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29AFD2B-12A4-4636-9BA1-7106F8573DC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cuadro Comparativo analitico 1" sheetId="2" r:id="rId1"/>
    <sheet name="cuadro Comparativo analitico 2" sheetId="3" r:id="rId2"/>
  </sheets>
  <definedNames>
    <definedName name="_xlnm.Print_Area" localSheetId="0">'cuadro Comparativo analitico 1'!$A$1:$K$53</definedName>
    <definedName name="_xlnm.Print_Area" localSheetId="1">'cuadro Comparativo analitico 2'!$A$1:$K$49</definedName>
    <definedName name="JR_PAGE_ANCHOR_0_1">#REF!</definedName>
    <definedName name="JR_PAGE_ANCHOR_1_1">'cuadro Comparativo analitico 1'!$A$1</definedName>
    <definedName name="JR_PAGE_ANCHOR_2_1">'cuadro Comparativo analitico 2'!$A$1</definedName>
    <definedName name="_xlnm.Print_Titles" localSheetId="0">'cuadro Comparativo analitico 1'!$1:$11</definedName>
    <definedName name="_xlnm.Print_Titles" localSheetId="1">'cuadro Comparativo analitico 2'!$1:$11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3" l="1"/>
  <c r="K45" i="3" s="1"/>
  <c r="K44" i="3"/>
  <c r="J44" i="3"/>
  <c r="J43" i="3"/>
  <c r="K43" i="3" s="1"/>
  <c r="K42" i="3"/>
  <c r="J42" i="3"/>
  <c r="J41" i="3"/>
  <c r="K41" i="3" s="1"/>
  <c r="J40" i="3"/>
  <c r="K40" i="3" s="1"/>
  <c r="J39" i="3"/>
  <c r="K39" i="3" s="1"/>
  <c r="J38" i="3"/>
  <c r="K38" i="3" s="1"/>
  <c r="J37" i="3"/>
  <c r="K37" i="3" s="1"/>
  <c r="J34" i="3"/>
  <c r="J33" i="3"/>
  <c r="J32" i="3"/>
  <c r="J31" i="3"/>
  <c r="K28" i="3"/>
  <c r="J28" i="3"/>
  <c r="J27" i="3"/>
  <c r="K27" i="3" s="1"/>
  <c r="J26" i="3"/>
  <c r="K26" i="3" s="1"/>
  <c r="J25" i="3"/>
  <c r="K25" i="3" s="1"/>
  <c r="J24" i="3"/>
  <c r="J23" i="3"/>
  <c r="J22" i="3"/>
  <c r="K22" i="3" s="1"/>
  <c r="K21" i="3"/>
  <c r="J21" i="3"/>
  <c r="J20" i="3"/>
  <c r="K20" i="3" s="1"/>
  <c r="K19" i="3"/>
  <c r="J19" i="3"/>
  <c r="J18" i="3"/>
  <c r="K18" i="3" s="1"/>
  <c r="J17" i="3"/>
  <c r="K17" i="3" s="1"/>
  <c r="J16" i="3"/>
  <c r="K16" i="3" s="1"/>
  <c r="K15" i="3"/>
  <c r="J15" i="3"/>
  <c r="J14" i="3"/>
  <c r="K14" i="3" s="1"/>
  <c r="J13" i="3"/>
  <c r="K13" i="3" s="1"/>
  <c r="J12" i="3"/>
  <c r="K12" i="3" s="1"/>
  <c r="K48" i="2"/>
  <c r="J48" i="2"/>
  <c r="J47" i="2"/>
  <c r="K47" i="2" s="1"/>
  <c r="J46" i="2"/>
  <c r="K46" i="2" s="1"/>
  <c r="J45" i="2"/>
  <c r="K44" i="2"/>
  <c r="J44" i="2"/>
  <c r="K43" i="2"/>
  <c r="J43" i="2"/>
  <c r="J42" i="2"/>
  <c r="K42" i="2" s="1"/>
  <c r="K41" i="2"/>
  <c r="J41" i="2"/>
  <c r="J40" i="2"/>
  <c r="K40" i="2" s="1"/>
  <c r="J39" i="2"/>
  <c r="J38" i="2"/>
  <c r="J37" i="2"/>
  <c r="J36" i="2"/>
  <c r="K36" i="2" s="1"/>
  <c r="J35" i="2"/>
  <c r="K35" i="2" s="1"/>
  <c r="K34" i="2"/>
  <c r="J34" i="2"/>
  <c r="J33" i="2"/>
  <c r="K33" i="2" s="1"/>
  <c r="J30" i="2"/>
  <c r="K30" i="2" s="1"/>
  <c r="J29" i="2"/>
  <c r="K29" i="2" s="1"/>
  <c r="K28" i="2"/>
  <c r="J28" i="2"/>
  <c r="J24" i="2"/>
  <c r="K24" i="2" s="1"/>
  <c r="J23" i="2"/>
  <c r="K23" i="2" s="1"/>
  <c r="J22" i="2"/>
  <c r="K22" i="2" s="1"/>
  <c r="K21" i="2"/>
  <c r="J21" i="2"/>
  <c r="J20" i="2"/>
  <c r="K20" i="2" s="1"/>
  <c r="J19" i="2"/>
  <c r="K19" i="2" s="1"/>
  <c r="J17" i="2"/>
  <c r="K17" i="2" s="1"/>
  <c r="K16" i="2"/>
  <c r="J16" i="2"/>
  <c r="J12" i="2"/>
  <c r="K12" i="2" s="1"/>
</calcChain>
</file>

<file path=xl/sharedStrings.xml><?xml version="1.0" encoding="utf-8"?>
<sst xmlns="http://schemas.openxmlformats.org/spreadsheetml/2006/main" count="396" uniqueCount="111">
  <si>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</si>
  <si>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</si>
  <si>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</si>
  <si>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</si>
  <si>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RELACIONES EXTERIORES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</si>
  <si>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</si>
  <si>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06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</si>
  <si>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</si>
  <si>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RELACIONES ECONÓMICAS INTERNACIONALES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</si>
  <si>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</si>
  <si>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</si>
  <si>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</si>
  <si>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</si>
  <si>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</si>
  <si>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</si>
  <si>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</si>
  <si>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</si>
  <si>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</si>
  <si>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</si>
  <si>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</si>
  <si>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</si>
  <si>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</si>
  <si>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</si>
  <si>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</si>
  <si>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</si>
  <si>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</si>
  <si>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</si>
  <si>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</si>
  <si>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</si>
  <si>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</si>
  <si>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</si>
  <si>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</si>
  <si>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</si>
  <si>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</si>
  <si>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</si>
  <si>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</si>
  <si>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</si>
  <si>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</si>
  <si>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</si>
  <si>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</si>
  <si>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</si>
  <si>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</si>
  <si>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</si>
  <si>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</si>
  <si>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</si>
  <si>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</si>
  <si>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</si>
  <si>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</si>
  <si>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</si>
  <si>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03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</si>
  <si>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</si>
  <si>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11</t>
    </r>
  </si>
  <si>
    <r>
      <rPr>
        <sz val="10"/>
        <rFont val="Times New Roman"/>
      </rPr>
      <t>VENTA DE ACTIVOS FINANCIEROS</t>
    </r>
  </si>
  <si>
    <r>
      <rPr>
        <sz val="10"/>
        <rFont val="Times New Roman"/>
      </rPr>
      <t>Operaciones de Cambio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</si>
  <si>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</si>
  <si>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</si>
  <si>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</si>
  <si>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</si>
  <si>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</si>
  <si>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</si>
  <si>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</si>
  <si>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</si>
  <si>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</si>
  <si>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</si>
  <si>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</si>
  <si>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</si>
  <si>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</si>
  <si>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</si>
  <si>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</si>
  <si>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554</t>
    </r>
  </si>
  <si>
    <r>
      <rPr>
        <sz val="10"/>
        <rFont val="Times New Roman"/>
      </rPr>
      <t>Negociaciones y Administración de Acuerdos</t>
    </r>
  </si>
  <si>
    <r>
      <rPr>
        <sz val="10"/>
        <rFont val="Times New Roman"/>
      </rPr>
      <t>557</t>
    </r>
  </si>
  <si>
    <r>
      <rPr>
        <sz val="10"/>
        <rFont val="Times New Roman"/>
      </rPr>
      <t>Defensa Comercial</t>
    </r>
  </si>
  <si>
    <r>
      <rPr>
        <sz val="10"/>
        <rFont val="Times New Roman"/>
      </rPr>
      <t>560</t>
    </r>
  </si>
  <si>
    <r>
      <rPr>
        <sz val="10"/>
        <rFont val="Times New Roman"/>
      </rPr>
      <t>Profundización Inserción Económica Asia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</si>
  <si>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</si>
  <si>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</si>
  <si>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</si>
  <si>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</si>
  <si>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</si>
  <si>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</si>
  <si>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</si>
  <si>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</si>
  <si>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</si>
  <si>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</si>
  <si>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</si>
  <si>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</si>
  <si>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</si>
  <si>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</si>
  <si>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</si>
  <si>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</si>
  <si>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</si>
  <si>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Amortización Deuda Externa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</si>
  <si>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</si>
  <si>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</si>
  <si>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</si>
  <si>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</si>
  <si>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Moneda Nacional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</si>
  <si>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</si>
  <si>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</si>
  <si>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</si>
  <si>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</si>
  <si>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b/>
        <sz val="10"/>
        <rFont val="Times New Roman"/>
      </rPr>
      <t>Moneda Extranjera</t>
    </r>
  </si>
  <si>
    <r>
      <rPr>
        <sz val="10"/>
        <rFont val="Times New Roman"/>
      </rPr>
      <t>Miles de US$</t>
    </r>
  </si>
  <si>
    <r>
      <rPr>
        <b/>
        <sz val="10"/>
        <rFont val="Times New Roman"/>
      </rPr>
      <t>(En US$ de 2024)</t>
    </r>
  </si>
  <si>
    <r>
      <rPr>
        <b/>
        <sz val="10"/>
        <rFont val="Times New Roman"/>
      </rPr>
      <t>(En US$ de 2025)</t>
    </r>
  </si>
  <si>
    <r>
      <rPr>
        <sz val="10"/>
        <rFont val="Times New Roman"/>
      </rPr>
      <t>065</t>
    </r>
  </si>
  <si>
    <r>
      <rPr>
        <sz val="10"/>
        <rFont val="Times New Roman"/>
      </rPr>
      <t>Fundación Chilena del Pacifico</t>
    </r>
  </si>
  <si>
    <r>
      <rPr>
        <sz val="10"/>
        <rFont val="Times New Roman"/>
      </rPr>
      <t>001</t>
    </r>
  </si>
  <si>
    <r>
      <rPr>
        <sz val="10"/>
        <rFont val="Times New Roman"/>
      </rPr>
      <t>Cooperación Técnica a Organismos Internacionales</t>
    </r>
  </si>
  <si>
    <r>
      <rPr>
        <sz val="10"/>
        <rFont val="Times New Roman"/>
      </rPr>
      <t>Fundación Chilena del Pacífico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</si>
</sst>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top" wrapText="1"/>
    </xf>
    <xf numFmtId="0" fontId="2" fillId="29" borderId="11" xfId="0" applyFont="1" applyFill="1" applyBorder="1" applyAlignment="1" applyProtection="1">
      <alignment horizontal="center" vertical="top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L54"/>
  <sheetViews>
    <sheetView topLeftCell="A10" workbookViewId="0">
      <selection activeCell="O42" sqref="O4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2.140625" customWidth="1"/>
    <col min="5" max="5" width="14" customWidth="1"/>
    <col min="6" max="6" width="14.28515625" customWidth="1"/>
    <col min="7" max="7" width="13.28515625" customWidth="1"/>
    <col min="8" max="8" width="15.5703125" customWidth="1"/>
    <col min="9" max="9" width="14.85546875" customWidth="1"/>
    <col min="10" max="10" width="14.71093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4.25" customHeight="1" x14ac:dyDescent="0.25">
      <c r="A3" s="40" t="s">
        <v>97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9.75" customHeight="1" x14ac:dyDescent="0.25">
      <c r="A4" s="1"/>
      <c r="B4" s="1"/>
      <c r="C4" s="1"/>
      <c r="D4" s="1"/>
      <c r="E4" s="1"/>
      <c r="F4" s="1"/>
      <c r="G4" s="2" t="s">
        <v>2</v>
      </c>
      <c r="H4" s="1"/>
      <c r="I4" s="1"/>
      <c r="J4" s="1"/>
      <c r="K4" s="1"/>
      <c r="L4" s="1"/>
    </row>
    <row r="5" spans="1:12" ht="15" customHeight="1" x14ac:dyDescent="0.25">
      <c r="A5" s="42" t="s">
        <v>3</v>
      </c>
      <c r="B5" s="43"/>
      <c r="C5" s="44" t="s">
        <v>4</v>
      </c>
      <c r="D5" s="45"/>
      <c r="E5" s="45"/>
      <c r="F5" s="45"/>
      <c r="G5" s="1"/>
      <c r="H5" s="2" t="s">
        <v>5</v>
      </c>
      <c r="I5" s="2" t="s">
        <v>6</v>
      </c>
      <c r="J5" s="1"/>
      <c r="K5" s="1"/>
      <c r="L5" s="1"/>
    </row>
    <row r="6" spans="1:12" ht="15" customHeight="1" x14ac:dyDescent="0.25">
      <c r="A6" s="28" t="s">
        <v>7</v>
      </c>
      <c r="B6" s="29"/>
      <c r="C6" s="30" t="s">
        <v>8</v>
      </c>
      <c r="D6" s="31"/>
      <c r="E6" s="31"/>
      <c r="F6" s="31"/>
      <c r="G6" s="1"/>
      <c r="H6" s="2" t="s">
        <v>9</v>
      </c>
      <c r="I6" s="2" t="s">
        <v>6</v>
      </c>
      <c r="J6" s="1"/>
      <c r="K6" s="1"/>
      <c r="L6" s="1"/>
    </row>
    <row r="7" spans="1:12" ht="15" customHeight="1" x14ac:dyDescent="0.25">
      <c r="A7" s="32" t="s">
        <v>10</v>
      </c>
      <c r="B7" s="33"/>
      <c r="C7" s="34" t="s">
        <v>8</v>
      </c>
      <c r="D7" s="35"/>
      <c r="E7" s="35"/>
      <c r="F7" s="35"/>
      <c r="G7" s="1"/>
      <c r="H7" s="2" t="s">
        <v>11</v>
      </c>
      <c r="I7" s="2" t="s">
        <v>12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x14ac:dyDescent="0.25">
      <c r="A9" s="36" t="s">
        <v>14</v>
      </c>
      <c r="B9" s="36" t="s">
        <v>15</v>
      </c>
      <c r="C9" s="36" t="s">
        <v>16</v>
      </c>
      <c r="D9" s="36" t="s">
        <v>17</v>
      </c>
      <c r="E9" s="4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1"/>
    </row>
    <row r="10" spans="1:12" ht="66.75" customHeight="1" x14ac:dyDescent="0.25">
      <c r="A10" s="37"/>
      <c r="B10" s="37"/>
      <c r="C10" s="37"/>
      <c r="D10" s="37"/>
      <c r="E10" s="6" t="s">
        <v>25</v>
      </c>
      <c r="F10" s="7" t="s">
        <v>26</v>
      </c>
      <c r="G10" s="7" t="s">
        <v>27</v>
      </c>
      <c r="H10" s="7" t="s">
        <v>28</v>
      </c>
      <c r="I10" s="7" t="s">
        <v>29</v>
      </c>
      <c r="J10" s="22" t="s">
        <v>30</v>
      </c>
      <c r="K10" s="22" t="s">
        <v>31</v>
      </c>
      <c r="L10" s="1"/>
    </row>
    <row r="11" spans="1:12" x14ac:dyDescent="0.25">
      <c r="A11" s="37"/>
      <c r="B11" s="37"/>
      <c r="C11" s="37"/>
      <c r="D11" s="37"/>
      <c r="E11" s="9" t="s">
        <v>98</v>
      </c>
      <c r="F11" s="8" t="s">
        <v>98</v>
      </c>
      <c r="G11" s="8" t="s">
        <v>98</v>
      </c>
      <c r="H11" s="8" t="s">
        <v>99</v>
      </c>
      <c r="I11" s="8" t="s">
        <v>99</v>
      </c>
      <c r="J11" s="23"/>
      <c r="K11" s="23"/>
      <c r="L11" s="1"/>
    </row>
    <row r="12" spans="1:12" ht="15" customHeight="1" x14ac:dyDescent="0.25">
      <c r="A12" s="10" t="s">
        <v>32</v>
      </c>
      <c r="B12" s="10" t="s">
        <v>32</v>
      </c>
      <c r="C12" s="10" t="s">
        <v>32</v>
      </c>
      <c r="D12" s="11" t="s">
        <v>33</v>
      </c>
      <c r="E12" s="12">
        <v>12833335</v>
      </c>
      <c r="F12" s="12">
        <v>13129400</v>
      </c>
      <c r="G12" s="12">
        <v>7304936</v>
      </c>
      <c r="H12" s="12">
        <v>13367084</v>
      </c>
      <c r="I12" s="12">
        <v>12508650</v>
      </c>
      <c r="J12" s="12">
        <f>I12-H12</f>
        <v>-858434</v>
      </c>
      <c r="K12" s="13">
        <f>(J12/H12)</f>
        <v>-6.4219989939466232E-2</v>
      </c>
      <c r="L12" s="1"/>
    </row>
    <row r="13" spans="1:12" ht="15" customHeight="1" x14ac:dyDescent="0.25">
      <c r="A13" s="14" t="s">
        <v>34</v>
      </c>
      <c r="B13" s="14" t="s">
        <v>32</v>
      </c>
      <c r="C13" s="14" t="s">
        <v>32</v>
      </c>
      <c r="D13" s="15" t="s">
        <v>35</v>
      </c>
      <c r="E13" s="16">
        <v>10</v>
      </c>
      <c r="F13" s="16">
        <v>10</v>
      </c>
      <c r="G13" s="16">
        <v>7193</v>
      </c>
      <c r="H13" s="16">
        <v>10</v>
      </c>
      <c r="I13" s="16">
        <v>10</v>
      </c>
      <c r="J13" s="17"/>
      <c r="K13" s="18" t="s">
        <v>32</v>
      </c>
      <c r="L13" s="1"/>
    </row>
    <row r="14" spans="1:12" ht="15" customHeight="1" x14ac:dyDescent="0.25">
      <c r="A14" s="14" t="s">
        <v>32</v>
      </c>
      <c r="B14" s="14" t="s">
        <v>36</v>
      </c>
      <c r="C14" s="14" t="s">
        <v>32</v>
      </c>
      <c r="D14" s="15" t="s">
        <v>37</v>
      </c>
      <c r="E14" s="16">
        <v>10</v>
      </c>
      <c r="F14" s="16">
        <v>10</v>
      </c>
      <c r="G14" s="16">
        <v>7193</v>
      </c>
      <c r="H14" s="16">
        <v>10</v>
      </c>
      <c r="I14" s="16">
        <v>10</v>
      </c>
      <c r="J14" s="17"/>
      <c r="K14" s="18" t="s">
        <v>32</v>
      </c>
      <c r="L14" s="1"/>
    </row>
    <row r="15" spans="1:12" ht="15" customHeight="1" x14ac:dyDescent="0.25">
      <c r="A15" s="14" t="s">
        <v>32</v>
      </c>
      <c r="B15" s="14" t="s">
        <v>32</v>
      </c>
      <c r="C15" s="14" t="s">
        <v>38</v>
      </c>
      <c r="D15" s="15" t="s">
        <v>39</v>
      </c>
      <c r="E15" s="16">
        <v>10</v>
      </c>
      <c r="F15" s="16">
        <v>10</v>
      </c>
      <c r="G15" s="16">
        <v>7193</v>
      </c>
      <c r="H15" s="16">
        <v>10</v>
      </c>
      <c r="I15" s="16">
        <v>10</v>
      </c>
      <c r="J15" s="17"/>
      <c r="K15" s="18" t="s">
        <v>32</v>
      </c>
      <c r="L15" s="1"/>
    </row>
    <row r="16" spans="1:12" ht="15" customHeight="1" x14ac:dyDescent="0.25">
      <c r="A16" s="14" t="s">
        <v>40</v>
      </c>
      <c r="B16" s="14" t="s">
        <v>32</v>
      </c>
      <c r="C16" s="14" t="s">
        <v>32</v>
      </c>
      <c r="D16" s="15" t="s">
        <v>41</v>
      </c>
      <c r="E16" s="16">
        <v>206979</v>
      </c>
      <c r="F16" s="16">
        <v>217851</v>
      </c>
      <c r="G16" s="16">
        <v>149477</v>
      </c>
      <c r="H16" s="16">
        <v>211325</v>
      </c>
      <c r="I16" s="16">
        <v>20</v>
      </c>
      <c r="J16" s="16">
        <f>I16-H16</f>
        <v>-211305</v>
      </c>
      <c r="K16" s="18">
        <f>(J16/H16)</f>
        <v>-0.99990535904412636</v>
      </c>
      <c r="L16" s="1"/>
    </row>
    <row r="17" spans="1:12" ht="15" customHeight="1" x14ac:dyDescent="0.25">
      <c r="A17" s="14" t="s">
        <v>32</v>
      </c>
      <c r="B17" s="14" t="s">
        <v>12</v>
      </c>
      <c r="C17" s="14" t="s">
        <v>32</v>
      </c>
      <c r="D17" s="15" t="s">
        <v>42</v>
      </c>
      <c r="E17" s="16">
        <v>103479</v>
      </c>
      <c r="F17" s="16">
        <v>103479</v>
      </c>
      <c r="G17" s="16">
        <v>127714</v>
      </c>
      <c r="H17" s="16">
        <v>107825</v>
      </c>
      <c r="I17" s="16">
        <v>10</v>
      </c>
      <c r="J17" s="16">
        <f>I17-H17</f>
        <v>-107815</v>
      </c>
      <c r="K17" s="18">
        <f>(J17/H17)</f>
        <v>-0.99990725712960815</v>
      </c>
      <c r="L17" s="1"/>
    </row>
    <row r="18" spans="1:12" ht="15" customHeight="1" x14ac:dyDescent="0.25">
      <c r="A18" s="14" t="s">
        <v>32</v>
      </c>
      <c r="B18" s="14" t="s">
        <v>36</v>
      </c>
      <c r="C18" s="14" t="s">
        <v>32</v>
      </c>
      <c r="D18" s="15" t="s">
        <v>43</v>
      </c>
      <c r="E18" s="16">
        <v>0</v>
      </c>
      <c r="F18" s="16">
        <v>0</v>
      </c>
      <c r="G18" s="16">
        <v>4480</v>
      </c>
      <c r="H18" s="16">
        <v>0</v>
      </c>
      <c r="I18" s="16">
        <v>0</v>
      </c>
      <c r="J18" s="17"/>
      <c r="K18" s="18" t="s">
        <v>32</v>
      </c>
      <c r="L18" s="1"/>
    </row>
    <row r="19" spans="1:12" ht="15" customHeight="1" x14ac:dyDescent="0.25">
      <c r="A19" s="14" t="s">
        <v>32</v>
      </c>
      <c r="B19" s="14" t="s">
        <v>44</v>
      </c>
      <c r="C19" s="14" t="s">
        <v>32</v>
      </c>
      <c r="D19" s="15" t="s">
        <v>45</v>
      </c>
      <c r="E19" s="16">
        <v>103500</v>
      </c>
      <c r="F19" s="16">
        <v>114372</v>
      </c>
      <c r="G19" s="16">
        <v>17283</v>
      </c>
      <c r="H19" s="16">
        <v>103500</v>
      </c>
      <c r="I19" s="16">
        <v>10</v>
      </c>
      <c r="J19" s="16">
        <f t="shared" ref="J19:J24" si="0">I19-H19</f>
        <v>-103490</v>
      </c>
      <c r="K19" s="18">
        <f t="shared" ref="K19:K24" si="1">(J19/H19)</f>
        <v>-0.99990338164251202</v>
      </c>
      <c r="L19" s="1"/>
    </row>
    <row r="20" spans="1:12" ht="15" customHeight="1" x14ac:dyDescent="0.25">
      <c r="A20" s="14" t="s">
        <v>46</v>
      </c>
      <c r="B20" s="14" t="s">
        <v>32</v>
      </c>
      <c r="C20" s="14" t="s">
        <v>32</v>
      </c>
      <c r="D20" s="15" t="s">
        <v>47</v>
      </c>
      <c r="E20" s="16">
        <v>12874394</v>
      </c>
      <c r="F20" s="16">
        <v>12903685</v>
      </c>
      <c r="G20" s="16">
        <v>7283120</v>
      </c>
      <c r="H20" s="16">
        <v>13403797</v>
      </c>
      <c r="I20" s="16">
        <v>12805755</v>
      </c>
      <c r="J20" s="16">
        <f t="shared" si="0"/>
        <v>-598042</v>
      </c>
      <c r="K20" s="18">
        <f t="shared" si="1"/>
        <v>-4.4617357305545585E-2</v>
      </c>
      <c r="L20" s="1"/>
    </row>
    <row r="21" spans="1:12" ht="15" customHeight="1" x14ac:dyDescent="0.25">
      <c r="A21" s="14" t="s">
        <v>32</v>
      </c>
      <c r="B21" s="14" t="s">
        <v>12</v>
      </c>
      <c r="C21" s="14" t="s">
        <v>32</v>
      </c>
      <c r="D21" s="15" t="s">
        <v>48</v>
      </c>
      <c r="E21" s="16">
        <v>12604850</v>
      </c>
      <c r="F21" s="16">
        <v>12634141</v>
      </c>
      <c r="G21" s="16">
        <v>6969028</v>
      </c>
      <c r="H21" s="16">
        <v>13134253</v>
      </c>
      <c r="I21" s="16">
        <v>12498884</v>
      </c>
      <c r="J21" s="16">
        <f t="shared" si="0"/>
        <v>-635369</v>
      </c>
      <c r="K21" s="18">
        <f t="shared" si="1"/>
        <v>-4.8374962778621668E-2</v>
      </c>
      <c r="L21" s="1"/>
    </row>
    <row r="22" spans="1:12" ht="15" customHeight="1" x14ac:dyDescent="0.25">
      <c r="A22" s="14" t="s">
        <v>32</v>
      </c>
      <c r="B22" s="14" t="s">
        <v>49</v>
      </c>
      <c r="C22" s="14" t="s">
        <v>32</v>
      </c>
      <c r="D22" s="15" t="s">
        <v>50</v>
      </c>
      <c r="E22" s="16">
        <v>269544</v>
      </c>
      <c r="F22" s="16">
        <v>269544</v>
      </c>
      <c r="G22" s="16">
        <v>314092</v>
      </c>
      <c r="H22" s="16">
        <v>269544</v>
      </c>
      <c r="I22" s="16">
        <v>306871</v>
      </c>
      <c r="J22" s="16">
        <f t="shared" si="0"/>
        <v>37327</v>
      </c>
      <c r="K22" s="18">
        <f t="shared" si="1"/>
        <v>0.13848202890808181</v>
      </c>
      <c r="L22" s="1"/>
    </row>
    <row r="23" spans="1:12" ht="15" customHeight="1" x14ac:dyDescent="0.25">
      <c r="A23" s="14" t="s">
        <v>51</v>
      </c>
      <c r="B23" s="14" t="s">
        <v>32</v>
      </c>
      <c r="C23" s="14" t="s">
        <v>32</v>
      </c>
      <c r="D23" s="15" t="s">
        <v>52</v>
      </c>
      <c r="E23" s="16">
        <v>-248058</v>
      </c>
      <c r="F23" s="16">
        <v>-248058</v>
      </c>
      <c r="G23" s="16">
        <v>-247586</v>
      </c>
      <c r="H23" s="16">
        <v>-248058</v>
      </c>
      <c r="I23" s="16">
        <v>-297145</v>
      </c>
      <c r="J23" s="16">
        <f t="shared" si="0"/>
        <v>-49087</v>
      </c>
      <c r="K23" s="18">
        <f t="shared" si="1"/>
        <v>0.19788517201622202</v>
      </c>
      <c r="L23" s="1"/>
    </row>
    <row r="24" spans="1:12" ht="15" customHeight="1" x14ac:dyDescent="0.25">
      <c r="A24" s="14" t="s">
        <v>32</v>
      </c>
      <c r="B24" s="14" t="s">
        <v>49</v>
      </c>
      <c r="C24" s="14" t="s">
        <v>32</v>
      </c>
      <c r="D24" s="15" t="s">
        <v>53</v>
      </c>
      <c r="E24" s="16">
        <v>-248058</v>
      </c>
      <c r="F24" s="16">
        <v>-248058</v>
      </c>
      <c r="G24" s="16">
        <v>-247586</v>
      </c>
      <c r="H24" s="16">
        <v>-248058</v>
      </c>
      <c r="I24" s="16">
        <v>-297145</v>
      </c>
      <c r="J24" s="16">
        <f t="shared" si="0"/>
        <v>-49087</v>
      </c>
      <c r="K24" s="18">
        <f t="shared" si="1"/>
        <v>0.19788517201622202</v>
      </c>
      <c r="L24" s="1"/>
    </row>
    <row r="25" spans="1:12" ht="15" customHeight="1" x14ac:dyDescent="0.25">
      <c r="A25" s="14" t="s">
        <v>54</v>
      </c>
      <c r="B25" s="14" t="s">
        <v>32</v>
      </c>
      <c r="C25" s="14" t="s">
        <v>32</v>
      </c>
      <c r="D25" s="15" t="s">
        <v>55</v>
      </c>
      <c r="E25" s="16">
        <v>0</v>
      </c>
      <c r="F25" s="16">
        <v>0</v>
      </c>
      <c r="G25" s="16">
        <v>112732</v>
      </c>
      <c r="H25" s="16">
        <v>0</v>
      </c>
      <c r="I25" s="16">
        <v>0</v>
      </c>
      <c r="J25" s="17"/>
      <c r="K25" s="18" t="s">
        <v>32</v>
      </c>
      <c r="L25" s="1"/>
    </row>
    <row r="26" spans="1:12" ht="15" customHeight="1" x14ac:dyDescent="0.25">
      <c r="A26" s="14" t="s">
        <v>32</v>
      </c>
      <c r="B26" s="14" t="s">
        <v>100</v>
      </c>
      <c r="C26" s="14" t="s">
        <v>32</v>
      </c>
      <c r="D26" s="15" t="s">
        <v>101</v>
      </c>
      <c r="E26" s="16">
        <v>0</v>
      </c>
      <c r="F26" s="16">
        <v>0</v>
      </c>
      <c r="G26" s="16">
        <v>112732</v>
      </c>
      <c r="H26" s="16">
        <v>0</v>
      </c>
      <c r="I26" s="16">
        <v>0</v>
      </c>
      <c r="J26" s="17"/>
      <c r="K26" s="18" t="s">
        <v>32</v>
      </c>
      <c r="L26" s="1"/>
    </row>
    <row r="27" spans="1:12" ht="15" customHeight="1" x14ac:dyDescent="0.25">
      <c r="A27" s="14" t="s">
        <v>56</v>
      </c>
      <c r="B27" s="14" t="s">
        <v>32</v>
      </c>
      <c r="C27" s="14" t="s">
        <v>32</v>
      </c>
      <c r="D27" s="15" t="s">
        <v>57</v>
      </c>
      <c r="E27" s="16">
        <v>10</v>
      </c>
      <c r="F27" s="16">
        <v>255912</v>
      </c>
      <c r="G27" s="16">
        <v>0</v>
      </c>
      <c r="H27" s="16">
        <v>10</v>
      </c>
      <c r="I27" s="16">
        <v>10</v>
      </c>
      <c r="J27" s="17"/>
      <c r="K27" s="18" t="s">
        <v>32</v>
      </c>
      <c r="L27" s="1"/>
    </row>
    <row r="28" spans="1:12" ht="15" customHeight="1" x14ac:dyDescent="0.25">
      <c r="A28" s="10" t="s">
        <v>32</v>
      </c>
      <c r="B28" s="10" t="s">
        <v>32</v>
      </c>
      <c r="C28" s="10" t="s">
        <v>32</v>
      </c>
      <c r="D28" s="11" t="s">
        <v>58</v>
      </c>
      <c r="E28" s="12">
        <v>12833335</v>
      </c>
      <c r="F28" s="12">
        <v>13129400</v>
      </c>
      <c r="G28" s="12">
        <v>7235886</v>
      </c>
      <c r="H28" s="12">
        <v>13367084</v>
      </c>
      <c r="I28" s="12">
        <v>12508650</v>
      </c>
      <c r="J28" s="12">
        <f>I28-H28</f>
        <v>-858434</v>
      </c>
      <c r="K28" s="13">
        <f>(J28/H28)</f>
        <v>-6.4219989939466232E-2</v>
      </c>
      <c r="L28" s="1"/>
    </row>
    <row r="29" spans="1:12" ht="15" customHeight="1" x14ac:dyDescent="0.25">
      <c r="A29" s="14" t="s">
        <v>59</v>
      </c>
      <c r="B29" s="14" t="s">
        <v>32</v>
      </c>
      <c r="C29" s="14" t="s">
        <v>32</v>
      </c>
      <c r="D29" s="15" t="s">
        <v>60</v>
      </c>
      <c r="E29" s="16">
        <v>10556263</v>
      </c>
      <c r="F29" s="16">
        <v>10409455</v>
      </c>
      <c r="G29" s="16">
        <v>6078159</v>
      </c>
      <c r="H29" s="16">
        <v>10999625</v>
      </c>
      <c r="I29" s="16">
        <v>11240870</v>
      </c>
      <c r="J29" s="16">
        <f>I29-H29</f>
        <v>241245</v>
      </c>
      <c r="K29" s="18">
        <f>(J29/H29)</f>
        <v>2.1932111321976887E-2</v>
      </c>
      <c r="L29" s="1"/>
    </row>
    <row r="30" spans="1:12" ht="15" customHeight="1" x14ac:dyDescent="0.25">
      <c r="A30" s="14" t="s">
        <v>61</v>
      </c>
      <c r="B30" s="14" t="s">
        <v>32</v>
      </c>
      <c r="C30" s="14" t="s">
        <v>32</v>
      </c>
      <c r="D30" s="15" t="s">
        <v>62</v>
      </c>
      <c r="E30" s="16">
        <v>923201</v>
      </c>
      <c r="F30" s="16">
        <v>923201</v>
      </c>
      <c r="G30" s="16">
        <v>497811</v>
      </c>
      <c r="H30" s="16">
        <v>961975</v>
      </c>
      <c r="I30" s="16">
        <v>966449</v>
      </c>
      <c r="J30" s="16">
        <f>I30-H30</f>
        <v>4474</v>
      </c>
      <c r="K30" s="18">
        <f>(J30/H30)</f>
        <v>4.6508485147742926E-3</v>
      </c>
      <c r="L30" s="1"/>
    </row>
    <row r="31" spans="1:12" ht="15" customHeight="1" x14ac:dyDescent="0.25">
      <c r="A31" s="14" t="s">
        <v>63</v>
      </c>
      <c r="B31" s="14" t="s">
        <v>32</v>
      </c>
      <c r="C31" s="14" t="s">
        <v>32</v>
      </c>
      <c r="D31" s="15" t="s">
        <v>64</v>
      </c>
      <c r="E31" s="16">
        <v>10</v>
      </c>
      <c r="F31" s="16">
        <v>66452</v>
      </c>
      <c r="G31" s="16">
        <v>66443</v>
      </c>
      <c r="H31" s="16">
        <v>10</v>
      </c>
      <c r="I31" s="16">
        <v>10</v>
      </c>
      <c r="J31" s="17"/>
      <c r="K31" s="18" t="s">
        <v>32</v>
      </c>
      <c r="L31" s="1"/>
    </row>
    <row r="32" spans="1:12" ht="15" customHeight="1" x14ac:dyDescent="0.25">
      <c r="A32" s="14" t="s">
        <v>32</v>
      </c>
      <c r="B32" s="14" t="s">
        <v>49</v>
      </c>
      <c r="C32" s="14" t="s">
        <v>32</v>
      </c>
      <c r="D32" s="15" t="s">
        <v>65</v>
      </c>
      <c r="E32" s="16">
        <v>10</v>
      </c>
      <c r="F32" s="16">
        <v>66452</v>
      </c>
      <c r="G32" s="16">
        <v>66443</v>
      </c>
      <c r="H32" s="16">
        <v>10</v>
      </c>
      <c r="I32" s="16">
        <v>10</v>
      </c>
      <c r="J32" s="17"/>
      <c r="K32" s="18" t="s">
        <v>32</v>
      </c>
      <c r="L32" s="1"/>
    </row>
    <row r="33" spans="1:12" ht="15" customHeight="1" x14ac:dyDescent="0.25">
      <c r="A33" s="14" t="s">
        <v>66</v>
      </c>
      <c r="B33" s="14" t="s">
        <v>32</v>
      </c>
      <c r="C33" s="14" t="s">
        <v>32</v>
      </c>
      <c r="D33" s="15" t="s">
        <v>35</v>
      </c>
      <c r="E33" s="16">
        <v>1178928</v>
      </c>
      <c r="F33" s="16">
        <v>1178928</v>
      </c>
      <c r="G33" s="16">
        <v>103580</v>
      </c>
      <c r="H33" s="16">
        <v>1228443</v>
      </c>
      <c r="I33" s="16">
        <v>242024</v>
      </c>
      <c r="J33" s="16">
        <f t="shared" ref="J33:J48" si="2">I33-H33</f>
        <v>-986419</v>
      </c>
      <c r="K33" s="18">
        <f>(J33/H33)</f>
        <v>-0.8029831257941964</v>
      </c>
      <c r="L33" s="1"/>
    </row>
    <row r="34" spans="1:12" ht="15" customHeight="1" x14ac:dyDescent="0.25">
      <c r="A34" s="14" t="s">
        <v>32</v>
      </c>
      <c r="B34" s="14" t="s">
        <v>49</v>
      </c>
      <c r="C34" s="14" t="s">
        <v>32</v>
      </c>
      <c r="D34" s="15" t="s">
        <v>68</v>
      </c>
      <c r="E34" s="16">
        <v>1178928</v>
      </c>
      <c r="F34" s="16">
        <v>1178928</v>
      </c>
      <c r="G34" s="16">
        <v>103580</v>
      </c>
      <c r="H34" s="16">
        <v>1228443</v>
      </c>
      <c r="I34" s="16">
        <v>0</v>
      </c>
      <c r="J34" s="16">
        <f t="shared" si="2"/>
        <v>-1228443</v>
      </c>
      <c r="K34" s="18">
        <f>(J34/H34)</f>
        <v>-1</v>
      </c>
      <c r="L34" s="1"/>
    </row>
    <row r="35" spans="1:12" ht="15" customHeight="1" x14ac:dyDescent="0.25">
      <c r="A35" s="14" t="s">
        <v>32</v>
      </c>
      <c r="B35" s="14" t="s">
        <v>32</v>
      </c>
      <c r="C35" s="14" t="s">
        <v>69</v>
      </c>
      <c r="D35" s="15" t="s">
        <v>70</v>
      </c>
      <c r="E35" s="16">
        <v>1137402</v>
      </c>
      <c r="F35" s="16">
        <v>1137402</v>
      </c>
      <c r="G35" s="16">
        <v>102797</v>
      </c>
      <c r="H35" s="16">
        <v>1185173</v>
      </c>
      <c r="I35" s="16">
        <v>0</v>
      </c>
      <c r="J35" s="16">
        <f t="shared" si="2"/>
        <v>-1185173</v>
      </c>
      <c r="K35" s="18">
        <f>(J35/H35)</f>
        <v>-1</v>
      </c>
      <c r="L35" s="1"/>
    </row>
    <row r="36" spans="1:12" ht="15" customHeight="1" x14ac:dyDescent="0.25">
      <c r="A36" s="14" t="s">
        <v>32</v>
      </c>
      <c r="B36" s="14" t="s">
        <v>32</v>
      </c>
      <c r="C36" s="14" t="s">
        <v>73</v>
      </c>
      <c r="D36" s="15" t="s">
        <v>74</v>
      </c>
      <c r="E36" s="16">
        <v>41526</v>
      </c>
      <c r="F36" s="16">
        <v>41526</v>
      </c>
      <c r="G36" s="16">
        <v>783</v>
      </c>
      <c r="H36" s="16">
        <v>43270</v>
      </c>
      <c r="I36" s="16">
        <v>0</v>
      </c>
      <c r="J36" s="16">
        <f t="shared" si="2"/>
        <v>-43270</v>
      </c>
      <c r="K36" s="18">
        <f>(J36/H36)</f>
        <v>-1</v>
      </c>
      <c r="L36" s="1"/>
    </row>
    <row r="37" spans="1:12" ht="15" customHeight="1" x14ac:dyDescent="0.25">
      <c r="A37" s="14" t="s">
        <v>32</v>
      </c>
      <c r="B37" s="14" t="s">
        <v>46</v>
      </c>
      <c r="C37" s="14" t="s">
        <v>32</v>
      </c>
      <c r="D37" s="15" t="s">
        <v>77</v>
      </c>
      <c r="E37" s="16">
        <v>0</v>
      </c>
      <c r="F37" s="16">
        <v>0</v>
      </c>
      <c r="G37" s="16">
        <v>0</v>
      </c>
      <c r="H37" s="16">
        <v>0</v>
      </c>
      <c r="I37" s="16">
        <v>242024</v>
      </c>
      <c r="J37" s="16">
        <f t="shared" si="2"/>
        <v>242024</v>
      </c>
      <c r="K37" s="18" t="s">
        <v>32</v>
      </c>
      <c r="L37" s="1"/>
    </row>
    <row r="38" spans="1:12" ht="15" customHeight="1" x14ac:dyDescent="0.25">
      <c r="A38" s="14" t="s">
        <v>32</v>
      </c>
      <c r="B38" s="14" t="s">
        <v>32</v>
      </c>
      <c r="C38" s="14" t="s">
        <v>69</v>
      </c>
      <c r="D38" s="15" t="s">
        <v>70</v>
      </c>
      <c r="E38" s="16">
        <v>0</v>
      </c>
      <c r="F38" s="16">
        <v>0</v>
      </c>
      <c r="G38" s="16">
        <v>0</v>
      </c>
      <c r="H38" s="16">
        <v>0</v>
      </c>
      <c r="I38" s="16">
        <v>240440</v>
      </c>
      <c r="J38" s="16">
        <f t="shared" si="2"/>
        <v>240440</v>
      </c>
      <c r="K38" s="18" t="s">
        <v>32</v>
      </c>
      <c r="L38" s="1"/>
    </row>
    <row r="39" spans="1:12" ht="15" customHeight="1" x14ac:dyDescent="0.25">
      <c r="A39" s="14" t="s">
        <v>32</v>
      </c>
      <c r="B39" s="14" t="s">
        <v>32</v>
      </c>
      <c r="C39" s="14" t="s">
        <v>73</v>
      </c>
      <c r="D39" s="15" t="s">
        <v>74</v>
      </c>
      <c r="E39" s="16">
        <v>0</v>
      </c>
      <c r="F39" s="16">
        <v>0</v>
      </c>
      <c r="G39" s="16">
        <v>0</v>
      </c>
      <c r="H39" s="16">
        <v>0</v>
      </c>
      <c r="I39" s="16">
        <v>1584</v>
      </c>
      <c r="J39" s="16">
        <f t="shared" si="2"/>
        <v>1584</v>
      </c>
      <c r="K39" s="18" t="s">
        <v>32</v>
      </c>
      <c r="L39" s="1"/>
    </row>
    <row r="40" spans="1:12" ht="15" customHeight="1" x14ac:dyDescent="0.25">
      <c r="A40" s="14" t="s">
        <v>78</v>
      </c>
      <c r="B40" s="14" t="s">
        <v>32</v>
      </c>
      <c r="C40" s="14" t="s">
        <v>32</v>
      </c>
      <c r="D40" s="15" t="s">
        <v>79</v>
      </c>
      <c r="E40" s="16">
        <v>103500</v>
      </c>
      <c r="F40" s="16">
        <v>103500</v>
      </c>
      <c r="G40" s="16">
        <v>63851</v>
      </c>
      <c r="H40" s="16">
        <v>103500</v>
      </c>
      <c r="I40" s="16">
        <v>30</v>
      </c>
      <c r="J40" s="16">
        <f t="shared" si="2"/>
        <v>-103470</v>
      </c>
      <c r="K40" s="18">
        <f>(J40/H40)</f>
        <v>-0.99971014492753618</v>
      </c>
      <c r="L40" s="1"/>
    </row>
    <row r="41" spans="1:12" ht="15" customHeight="1" x14ac:dyDescent="0.25">
      <c r="A41" s="14" t="s">
        <v>32</v>
      </c>
      <c r="B41" s="14" t="s">
        <v>44</v>
      </c>
      <c r="C41" s="14" t="s">
        <v>32</v>
      </c>
      <c r="D41" s="15" t="s">
        <v>80</v>
      </c>
      <c r="E41" s="16">
        <v>103500</v>
      </c>
      <c r="F41" s="16">
        <v>103500</v>
      </c>
      <c r="G41" s="16">
        <v>63851</v>
      </c>
      <c r="H41" s="16">
        <v>103500</v>
      </c>
      <c r="I41" s="16">
        <v>30</v>
      </c>
      <c r="J41" s="16">
        <f t="shared" si="2"/>
        <v>-103470</v>
      </c>
      <c r="K41" s="18">
        <f>(J41/H41)</f>
        <v>-0.99971014492753618</v>
      </c>
      <c r="L41" s="1"/>
    </row>
    <row r="42" spans="1:12" ht="15" customHeight="1" x14ac:dyDescent="0.25">
      <c r="A42" s="14" t="s">
        <v>81</v>
      </c>
      <c r="B42" s="14" t="s">
        <v>32</v>
      </c>
      <c r="C42" s="14" t="s">
        <v>32</v>
      </c>
      <c r="D42" s="15" t="s">
        <v>82</v>
      </c>
      <c r="E42" s="16">
        <v>49937</v>
      </c>
      <c r="F42" s="16">
        <v>49937</v>
      </c>
      <c r="G42" s="16">
        <v>28115</v>
      </c>
      <c r="H42" s="16">
        <v>52035</v>
      </c>
      <c r="I42" s="16">
        <v>49818</v>
      </c>
      <c r="J42" s="16">
        <f t="shared" si="2"/>
        <v>-2217</v>
      </c>
      <c r="K42" s="18">
        <f>(J42/H42)</f>
        <v>-4.2605938310752378E-2</v>
      </c>
      <c r="L42" s="1"/>
    </row>
    <row r="43" spans="1:12" ht="15" customHeight="1" x14ac:dyDescent="0.25">
      <c r="A43" s="14" t="s">
        <v>32</v>
      </c>
      <c r="B43" s="14" t="s">
        <v>83</v>
      </c>
      <c r="C43" s="14" t="s">
        <v>32</v>
      </c>
      <c r="D43" s="15" t="s">
        <v>84</v>
      </c>
      <c r="E43" s="16">
        <v>2588</v>
      </c>
      <c r="F43" s="16">
        <v>2588</v>
      </c>
      <c r="G43" s="16">
        <v>1414</v>
      </c>
      <c r="H43" s="16">
        <v>2697</v>
      </c>
      <c r="I43" s="16">
        <v>2980</v>
      </c>
      <c r="J43" s="16">
        <f t="shared" si="2"/>
        <v>283</v>
      </c>
      <c r="K43" s="18">
        <f>(J43/H43)</f>
        <v>0.10493140526510938</v>
      </c>
      <c r="L43" s="1"/>
    </row>
    <row r="44" spans="1:12" ht="15" customHeight="1" x14ac:dyDescent="0.25">
      <c r="A44" s="14" t="s">
        <v>32</v>
      </c>
      <c r="B44" s="14" t="s">
        <v>34</v>
      </c>
      <c r="C44" s="14" t="s">
        <v>32</v>
      </c>
      <c r="D44" s="15" t="s">
        <v>85</v>
      </c>
      <c r="E44" s="16">
        <v>7038</v>
      </c>
      <c r="F44" s="16">
        <v>7038</v>
      </c>
      <c r="G44" s="16">
        <v>0</v>
      </c>
      <c r="H44" s="16">
        <v>7334</v>
      </c>
      <c r="I44" s="16">
        <v>2501</v>
      </c>
      <c r="J44" s="16">
        <f t="shared" si="2"/>
        <v>-4833</v>
      </c>
      <c r="K44" s="18">
        <f>(J44/H44)</f>
        <v>-0.65898554676847554</v>
      </c>
      <c r="L44" s="1"/>
    </row>
    <row r="45" spans="1:12" ht="15" customHeight="1" x14ac:dyDescent="0.25">
      <c r="A45" s="14" t="s">
        <v>32</v>
      </c>
      <c r="B45" s="14" t="s">
        <v>6</v>
      </c>
      <c r="C45" s="14" t="s">
        <v>32</v>
      </c>
      <c r="D45" s="15" t="s">
        <v>86</v>
      </c>
      <c r="E45" s="16">
        <v>0</v>
      </c>
      <c r="F45" s="16">
        <v>0</v>
      </c>
      <c r="G45" s="16">
        <v>0</v>
      </c>
      <c r="H45" s="16">
        <v>0</v>
      </c>
      <c r="I45" s="16">
        <v>1407</v>
      </c>
      <c r="J45" s="16">
        <f t="shared" si="2"/>
        <v>1407</v>
      </c>
      <c r="K45" s="18" t="s">
        <v>32</v>
      </c>
      <c r="L45" s="1"/>
    </row>
    <row r="46" spans="1:12" ht="15" customHeight="1" x14ac:dyDescent="0.25">
      <c r="A46" s="14" t="s">
        <v>32</v>
      </c>
      <c r="B46" s="14" t="s">
        <v>75</v>
      </c>
      <c r="C46" s="14" t="s">
        <v>32</v>
      </c>
      <c r="D46" s="15" t="s">
        <v>87</v>
      </c>
      <c r="E46" s="16">
        <v>40311</v>
      </c>
      <c r="F46" s="16">
        <v>40311</v>
      </c>
      <c r="G46" s="16">
        <v>26701</v>
      </c>
      <c r="H46" s="16">
        <v>42004</v>
      </c>
      <c r="I46" s="16">
        <v>42930</v>
      </c>
      <c r="J46" s="16">
        <f t="shared" si="2"/>
        <v>926</v>
      </c>
      <c r="K46" s="18">
        <f>(J46/H46)</f>
        <v>2.2045519474335779E-2</v>
      </c>
      <c r="L46" s="1"/>
    </row>
    <row r="47" spans="1:12" ht="15" customHeight="1" x14ac:dyDescent="0.25">
      <c r="A47" s="14" t="s">
        <v>90</v>
      </c>
      <c r="B47" s="14" t="s">
        <v>32</v>
      </c>
      <c r="C47" s="14" t="s">
        <v>32</v>
      </c>
      <c r="D47" s="15" t="s">
        <v>91</v>
      </c>
      <c r="E47" s="16">
        <v>21496</v>
      </c>
      <c r="F47" s="16">
        <v>397927</v>
      </c>
      <c r="G47" s="16">
        <v>397927</v>
      </c>
      <c r="H47" s="16">
        <v>21496</v>
      </c>
      <c r="I47" s="16">
        <v>9449</v>
      </c>
      <c r="J47" s="16">
        <f t="shared" si="2"/>
        <v>-12047</v>
      </c>
      <c r="K47" s="18">
        <f>(J47/H47)</f>
        <v>-0.56042984741347224</v>
      </c>
      <c r="L47" s="1"/>
    </row>
    <row r="48" spans="1:12" ht="15" customHeight="1" x14ac:dyDescent="0.25">
      <c r="A48" s="14" t="s">
        <v>32</v>
      </c>
      <c r="B48" s="14" t="s">
        <v>83</v>
      </c>
      <c r="C48" s="14" t="s">
        <v>32</v>
      </c>
      <c r="D48" s="15" t="s">
        <v>93</v>
      </c>
      <c r="E48" s="16">
        <v>21486</v>
      </c>
      <c r="F48" s="16">
        <v>21486</v>
      </c>
      <c r="G48" s="16">
        <v>21486</v>
      </c>
      <c r="H48" s="16">
        <v>21486</v>
      </c>
      <c r="I48" s="16">
        <v>9439</v>
      </c>
      <c r="J48" s="16">
        <f t="shared" si="2"/>
        <v>-12047</v>
      </c>
      <c r="K48" s="18">
        <f>(J48/H48)</f>
        <v>-0.5606906823047566</v>
      </c>
      <c r="L48" s="1"/>
    </row>
    <row r="49" spans="1:12" ht="15" customHeight="1" x14ac:dyDescent="0.25">
      <c r="A49" s="14" t="s">
        <v>32</v>
      </c>
      <c r="B49" s="14" t="s">
        <v>75</v>
      </c>
      <c r="C49" s="14" t="s">
        <v>32</v>
      </c>
      <c r="D49" s="15" t="s">
        <v>94</v>
      </c>
      <c r="E49" s="16">
        <v>10</v>
      </c>
      <c r="F49" s="16">
        <v>376441</v>
      </c>
      <c r="G49" s="16">
        <v>376441</v>
      </c>
      <c r="H49" s="16">
        <v>10</v>
      </c>
      <c r="I49" s="16">
        <v>10</v>
      </c>
      <c r="J49" s="17"/>
      <c r="K49" s="18" t="s">
        <v>32</v>
      </c>
      <c r="L49" s="1"/>
    </row>
    <row r="50" spans="1:12" ht="1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"/>
    </row>
    <row r="51" spans="1:12" ht="1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" customHeight="1" x14ac:dyDescent="0.25">
      <c r="A52" s="24" t="s">
        <v>95</v>
      </c>
      <c r="B52" s="25"/>
      <c r="C52" s="25"/>
      <c r="D52" s="25"/>
      <c r="E52" s="20">
        <v>12729825</v>
      </c>
      <c r="F52" s="20">
        <v>12649459</v>
      </c>
      <c r="G52" s="20">
        <v>6795594</v>
      </c>
      <c r="H52" s="20">
        <v>13263574</v>
      </c>
      <c r="I52" s="20">
        <v>12508610</v>
      </c>
      <c r="J52" s="20">
        <v>-754964</v>
      </c>
      <c r="K52" s="21">
        <v>-5.6920103133589785E-2</v>
      </c>
      <c r="L52" s="1"/>
    </row>
    <row r="53" spans="1:12" ht="15" customHeight="1" x14ac:dyDescent="0.25">
      <c r="A53" s="26" t="s">
        <v>96</v>
      </c>
      <c r="B53" s="27"/>
      <c r="C53" s="27"/>
      <c r="D53" s="27"/>
      <c r="E53" s="27"/>
      <c r="F53" s="27"/>
      <c r="G53" s="27"/>
      <c r="H53" s="27"/>
      <c r="I53" s="27"/>
      <c r="J53" s="1"/>
      <c r="K53" s="1"/>
      <c r="L53" s="1"/>
    </row>
    <row r="54" spans="1:12" ht="5.099999999999999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2:D52"/>
    <mergeCell ref="A53:I53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0866141732283472" right="0.70866141732283472" top="0.74803149606299213" bottom="0.74803149606299213" header="0.31496062992125984" footer="0.31496062992125984"/>
  <pageSetup scale="77" fitToHeight="0" orientation="landscape" r:id="rId1"/>
  <ignoredErrors>
    <ignoredError sqref="E9:K9 A13:C27 A29:C50 I5:I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L50"/>
  <sheetViews>
    <sheetView tabSelected="1" topLeftCell="A35" workbookViewId="0">
      <selection activeCell="D40" sqref="D4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5703125" customWidth="1"/>
    <col min="5" max="5" width="15" customWidth="1"/>
    <col min="6" max="6" width="14.140625" customWidth="1"/>
    <col min="7" max="7" width="15" customWidth="1"/>
    <col min="8" max="9" width="14.7109375" customWidth="1"/>
    <col min="10" max="10" width="14.1406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102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2</v>
      </c>
      <c r="H4" s="1"/>
      <c r="I4" s="1"/>
      <c r="J4" s="1"/>
      <c r="K4" s="1"/>
      <c r="L4" s="1"/>
    </row>
    <row r="5" spans="1:12" ht="15" customHeight="1" x14ac:dyDescent="0.25">
      <c r="A5" s="42" t="s">
        <v>3</v>
      </c>
      <c r="B5" s="43"/>
      <c r="C5" s="44" t="s">
        <v>4</v>
      </c>
      <c r="D5" s="45"/>
      <c r="E5" s="45"/>
      <c r="F5" s="45"/>
      <c r="G5" s="1"/>
      <c r="H5" s="2" t="s">
        <v>5</v>
      </c>
      <c r="I5" s="2" t="s">
        <v>6</v>
      </c>
      <c r="J5" s="1"/>
      <c r="K5" s="1"/>
      <c r="L5" s="1"/>
    </row>
    <row r="6" spans="1:12" ht="15" customHeight="1" x14ac:dyDescent="0.25">
      <c r="A6" s="28" t="s">
        <v>7</v>
      </c>
      <c r="B6" s="29"/>
      <c r="C6" s="30" t="s">
        <v>8</v>
      </c>
      <c r="D6" s="31"/>
      <c r="E6" s="31"/>
      <c r="F6" s="31"/>
      <c r="G6" s="1"/>
      <c r="H6" s="2" t="s">
        <v>9</v>
      </c>
      <c r="I6" s="2" t="s">
        <v>6</v>
      </c>
      <c r="J6" s="1"/>
      <c r="K6" s="1"/>
      <c r="L6" s="1"/>
    </row>
    <row r="7" spans="1:12" ht="15" customHeight="1" x14ac:dyDescent="0.25">
      <c r="A7" s="32" t="s">
        <v>10</v>
      </c>
      <c r="B7" s="33"/>
      <c r="C7" s="34" t="s">
        <v>8</v>
      </c>
      <c r="D7" s="35"/>
      <c r="E7" s="35"/>
      <c r="F7" s="35"/>
      <c r="G7" s="1"/>
      <c r="H7" s="2" t="s">
        <v>11</v>
      </c>
      <c r="I7" s="2" t="s">
        <v>12</v>
      </c>
      <c r="J7" s="1"/>
      <c r="K7" s="1"/>
      <c r="L7" s="1"/>
    </row>
    <row r="8" spans="1:12" ht="18.75" customHeight="1" x14ac:dyDescent="0.25">
      <c r="A8" s="1"/>
      <c r="B8" s="1"/>
      <c r="C8" s="1"/>
      <c r="D8" s="1"/>
      <c r="E8" s="1"/>
      <c r="F8" s="1"/>
      <c r="G8" s="3" t="s">
        <v>103</v>
      </c>
      <c r="H8" s="1"/>
      <c r="I8" s="1"/>
      <c r="J8" s="1"/>
      <c r="K8" s="1"/>
      <c r="L8" s="1"/>
    </row>
    <row r="9" spans="1:12" ht="15" customHeight="1" x14ac:dyDescent="0.25">
      <c r="A9" s="36" t="s">
        <v>14</v>
      </c>
      <c r="B9" s="36" t="s">
        <v>15</v>
      </c>
      <c r="C9" s="36" t="s">
        <v>16</v>
      </c>
      <c r="D9" s="36" t="s">
        <v>17</v>
      </c>
      <c r="E9" s="4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1"/>
    </row>
    <row r="10" spans="1:12" ht="75.75" customHeight="1" x14ac:dyDescent="0.25">
      <c r="A10" s="37"/>
      <c r="B10" s="37"/>
      <c r="C10" s="37"/>
      <c r="D10" s="37"/>
      <c r="E10" s="6" t="s">
        <v>25</v>
      </c>
      <c r="F10" s="7" t="s">
        <v>26</v>
      </c>
      <c r="G10" s="7" t="s">
        <v>27</v>
      </c>
      <c r="H10" s="7" t="s">
        <v>28</v>
      </c>
      <c r="I10" s="7" t="s">
        <v>29</v>
      </c>
      <c r="J10" s="22" t="s">
        <v>30</v>
      </c>
      <c r="K10" s="22" t="s">
        <v>31</v>
      </c>
      <c r="L10" s="1"/>
    </row>
    <row r="11" spans="1:12" ht="15" customHeight="1" x14ac:dyDescent="0.25">
      <c r="A11" s="37"/>
      <c r="B11" s="37"/>
      <c r="C11" s="37"/>
      <c r="D11" s="37"/>
      <c r="E11" s="9" t="s">
        <v>104</v>
      </c>
      <c r="F11" s="8" t="s">
        <v>104</v>
      </c>
      <c r="G11" s="8" t="s">
        <v>104</v>
      </c>
      <c r="H11" s="8" t="s">
        <v>105</v>
      </c>
      <c r="I11" s="8" t="s">
        <v>105</v>
      </c>
      <c r="J11" s="23"/>
      <c r="K11" s="23"/>
      <c r="L11" s="1"/>
    </row>
    <row r="12" spans="1:12" ht="15" customHeight="1" x14ac:dyDescent="0.25">
      <c r="A12" s="10" t="s">
        <v>32</v>
      </c>
      <c r="B12" s="10" t="s">
        <v>32</v>
      </c>
      <c r="C12" s="10" t="s">
        <v>32</v>
      </c>
      <c r="D12" s="11" t="s">
        <v>33</v>
      </c>
      <c r="E12" s="12">
        <v>3973</v>
      </c>
      <c r="F12" s="12">
        <v>3972</v>
      </c>
      <c r="G12" s="12">
        <v>1980</v>
      </c>
      <c r="H12" s="12">
        <v>3973</v>
      </c>
      <c r="I12" s="12">
        <v>4285</v>
      </c>
      <c r="J12" s="12">
        <f t="shared" ref="J12:J28" si="0">I12-H12</f>
        <v>312</v>
      </c>
      <c r="K12" s="13">
        <f t="shared" ref="K12:K22" si="1">(J12/H12)</f>
        <v>7.8530078026680092E-2</v>
      </c>
      <c r="L12" s="1"/>
    </row>
    <row r="13" spans="1:12" ht="15" customHeight="1" x14ac:dyDescent="0.25">
      <c r="A13" s="14" t="s">
        <v>40</v>
      </c>
      <c r="B13" s="14" t="s">
        <v>32</v>
      </c>
      <c r="C13" s="14" t="s">
        <v>32</v>
      </c>
      <c r="D13" s="15" t="s">
        <v>41</v>
      </c>
      <c r="E13" s="16">
        <v>60</v>
      </c>
      <c r="F13" s="16">
        <v>60</v>
      </c>
      <c r="G13" s="16">
        <v>17</v>
      </c>
      <c r="H13" s="16">
        <v>60</v>
      </c>
      <c r="I13" s="16">
        <v>10</v>
      </c>
      <c r="J13" s="16">
        <f t="shared" si="0"/>
        <v>-50</v>
      </c>
      <c r="K13" s="18">
        <f t="shared" si="1"/>
        <v>-0.83333333333333337</v>
      </c>
      <c r="L13" s="1"/>
    </row>
    <row r="14" spans="1:12" ht="15" customHeight="1" x14ac:dyDescent="0.25">
      <c r="A14" s="14" t="s">
        <v>32</v>
      </c>
      <c r="B14" s="14" t="s">
        <v>44</v>
      </c>
      <c r="C14" s="14" t="s">
        <v>32</v>
      </c>
      <c r="D14" s="15" t="s">
        <v>45</v>
      </c>
      <c r="E14" s="16">
        <v>60</v>
      </c>
      <c r="F14" s="16">
        <v>60</v>
      </c>
      <c r="G14" s="16">
        <v>17</v>
      </c>
      <c r="H14" s="16">
        <v>60</v>
      </c>
      <c r="I14" s="16">
        <v>10</v>
      </c>
      <c r="J14" s="16">
        <f t="shared" si="0"/>
        <v>-50</v>
      </c>
      <c r="K14" s="18">
        <f t="shared" si="1"/>
        <v>-0.83333333333333337</v>
      </c>
      <c r="L14" s="1"/>
    </row>
    <row r="15" spans="1:12" ht="15" customHeight="1" x14ac:dyDescent="0.25">
      <c r="A15" s="14" t="s">
        <v>46</v>
      </c>
      <c r="B15" s="14" t="s">
        <v>32</v>
      </c>
      <c r="C15" s="14" t="s">
        <v>32</v>
      </c>
      <c r="D15" s="15" t="s">
        <v>47</v>
      </c>
      <c r="E15" s="16">
        <v>3615</v>
      </c>
      <c r="F15" s="16">
        <v>3614</v>
      </c>
      <c r="G15" s="16">
        <v>1665</v>
      </c>
      <c r="H15" s="16">
        <v>3615</v>
      </c>
      <c r="I15" s="16">
        <v>3940</v>
      </c>
      <c r="J15" s="16">
        <f t="shared" si="0"/>
        <v>325</v>
      </c>
      <c r="K15" s="18">
        <f t="shared" si="1"/>
        <v>8.9903181189488243E-2</v>
      </c>
      <c r="L15" s="1"/>
    </row>
    <row r="16" spans="1:12" ht="15" customHeight="1" x14ac:dyDescent="0.25">
      <c r="A16" s="14" t="s">
        <v>32</v>
      </c>
      <c r="B16" s="14" t="s">
        <v>12</v>
      </c>
      <c r="C16" s="14" t="s">
        <v>32</v>
      </c>
      <c r="D16" s="15" t="s">
        <v>48</v>
      </c>
      <c r="E16" s="16">
        <v>3615</v>
      </c>
      <c r="F16" s="16">
        <v>3614</v>
      </c>
      <c r="G16" s="16">
        <v>1665</v>
      </c>
      <c r="H16" s="16">
        <v>3615</v>
      </c>
      <c r="I16" s="16">
        <v>3940</v>
      </c>
      <c r="J16" s="16">
        <f t="shared" si="0"/>
        <v>325</v>
      </c>
      <c r="K16" s="18">
        <f t="shared" si="1"/>
        <v>8.9903181189488243E-2</v>
      </c>
      <c r="L16" s="1"/>
    </row>
    <row r="17" spans="1:12" ht="15" customHeight="1" x14ac:dyDescent="0.25">
      <c r="A17" s="14" t="s">
        <v>51</v>
      </c>
      <c r="B17" s="14" t="s">
        <v>32</v>
      </c>
      <c r="C17" s="14" t="s">
        <v>32</v>
      </c>
      <c r="D17" s="15" t="s">
        <v>52</v>
      </c>
      <c r="E17" s="16">
        <v>298</v>
      </c>
      <c r="F17" s="16">
        <v>298</v>
      </c>
      <c r="G17" s="16">
        <v>298</v>
      </c>
      <c r="H17" s="16">
        <v>298</v>
      </c>
      <c r="I17" s="16">
        <v>335</v>
      </c>
      <c r="J17" s="16">
        <f t="shared" si="0"/>
        <v>37</v>
      </c>
      <c r="K17" s="18">
        <f t="shared" si="1"/>
        <v>0.12416107382550336</v>
      </c>
      <c r="L17" s="1"/>
    </row>
    <row r="18" spans="1:12" ht="15" customHeight="1" x14ac:dyDescent="0.25">
      <c r="A18" s="14" t="s">
        <v>32</v>
      </c>
      <c r="B18" s="14" t="s">
        <v>49</v>
      </c>
      <c r="C18" s="14" t="s">
        <v>32</v>
      </c>
      <c r="D18" s="15" t="s">
        <v>53</v>
      </c>
      <c r="E18" s="16">
        <v>298</v>
      </c>
      <c r="F18" s="16">
        <v>298</v>
      </c>
      <c r="G18" s="16">
        <v>298</v>
      </c>
      <c r="H18" s="16">
        <v>298</v>
      </c>
      <c r="I18" s="16">
        <v>335</v>
      </c>
      <c r="J18" s="16">
        <f t="shared" si="0"/>
        <v>37</v>
      </c>
      <c r="K18" s="18">
        <f t="shared" si="1"/>
        <v>0.12416107382550336</v>
      </c>
      <c r="L18" s="1"/>
    </row>
    <row r="19" spans="1:12" ht="15" customHeight="1" x14ac:dyDescent="0.25">
      <c r="A19" s="10" t="s">
        <v>32</v>
      </c>
      <c r="B19" s="10" t="s">
        <v>32</v>
      </c>
      <c r="C19" s="10" t="s">
        <v>32</v>
      </c>
      <c r="D19" s="11" t="s">
        <v>58</v>
      </c>
      <c r="E19" s="12">
        <v>3973</v>
      </c>
      <c r="F19" s="12">
        <v>3972</v>
      </c>
      <c r="G19" s="12">
        <v>1855</v>
      </c>
      <c r="H19" s="12">
        <v>3973</v>
      </c>
      <c r="I19" s="12">
        <v>4285</v>
      </c>
      <c r="J19" s="12">
        <f t="shared" si="0"/>
        <v>312</v>
      </c>
      <c r="K19" s="13">
        <f t="shared" si="1"/>
        <v>7.8530078026680092E-2</v>
      </c>
      <c r="L19" s="1"/>
    </row>
    <row r="20" spans="1:12" ht="15" customHeight="1" x14ac:dyDescent="0.25">
      <c r="A20" s="14" t="s">
        <v>59</v>
      </c>
      <c r="B20" s="14" t="s">
        <v>32</v>
      </c>
      <c r="C20" s="14" t="s">
        <v>32</v>
      </c>
      <c r="D20" s="15" t="s">
        <v>60</v>
      </c>
      <c r="E20" s="16">
        <v>1300</v>
      </c>
      <c r="F20" s="16">
        <v>1300</v>
      </c>
      <c r="G20" s="16">
        <v>600</v>
      </c>
      <c r="H20" s="16">
        <v>1300</v>
      </c>
      <c r="I20" s="16">
        <v>1294</v>
      </c>
      <c r="J20" s="16">
        <f t="shared" si="0"/>
        <v>-6</v>
      </c>
      <c r="K20" s="18">
        <f t="shared" si="1"/>
        <v>-4.6153846153846158E-3</v>
      </c>
      <c r="L20" s="1"/>
    </row>
    <row r="21" spans="1:12" ht="15" customHeight="1" x14ac:dyDescent="0.25">
      <c r="A21" s="14" t="s">
        <v>61</v>
      </c>
      <c r="B21" s="14" t="s">
        <v>32</v>
      </c>
      <c r="C21" s="14" t="s">
        <v>32</v>
      </c>
      <c r="D21" s="15" t="s">
        <v>62</v>
      </c>
      <c r="E21" s="16">
        <v>340</v>
      </c>
      <c r="F21" s="16">
        <v>340</v>
      </c>
      <c r="G21" s="16">
        <v>138</v>
      </c>
      <c r="H21" s="16">
        <v>340</v>
      </c>
      <c r="I21" s="16">
        <v>537</v>
      </c>
      <c r="J21" s="16">
        <f t="shared" si="0"/>
        <v>197</v>
      </c>
      <c r="K21" s="18">
        <f t="shared" si="1"/>
        <v>0.5794117647058824</v>
      </c>
      <c r="L21" s="1"/>
    </row>
    <row r="22" spans="1:12" ht="15" customHeight="1" x14ac:dyDescent="0.25">
      <c r="A22" s="14" t="s">
        <v>66</v>
      </c>
      <c r="B22" s="14" t="s">
        <v>32</v>
      </c>
      <c r="C22" s="14" t="s">
        <v>32</v>
      </c>
      <c r="D22" s="15" t="s">
        <v>35</v>
      </c>
      <c r="E22" s="16">
        <v>1615</v>
      </c>
      <c r="F22" s="16">
        <v>1614</v>
      </c>
      <c r="G22" s="16">
        <v>604</v>
      </c>
      <c r="H22" s="16">
        <v>1615</v>
      </c>
      <c r="I22" s="16">
        <v>1857</v>
      </c>
      <c r="J22" s="16">
        <f t="shared" si="0"/>
        <v>242</v>
      </c>
      <c r="K22" s="18">
        <f t="shared" si="1"/>
        <v>0.1498452012383901</v>
      </c>
      <c r="L22" s="1"/>
    </row>
    <row r="23" spans="1:12" ht="15" customHeight="1" x14ac:dyDescent="0.25">
      <c r="A23" s="14" t="s">
        <v>32</v>
      </c>
      <c r="B23" s="14" t="s">
        <v>12</v>
      </c>
      <c r="C23" s="14" t="s">
        <v>32</v>
      </c>
      <c r="D23" s="15" t="s">
        <v>67</v>
      </c>
      <c r="E23" s="16">
        <v>0</v>
      </c>
      <c r="F23" s="16">
        <v>0</v>
      </c>
      <c r="G23" s="16">
        <v>0</v>
      </c>
      <c r="H23" s="16">
        <v>0</v>
      </c>
      <c r="I23" s="16">
        <v>150</v>
      </c>
      <c r="J23" s="16">
        <f t="shared" si="0"/>
        <v>150</v>
      </c>
      <c r="K23" s="18" t="s">
        <v>32</v>
      </c>
      <c r="L23" s="1"/>
    </row>
    <row r="24" spans="1:12" ht="15" customHeight="1" x14ac:dyDescent="0.25">
      <c r="A24" s="14" t="s">
        <v>32</v>
      </c>
      <c r="B24" s="14" t="s">
        <v>32</v>
      </c>
      <c r="C24" s="14" t="s">
        <v>106</v>
      </c>
      <c r="D24" s="15" t="s">
        <v>107</v>
      </c>
      <c r="E24" s="16">
        <v>0</v>
      </c>
      <c r="F24" s="16">
        <v>0</v>
      </c>
      <c r="G24" s="16">
        <v>0</v>
      </c>
      <c r="H24" s="16">
        <v>0</v>
      </c>
      <c r="I24" s="16">
        <v>150</v>
      </c>
      <c r="J24" s="16">
        <f t="shared" si="0"/>
        <v>150</v>
      </c>
      <c r="K24" s="18" t="s">
        <v>32</v>
      </c>
      <c r="L24" s="1"/>
    </row>
    <row r="25" spans="1:12" ht="15" customHeight="1" x14ac:dyDescent="0.25">
      <c r="A25" s="14" t="s">
        <v>32</v>
      </c>
      <c r="B25" s="14" t="s">
        <v>49</v>
      </c>
      <c r="C25" s="14" t="s">
        <v>32</v>
      </c>
      <c r="D25" s="15" t="s">
        <v>68</v>
      </c>
      <c r="E25" s="16">
        <v>1604</v>
      </c>
      <c r="F25" s="16">
        <v>1589</v>
      </c>
      <c r="G25" s="16">
        <v>580</v>
      </c>
      <c r="H25" s="16">
        <v>1604</v>
      </c>
      <c r="I25" s="16">
        <v>0</v>
      </c>
      <c r="J25" s="16">
        <f t="shared" si="0"/>
        <v>-1604</v>
      </c>
      <c r="K25" s="18">
        <f>(J25/H25)</f>
        <v>-1</v>
      </c>
      <c r="L25" s="1"/>
    </row>
    <row r="26" spans="1:12" ht="15" customHeight="1" x14ac:dyDescent="0.25">
      <c r="A26" s="14" t="s">
        <v>32</v>
      </c>
      <c r="B26" s="14" t="s">
        <v>32</v>
      </c>
      <c r="C26" s="14" t="s">
        <v>69</v>
      </c>
      <c r="D26" s="15" t="s">
        <v>70</v>
      </c>
      <c r="E26" s="16">
        <v>1404</v>
      </c>
      <c r="F26" s="16">
        <v>1404</v>
      </c>
      <c r="G26" s="16">
        <v>536</v>
      </c>
      <c r="H26" s="16">
        <v>1404</v>
      </c>
      <c r="I26" s="16">
        <v>0</v>
      </c>
      <c r="J26" s="16">
        <f t="shared" si="0"/>
        <v>-1404</v>
      </c>
      <c r="K26" s="18">
        <f>(J26/H26)</f>
        <v>-1</v>
      </c>
      <c r="L26" s="1"/>
    </row>
    <row r="27" spans="1:12" ht="15" customHeight="1" x14ac:dyDescent="0.25">
      <c r="A27" s="14" t="s">
        <v>32</v>
      </c>
      <c r="B27" s="14" t="s">
        <v>32</v>
      </c>
      <c r="C27" s="14" t="s">
        <v>71</v>
      </c>
      <c r="D27" s="15" t="s">
        <v>72</v>
      </c>
      <c r="E27" s="16">
        <v>109</v>
      </c>
      <c r="F27" s="16">
        <v>94</v>
      </c>
      <c r="G27" s="16">
        <v>3</v>
      </c>
      <c r="H27" s="16">
        <v>109</v>
      </c>
      <c r="I27" s="16">
        <v>0</v>
      </c>
      <c r="J27" s="16">
        <f t="shared" si="0"/>
        <v>-109</v>
      </c>
      <c r="K27" s="18">
        <f>(J27/H27)</f>
        <v>-1</v>
      </c>
      <c r="L27" s="1"/>
    </row>
    <row r="28" spans="1:12" ht="15" customHeight="1" x14ac:dyDescent="0.25">
      <c r="A28" s="14" t="s">
        <v>32</v>
      </c>
      <c r="B28" s="14" t="s">
        <v>32</v>
      </c>
      <c r="C28" s="14" t="s">
        <v>73</v>
      </c>
      <c r="D28" s="15" t="s">
        <v>74</v>
      </c>
      <c r="E28" s="16">
        <v>91</v>
      </c>
      <c r="F28" s="16">
        <v>91</v>
      </c>
      <c r="G28" s="16">
        <v>41</v>
      </c>
      <c r="H28" s="16">
        <v>91</v>
      </c>
      <c r="I28" s="16">
        <v>0</v>
      </c>
      <c r="J28" s="16">
        <f t="shared" si="0"/>
        <v>-91</v>
      </c>
      <c r="K28" s="18">
        <f>(J28/H28)</f>
        <v>-1</v>
      </c>
      <c r="L28" s="1"/>
    </row>
    <row r="29" spans="1:12" ht="15" customHeight="1" x14ac:dyDescent="0.25">
      <c r="A29" s="14" t="s">
        <v>32</v>
      </c>
      <c r="B29" s="14" t="s">
        <v>75</v>
      </c>
      <c r="C29" s="14" t="s">
        <v>32</v>
      </c>
      <c r="D29" s="15" t="s">
        <v>76</v>
      </c>
      <c r="E29" s="16">
        <v>11</v>
      </c>
      <c r="F29" s="16">
        <v>25</v>
      </c>
      <c r="G29" s="16">
        <v>24</v>
      </c>
      <c r="H29" s="16">
        <v>11</v>
      </c>
      <c r="I29" s="16">
        <v>11</v>
      </c>
      <c r="J29" s="17"/>
      <c r="K29" s="18" t="s">
        <v>32</v>
      </c>
      <c r="L29" s="1"/>
    </row>
    <row r="30" spans="1:12" ht="15" customHeight="1" x14ac:dyDescent="0.25">
      <c r="A30" s="14" t="s">
        <v>32</v>
      </c>
      <c r="B30" s="14" t="s">
        <v>32</v>
      </c>
      <c r="C30" s="14" t="s">
        <v>108</v>
      </c>
      <c r="D30" s="15" t="s">
        <v>109</v>
      </c>
      <c r="E30" s="16">
        <v>11</v>
      </c>
      <c r="F30" s="16">
        <v>36</v>
      </c>
      <c r="G30" s="16">
        <v>24</v>
      </c>
      <c r="H30" s="16">
        <v>11</v>
      </c>
      <c r="I30" s="16">
        <v>11</v>
      </c>
      <c r="J30" s="17"/>
      <c r="K30" s="18" t="s">
        <v>32</v>
      </c>
      <c r="L30" s="1"/>
    </row>
    <row r="31" spans="1:12" ht="15" customHeight="1" x14ac:dyDescent="0.25">
      <c r="A31" s="14" t="s">
        <v>32</v>
      </c>
      <c r="B31" s="14" t="s">
        <v>46</v>
      </c>
      <c r="C31" s="14" t="s">
        <v>32</v>
      </c>
      <c r="D31" s="15" t="s">
        <v>77</v>
      </c>
      <c r="E31" s="16">
        <v>0</v>
      </c>
      <c r="F31" s="16">
        <v>0</v>
      </c>
      <c r="G31" s="16">
        <v>0</v>
      </c>
      <c r="H31" s="16">
        <v>0</v>
      </c>
      <c r="I31" s="16">
        <v>1696</v>
      </c>
      <c r="J31" s="16">
        <f>I31-H31</f>
        <v>1696</v>
      </c>
      <c r="K31" s="18" t="s">
        <v>32</v>
      </c>
      <c r="L31" s="1"/>
    </row>
    <row r="32" spans="1:12" ht="15" customHeight="1" x14ac:dyDescent="0.25">
      <c r="A32" s="14" t="s">
        <v>32</v>
      </c>
      <c r="B32" s="14" t="s">
        <v>32</v>
      </c>
      <c r="C32" s="14" t="s">
        <v>69</v>
      </c>
      <c r="D32" s="15" t="s">
        <v>70</v>
      </c>
      <c r="E32" s="16">
        <v>0</v>
      </c>
      <c r="F32" s="16">
        <v>0</v>
      </c>
      <c r="G32" s="16">
        <v>0</v>
      </c>
      <c r="H32" s="16">
        <v>0</v>
      </c>
      <c r="I32" s="16">
        <v>1504</v>
      </c>
      <c r="J32" s="16">
        <f>I32-H32</f>
        <v>1504</v>
      </c>
      <c r="K32" s="18" t="s">
        <v>32</v>
      </c>
      <c r="L32" s="1"/>
    </row>
    <row r="33" spans="1:12" ht="15" customHeight="1" x14ac:dyDescent="0.25">
      <c r="A33" s="14" t="s">
        <v>32</v>
      </c>
      <c r="B33" s="14" t="s">
        <v>32</v>
      </c>
      <c r="C33" s="14" t="s">
        <v>71</v>
      </c>
      <c r="D33" s="15" t="s">
        <v>72</v>
      </c>
      <c r="E33" s="16">
        <v>0</v>
      </c>
      <c r="F33" s="16">
        <v>0</v>
      </c>
      <c r="G33" s="16">
        <v>0</v>
      </c>
      <c r="H33" s="16">
        <v>0</v>
      </c>
      <c r="I33" s="16">
        <v>55</v>
      </c>
      <c r="J33" s="16">
        <f>I33-H33</f>
        <v>55</v>
      </c>
      <c r="K33" s="18" t="s">
        <v>32</v>
      </c>
      <c r="L33" s="1"/>
    </row>
    <row r="34" spans="1:12" ht="20.25" customHeight="1" x14ac:dyDescent="0.25">
      <c r="A34" s="14" t="s">
        <v>32</v>
      </c>
      <c r="B34" s="14" t="s">
        <v>32</v>
      </c>
      <c r="C34" s="14" t="s">
        <v>73</v>
      </c>
      <c r="D34" s="15" t="s">
        <v>74</v>
      </c>
      <c r="E34" s="16">
        <v>0</v>
      </c>
      <c r="F34" s="16">
        <v>0</v>
      </c>
      <c r="G34" s="16">
        <v>0</v>
      </c>
      <c r="H34" s="16">
        <v>0</v>
      </c>
      <c r="I34" s="16">
        <v>137</v>
      </c>
      <c r="J34" s="16">
        <f>I34-H34</f>
        <v>137</v>
      </c>
      <c r="K34" s="18" t="s">
        <v>32</v>
      </c>
      <c r="L34" s="1"/>
    </row>
    <row r="35" spans="1:12" ht="17.25" customHeight="1" x14ac:dyDescent="0.25">
      <c r="A35" s="14" t="s">
        <v>78</v>
      </c>
      <c r="B35" s="14" t="s">
        <v>32</v>
      </c>
      <c r="C35" s="14" t="s">
        <v>32</v>
      </c>
      <c r="D35" s="15" t="s">
        <v>79</v>
      </c>
      <c r="E35" s="16">
        <v>10</v>
      </c>
      <c r="F35" s="16">
        <v>10</v>
      </c>
      <c r="G35" s="16">
        <v>10</v>
      </c>
      <c r="H35" s="16">
        <v>10</v>
      </c>
      <c r="I35" s="16">
        <v>10</v>
      </c>
      <c r="J35" s="17"/>
      <c r="K35" s="18" t="s">
        <v>32</v>
      </c>
      <c r="L35" s="1"/>
    </row>
    <row r="36" spans="1:12" ht="19.5" customHeight="1" x14ac:dyDescent="0.25">
      <c r="A36" s="14" t="s">
        <v>32</v>
      </c>
      <c r="B36" s="14" t="s">
        <v>44</v>
      </c>
      <c r="C36" s="14" t="s">
        <v>32</v>
      </c>
      <c r="D36" s="15" t="s">
        <v>80</v>
      </c>
      <c r="E36" s="16">
        <v>10</v>
      </c>
      <c r="F36" s="16">
        <v>10</v>
      </c>
      <c r="G36" s="16">
        <v>10</v>
      </c>
      <c r="H36" s="16">
        <v>10</v>
      </c>
      <c r="I36" s="16">
        <v>10</v>
      </c>
      <c r="J36" s="17"/>
      <c r="K36" s="18" t="s">
        <v>32</v>
      </c>
      <c r="L36" s="1"/>
    </row>
    <row r="37" spans="1:12" ht="15.75" customHeight="1" x14ac:dyDescent="0.25">
      <c r="A37" s="14" t="s">
        <v>81</v>
      </c>
      <c r="B37" s="14" t="s">
        <v>32</v>
      </c>
      <c r="C37" s="14" t="s">
        <v>32</v>
      </c>
      <c r="D37" s="15" t="s">
        <v>82</v>
      </c>
      <c r="E37" s="16">
        <v>260</v>
      </c>
      <c r="F37" s="16">
        <v>260</v>
      </c>
      <c r="G37" s="16">
        <v>130</v>
      </c>
      <c r="H37" s="16">
        <v>260</v>
      </c>
      <c r="I37" s="16">
        <v>252</v>
      </c>
      <c r="J37" s="17">
        <f t="shared" ref="J37:J45" si="2">I37-H37</f>
        <v>-8</v>
      </c>
      <c r="K37" s="18">
        <f t="shared" ref="K37:K45" si="3">(J37/H37)</f>
        <v>-3.0769230769230771E-2</v>
      </c>
      <c r="L37" s="1"/>
    </row>
    <row r="38" spans="1:12" ht="15" customHeight="1" x14ac:dyDescent="0.25">
      <c r="A38" s="14" t="s">
        <v>32</v>
      </c>
      <c r="B38" s="14" t="s">
        <v>83</v>
      </c>
      <c r="C38" s="14" t="s">
        <v>32</v>
      </c>
      <c r="D38" s="15" t="s">
        <v>84</v>
      </c>
      <c r="E38" s="16">
        <v>1</v>
      </c>
      <c r="F38" s="16">
        <v>1</v>
      </c>
      <c r="G38" s="16">
        <v>1</v>
      </c>
      <c r="H38" s="16">
        <v>1</v>
      </c>
      <c r="I38" s="16">
        <v>0</v>
      </c>
      <c r="J38" s="16">
        <f t="shared" si="2"/>
        <v>-1</v>
      </c>
      <c r="K38" s="18">
        <f t="shared" si="3"/>
        <v>-1</v>
      </c>
      <c r="L38" s="1"/>
    </row>
    <row r="39" spans="1:12" ht="15" customHeight="1" x14ac:dyDescent="0.25">
      <c r="A39" s="14" t="s">
        <v>32</v>
      </c>
      <c r="B39" s="14" t="s">
        <v>6</v>
      </c>
      <c r="C39" s="14" t="s">
        <v>32</v>
      </c>
      <c r="D39" s="15" t="s">
        <v>86</v>
      </c>
      <c r="E39" s="16">
        <v>66</v>
      </c>
      <c r="F39" s="16">
        <v>66</v>
      </c>
      <c r="G39" s="16">
        <v>0</v>
      </c>
      <c r="H39" s="16">
        <v>66</v>
      </c>
      <c r="I39" s="16">
        <v>65</v>
      </c>
      <c r="J39" s="16">
        <f t="shared" si="2"/>
        <v>-1</v>
      </c>
      <c r="K39" s="18">
        <f t="shared" si="3"/>
        <v>-1.5151515151515152E-2</v>
      </c>
      <c r="L39" s="1"/>
    </row>
    <row r="40" spans="1:12" ht="15" customHeight="1" x14ac:dyDescent="0.25">
      <c r="A40" s="14" t="s">
        <v>32</v>
      </c>
      <c r="B40" s="14" t="s">
        <v>75</v>
      </c>
      <c r="C40" s="14" t="s">
        <v>32</v>
      </c>
      <c r="D40" s="15" t="s">
        <v>87</v>
      </c>
      <c r="E40" s="16">
        <v>193</v>
      </c>
      <c r="F40" s="16">
        <v>193</v>
      </c>
      <c r="G40" s="16">
        <v>129</v>
      </c>
      <c r="H40" s="16">
        <v>193</v>
      </c>
      <c r="I40" s="16">
        <v>187</v>
      </c>
      <c r="J40" s="16">
        <f t="shared" si="2"/>
        <v>-6</v>
      </c>
      <c r="K40" s="18">
        <f t="shared" si="3"/>
        <v>-3.1088082901554404E-2</v>
      </c>
      <c r="L40" s="1"/>
    </row>
    <row r="41" spans="1:12" ht="15" customHeight="1" x14ac:dyDescent="0.25">
      <c r="A41" s="14" t="s">
        <v>88</v>
      </c>
      <c r="B41" s="14" t="s">
        <v>32</v>
      </c>
      <c r="C41" s="14" t="s">
        <v>32</v>
      </c>
      <c r="D41" s="15" t="s">
        <v>89</v>
      </c>
      <c r="E41" s="16">
        <v>150</v>
      </c>
      <c r="F41" s="16">
        <v>150</v>
      </c>
      <c r="G41" s="16">
        <v>75</v>
      </c>
      <c r="H41" s="16">
        <v>150</v>
      </c>
      <c r="I41" s="16">
        <v>0</v>
      </c>
      <c r="J41" s="16">
        <f t="shared" si="2"/>
        <v>-150</v>
      </c>
      <c r="K41" s="18">
        <f t="shared" si="3"/>
        <v>-1</v>
      </c>
      <c r="L41" s="1"/>
    </row>
    <row r="42" spans="1:12" ht="15" customHeight="1" x14ac:dyDescent="0.25">
      <c r="A42" s="14" t="s">
        <v>32</v>
      </c>
      <c r="B42" s="14" t="s">
        <v>12</v>
      </c>
      <c r="C42" s="14" t="s">
        <v>32</v>
      </c>
      <c r="D42" s="15" t="s">
        <v>67</v>
      </c>
      <c r="E42" s="16">
        <v>150</v>
      </c>
      <c r="F42" s="16">
        <v>150</v>
      </c>
      <c r="G42" s="16">
        <v>75</v>
      </c>
      <c r="H42" s="16">
        <v>150</v>
      </c>
      <c r="I42" s="16">
        <v>0</v>
      </c>
      <c r="J42" s="16">
        <f t="shared" si="2"/>
        <v>-150</v>
      </c>
      <c r="K42" s="18">
        <f t="shared" si="3"/>
        <v>-1</v>
      </c>
      <c r="L42" s="1"/>
    </row>
    <row r="43" spans="1:12" ht="15" customHeight="1" x14ac:dyDescent="0.25">
      <c r="A43" s="14" t="s">
        <v>32</v>
      </c>
      <c r="B43" s="14" t="s">
        <v>32</v>
      </c>
      <c r="C43" s="14" t="s">
        <v>106</v>
      </c>
      <c r="D43" s="15" t="s">
        <v>110</v>
      </c>
      <c r="E43" s="16">
        <v>150</v>
      </c>
      <c r="F43" s="16">
        <v>150</v>
      </c>
      <c r="G43" s="16">
        <v>75</v>
      </c>
      <c r="H43" s="16">
        <v>150</v>
      </c>
      <c r="I43" s="16">
        <v>0</v>
      </c>
      <c r="J43" s="16">
        <f t="shared" si="2"/>
        <v>-150</v>
      </c>
      <c r="K43" s="18">
        <f t="shared" si="3"/>
        <v>-1</v>
      </c>
      <c r="L43" s="1"/>
    </row>
    <row r="44" spans="1:12" ht="15" customHeight="1" x14ac:dyDescent="0.25">
      <c r="A44" s="14" t="s">
        <v>90</v>
      </c>
      <c r="B44" s="14" t="s">
        <v>32</v>
      </c>
      <c r="C44" s="14" t="s">
        <v>32</v>
      </c>
      <c r="D44" s="15" t="s">
        <v>91</v>
      </c>
      <c r="E44" s="16">
        <v>298</v>
      </c>
      <c r="F44" s="16">
        <v>298</v>
      </c>
      <c r="G44" s="16">
        <v>298</v>
      </c>
      <c r="H44" s="16">
        <v>298</v>
      </c>
      <c r="I44" s="16">
        <v>335</v>
      </c>
      <c r="J44" s="16">
        <f t="shared" si="2"/>
        <v>37</v>
      </c>
      <c r="K44" s="18">
        <f t="shared" si="3"/>
        <v>0.12416107382550336</v>
      </c>
      <c r="L44" s="1"/>
    </row>
    <row r="45" spans="1:12" ht="15" customHeight="1" x14ac:dyDescent="0.25">
      <c r="A45" s="14" t="s">
        <v>32</v>
      </c>
      <c r="B45" s="14" t="s">
        <v>36</v>
      </c>
      <c r="C45" s="14" t="s">
        <v>32</v>
      </c>
      <c r="D45" s="15" t="s">
        <v>92</v>
      </c>
      <c r="E45" s="16">
        <v>298</v>
      </c>
      <c r="F45" s="16">
        <v>298</v>
      </c>
      <c r="G45" s="16">
        <v>298</v>
      </c>
      <c r="H45" s="16">
        <v>298</v>
      </c>
      <c r="I45" s="16">
        <v>335</v>
      </c>
      <c r="J45" s="16">
        <f t="shared" si="2"/>
        <v>37</v>
      </c>
      <c r="K45" s="18">
        <f t="shared" si="3"/>
        <v>0.12416107382550336</v>
      </c>
      <c r="L45" s="1"/>
    </row>
    <row r="46" spans="1:12" ht="1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"/>
    </row>
    <row r="47" spans="1:12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" customHeight="1" x14ac:dyDescent="0.25">
      <c r="A48" s="24" t="s">
        <v>95</v>
      </c>
      <c r="B48" s="25"/>
      <c r="C48" s="25"/>
      <c r="D48" s="25"/>
      <c r="E48" s="20">
        <v>3665</v>
      </c>
      <c r="F48" s="20">
        <v>3664</v>
      </c>
      <c r="G48" s="20">
        <v>1547</v>
      </c>
      <c r="H48" s="20">
        <v>3665</v>
      </c>
      <c r="I48" s="20">
        <v>3940</v>
      </c>
      <c r="J48" s="20">
        <v>275</v>
      </c>
      <c r="K48" s="21">
        <v>7.5034106412005461E-2</v>
      </c>
      <c r="L48" s="1"/>
    </row>
    <row r="49" spans="1:12" ht="15" customHeight="1" x14ac:dyDescent="0.25">
      <c r="A49" s="26" t="s">
        <v>96</v>
      </c>
      <c r="B49" s="27"/>
      <c r="C49" s="27"/>
      <c r="D49" s="27"/>
      <c r="E49" s="27"/>
      <c r="F49" s="27"/>
      <c r="G49" s="27"/>
      <c r="H49" s="27"/>
      <c r="I49" s="27"/>
      <c r="J49" s="1"/>
      <c r="K49" s="1"/>
      <c r="L49" s="1"/>
    </row>
    <row r="50" spans="1:12" ht="5.099999999999999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8:D48"/>
    <mergeCell ref="A49:I49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0866141732283472" right="0.70866141732283472" top="0.74803149606299213" bottom="0.74803149606299213" header="0.31496062992125984" footer="0.31496062992125984"/>
  <pageSetup scale="78" fitToHeight="0" orientation="landscape" r:id="rId1"/>
  <ignoredErrors>
    <ignoredError sqref="E9:K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cuadro Comparativo analitico 1</vt:lpstr>
      <vt:lpstr>cuadro Comparativo analitico 2</vt:lpstr>
      <vt:lpstr>'cuadro Comparativo analitico 1'!Área_de_impresión</vt:lpstr>
      <vt:lpstr>'cuadro Comparativo analitico 2'!Área_de_impresión</vt:lpstr>
      <vt:lpstr>JR_PAGE_ANCHOR_1_1</vt:lpstr>
      <vt:lpstr>JR_PAGE_ANCHOR_2_1</vt:lpstr>
      <vt:lpstr>'cuadro Comparativo analitico 1'!Títulos_a_imprimir</vt:lpstr>
      <vt:lpstr>'cuadro Comparativo analitico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2024-09-26T00:49:54Z</dcterms:created>
  <dcterms:modified xsi:type="dcterms:W3CDTF">2024-09-27T18:12:30Z</dcterms:modified>
</cp:coreProperties>
</file>