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28" documentId="13_ncr:1_{B26975B2-BF74-4B8A-9B33-4098CEA25E37}" xr6:coauthVersionLast="47" xr6:coauthVersionMax="47" xr10:uidLastSave="{AEDAF650-7245-405D-B396-FFCA269CD6D2}"/>
  <bookViews>
    <workbookView xWindow="-120" yWindow="-120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analitico'!$A$1:$K$47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41" i="1"/>
  <c r="K41" i="1" s="1"/>
  <c r="J40" i="1"/>
  <c r="K40" i="1" s="1"/>
  <c r="J39" i="1"/>
  <c r="J38" i="1"/>
  <c r="K38" i="1" s="1"/>
  <c r="J37" i="1"/>
  <c r="J36" i="1"/>
  <c r="K36" i="1" s="1"/>
  <c r="J35" i="1"/>
  <c r="K35" i="1" s="1"/>
  <c r="J29" i="1"/>
  <c r="J28" i="1"/>
  <c r="K28" i="1" s="1"/>
  <c r="J27" i="1"/>
  <c r="K27" i="1" s="1"/>
  <c r="J26" i="1"/>
  <c r="K26" i="1" s="1"/>
  <c r="J25" i="1"/>
  <c r="K25" i="1" s="1"/>
  <c r="J24" i="1"/>
  <c r="K24" i="1" s="1"/>
  <c r="K23" i="1"/>
  <c r="J23" i="1"/>
  <c r="J22" i="1"/>
  <c r="K22" i="1" s="1"/>
  <c r="J21" i="1"/>
  <c r="K21" i="1" s="1"/>
  <c r="J19" i="1"/>
  <c r="K1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<sst xmlns="http://schemas.openxmlformats.org/spreadsheetml/2006/main" count="181" uniqueCount="89">
  <si>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</si>
  <si>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</si>
  <si>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</si>
  <si>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</si>
  <si>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</si>
  <si>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</si>
  <si>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</si>
  <si>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</si>
  <si>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</si>
  <si>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CARABINEROS DE CHILE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</si>
  <si>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</si>
  <si>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31</t>
    </r>
  </si>
  <si>
    <r>
      <rPr>
        <sz val="10"/>
        <rFont val="Times New Roman"/>
      </rPr>
      <t>Programa:</t>
    </r>
  </si>
  <si>
    <r>
      <rPr>
        <sz val="10"/>
        <rFont val="Times New Roman"/>
      </rPr>
      <t>FORMACIÓN Y PERFECCIONAMIENTO POLICIAL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</si>
  <si>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</si>
  <si>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</si>
  <si>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</si>
  <si>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</si>
  <si>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</si>
  <si>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</si>
  <si>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</si>
  <si>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</si>
  <si>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</si>
  <si>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</si>
  <si>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</si>
  <si>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</si>
  <si>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</si>
  <si>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</si>
  <si>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</si>
  <si>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</si>
  <si>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</si>
  <si>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</si>
  <si>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</si>
  <si>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</si>
  <si>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</si>
  <si>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</si>
  <si>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</si>
  <si>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</si>
  <si>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</si>
  <si>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</si>
  <si>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</si>
  <si>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</si>
  <si>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</si>
  <si>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</si>
  <si>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</si>
  <si>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</si>
  <si>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</si>
  <si>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</si>
  <si>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</si>
  <si>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</si>
  <si>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</si>
  <si>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</si>
  <si>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</si>
  <si>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</si>
  <si>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</si>
  <si>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</si>
  <si>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</si>
  <si>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</si>
  <si>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</si>
  <si>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004</t>
    </r>
  </si>
  <si>
    <r>
      <rPr>
        <sz val="10"/>
        <rFont val="Times New Roman"/>
      </rPr>
      <t>Premios y Otros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</si>
  <si>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</si>
  <si>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</si>
  <si>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029</t>
    </r>
  </si>
  <si>
    <r>
      <rPr>
        <sz val="10"/>
        <rFont val="Times New Roman"/>
      </rPr>
      <t>Museo Histórico y Centro Cultural de Carabineros de Chile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</si>
  <si>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</si>
  <si>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</si>
  <si>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</si>
  <si>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</si>
  <si>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</si>
  <si>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</si>
  <si>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</si>
  <si>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</si>
  <si>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</si>
  <si>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</si>
  <si>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</si>
  <si>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</si>
  <si>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</si>
  <si>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</si>
  <si>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</si>
  <si>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</si>
  <si>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</si>
  <si>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</si>
  <si>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</si>
  <si>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</si>
  <si>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</si>
  <si>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</si>
  <si>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</si>
  <si>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sz val="10"/>
        <rFont val="Times New Roman"/>
      </rPr>
      <t>Compensaciones por Daños a Terceros y/o a la Propiedad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</si>
</sst>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45" borderId="14" xfId="0" applyFont="1" applyFill="1" applyBorder="1" applyAlignment="1">
      <alignment horizontal="center" vertical="top" wrapText="1"/>
    </xf>
    <xf numFmtId="0" fontId="3" fillId="45" borderId="14" xfId="0" applyFont="1" applyFill="1" applyBorder="1" applyAlignment="1">
      <alignment horizontal="lef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8"/>
  <sheetViews>
    <sheetView tabSelected="1" view="pageBreakPreview" zoomScale="90" zoomScaleNormal="100" zoomScaleSheetLayoutView="90" workbookViewId="0">
      <pane ySplit="12" topLeftCell="A42" activePane="bottomLeft" state="frozen"/>
      <selection pane="bottomLeft" activeCell="D32" sqref="D3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9.28515625" customWidth="1"/>
    <col min="5" max="5" width="13.28515625" customWidth="1"/>
    <col min="6" max="6" width="14.7109375" customWidth="1"/>
    <col min="7" max="7" width="14.42578125" customWidth="1"/>
    <col min="8" max="8" width="13.28515625" customWidth="1"/>
    <col min="9" max="9" width="16.140625" customWidth="1"/>
    <col min="10" max="10" width="14.7109375" customWidth="1"/>
    <col min="11" max="11" width="11.425781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2" t="s">
        <v>33</v>
      </c>
      <c r="K10" s="22" t="s">
        <v>34</v>
      </c>
      <c r="L10" s="1"/>
    </row>
    <row r="11" spans="1:12" ht="26.25" customHeight="1" x14ac:dyDescent="0.25">
      <c r="A11" s="37"/>
      <c r="B11" s="37"/>
      <c r="C11" s="37"/>
      <c r="D11" s="37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23"/>
      <c r="K11" s="23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105822378</v>
      </c>
      <c r="F12" s="12">
        <v>104627228</v>
      </c>
      <c r="G12" s="12">
        <v>68650000</v>
      </c>
      <c r="H12" s="12">
        <v>110266916</v>
      </c>
      <c r="I12" s="12">
        <v>127348458</v>
      </c>
      <c r="J12" s="12">
        <f>I12-H12</f>
        <v>17081542</v>
      </c>
      <c r="K12" s="13">
        <f>(J12/H12)</f>
        <v>0.15491085286179582</v>
      </c>
      <c r="L12" s="1"/>
    </row>
    <row r="13" spans="1:12" x14ac:dyDescent="0.25">
      <c r="A13" s="14" t="s">
        <v>7</v>
      </c>
      <c r="B13" s="14" t="s">
        <v>37</v>
      </c>
      <c r="C13" s="14" t="s">
        <v>37</v>
      </c>
      <c r="D13" s="15" t="s">
        <v>39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37</v>
      </c>
      <c r="L13" s="1"/>
    </row>
    <row r="14" spans="1:12" x14ac:dyDescent="0.25">
      <c r="A14" s="14" t="s">
        <v>37</v>
      </c>
      <c r="B14" s="14" t="s">
        <v>15</v>
      </c>
      <c r="C14" s="14" t="s">
        <v>37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37</v>
      </c>
      <c r="L14" s="1"/>
    </row>
    <row r="15" spans="1:12" x14ac:dyDescent="0.25">
      <c r="A15" s="14" t="s">
        <v>37</v>
      </c>
      <c r="B15" s="14" t="s">
        <v>37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37</v>
      </c>
      <c r="L15" s="1"/>
    </row>
    <row r="16" spans="1:12" x14ac:dyDescent="0.25">
      <c r="A16" s="14" t="s">
        <v>43</v>
      </c>
      <c r="B16" s="14" t="s">
        <v>37</v>
      </c>
      <c r="C16" s="14" t="s">
        <v>37</v>
      </c>
      <c r="D16" s="15" t="s">
        <v>44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7"/>
      <c r="K16" s="18" t="s">
        <v>37</v>
      </c>
      <c r="L16" s="1"/>
    </row>
    <row r="17" spans="1:12" ht="25.5" x14ac:dyDescent="0.25">
      <c r="A17" s="14" t="s">
        <v>37</v>
      </c>
      <c r="B17" s="14" t="s">
        <v>45</v>
      </c>
      <c r="C17" s="14" t="s">
        <v>37</v>
      </c>
      <c r="D17" s="15" t="s">
        <v>46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37</v>
      </c>
      <c r="L17" s="1"/>
    </row>
    <row r="18" spans="1:12" x14ac:dyDescent="0.25">
      <c r="A18" s="14" t="s">
        <v>47</v>
      </c>
      <c r="B18" s="14" t="s">
        <v>37</v>
      </c>
      <c r="C18" s="14" t="s">
        <v>37</v>
      </c>
      <c r="D18" s="15" t="s">
        <v>48</v>
      </c>
      <c r="E18" s="16">
        <v>105822348</v>
      </c>
      <c r="F18" s="16">
        <v>104627198</v>
      </c>
      <c r="G18" s="16">
        <v>68650000</v>
      </c>
      <c r="H18" s="16">
        <v>110266886</v>
      </c>
      <c r="I18" s="16">
        <v>127348428</v>
      </c>
      <c r="J18" s="16">
        <f>I18-H18</f>
        <v>17081542</v>
      </c>
      <c r="K18" s="18">
        <f>(J18/H18)</f>
        <v>0.15491089500795371</v>
      </c>
      <c r="L18" s="1"/>
    </row>
    <row r="19" spans="1:12" x14ac:dyDescent="0.25">
      <c r="A19" s="14" t="s">
        <v>37</v>
      </c>
      <c r="B19" s="14" t="s">
        <v>45</v>
      </c>
      <c r="C19" s="14" t="s">
        <v>37</v>
      </c>
      <c r="D19" s="15" t="s">
        <v>49</v>
      </c>
      <c r="E19" s="16">
        <v>105822348</v>
      </c>
      <c r="F19" s="16">
        <v>104627198</v>
      </c>
      <c r="G19" s="16">
        <v>68650000</v>
      </c>
      <c r="H19" s="16">
        <v>110266886</v>
      </c>
      <c r="I19" s="16">
        <v>127348428</v>
      </c>
      <c r="J19" s="16">
        <f>I19-H19</f>
        <v>17081542</v>
      </c>
      <c r="K19" s="18">
        <f>(J19/H19)</f>
        <v>0.15491089500795371</v>
      </c>
      <c r="L19" s="1"/>
    </row>
    <row r="20" spans="1:12" x14ac:dyDescent="0.25">
      <c r="A20" s="14" t="s">
        <v>50</v>
      </c>
      <c r="B20" s="14" t="s">
        <v>37</v>
      </c>
      <c r="C20" s="14" t="s">
        <v>37</v>
      </c>
      <c r="D20" s="15" t="s">
        <v>51</v>
      </c>
      <c r="E20" s="16">
        <v>10</v>
      </c>
      <c r="F20" s="16">
        <v>10</v>
      </c>
      <c r="G20" s="16">
        <v>0</v>
      </c>
      <c r="H20" s="16">
        <v>10</v>
      </c>
      <c r="I20" s="16">
        <v>10</v>
      </c>
      <c r="J20" s="17"/>
      <c r="K20" s="18" t="s">
        <v>37</v>
      </c>
      <c r="L20" s="1"/>
    </row>
    <row r="21" spans="1:12" x14ac:dyDescent="0.25">
      <c r="A21" s="10" t="s">
        <v>37</v>
      </c>
      <c r="B21" s="10" t="s">
        <v>37</v>
      </c>
      <c r="C21" s="10" t="s">
        <v>37</v>
      </c>
      <c r="D21" s="11" t="s">
        <v>52</v>
      </c>
      <c r="E21" s="12">
        <v>105822378</v>
      </c>
      <c r="F21" s="12">
        <v>104627228</v>
      </c>
      <c r="G21" s="12">
        <v>68724468</v>
      </c>
      <c r="H21" s="12">
        <v>110266916</v>
      </c>
      <c r="I21" s="12">
        <v>127348458</v>
      </c>
      <c r="J21" s="12">
        <f t="shared" ref="J21:J29" si="0">I21-H21</f>
        <v>17081542</v>
      </c>
      <c r="K21" s="13">
        <f t="shared" ref="K21:K28" si="1">(J21/H21)</f>
        <v>0.15491085286179582</v>
      </c>
      <c r="L21" s="1"/>
    </row>
    <row r="22" spans="1:12" x14ac:dyDescent="0.25">
      <c r="A22" s="14" t="s">
        <v>53</v>
      </c>
      <c r="B22" s="14" t="s">
        <v>37</v>
      </c>
      <c r="C22" s="14" t="s">
        <v>37</v>
      </c>
      <c r="D22" s="15" t="s">
        <v>54</v>
      </c>
      <c r="E22" s="16">
        <v>94799417</v>
      </c>
      <c r="F22" s="16">
        <v>88621927</v>
      </c>
      <c r="G22" s="16">
        <v>63169517</v>
      </c>
      <c r="H22" s="16">
        <v>98780992</v>
      </c>
      <c r="I22" s="16">
        <v>109181673</v>
      </c>
      <c r="J22" s="16">
        <f t="shared" si="0"/>
        <v>10400681</v>
      </c>
      <c r="K22" s="18">
        <f t="shared" si="1"/>
        <v>0.10529030726883164</v>
      </c>
      <c r="L22" s="1"/>
    </row>
    <row r="23" spans="1:12" x14ac:dyDescent="0.25">
      <c r="A23" s="14" t="s">
        <v>55</v>
      </c>
      <c r="B23" s="14" t="s">
        <v>37</v>
      </c>
      <c r="C23" s="14" t="s">
        <v>37</v>
      </c>
      <c r="D23" s="15" t="s">
        <v>56</v>
      </c>
      <c r="E23" s="16">
        <v>9593787</v>
      </c>
      <c r="F23" s="16">
        <v>13802144</v>
      </c>
      <c r="G23" s="16">
        <v>3891556</v>
      </c>
      <c r="H23" s="16">
        <v>9996726</v>
      </c>
      <c r="I23" s="16">
        <v>15515565</v>
      </c>
      <c r="J23" s="16">
        <f t="shared" si="0"/>
        <v>5518839</v>
      </c>
      <c r="K23" s="18">
        <f t="shared" si="1"/>
        <v>0.55206464596508897</v>
      </c>
      <c r="L23" s="1"/>
    </row>
    <row r="24" spans="1:12" x14ac:dyDescent="0.25">
      <c r="A24" s="14" t="s">
        <v>57</v>
      </c>
      <c r="B24" s="14" t="s">
        <v>37</v>
      </c>
      <c r="C24" s="14" t="s">
        <v>37</v>
      </c>
      <c r="D24" s="15" t="s">
        <v>39</v>
      </c>
      <c r="E24" s="16">
        <v>160019</v>
      </c>
      <c r="F24" s="16">
        <v>178019</v>
      </c>
      <c r="G24" s="16">
        <v>51203</v>
      </c>
      <c r="H24" s="16">
        <v>166740</v>
      </c>
      <c r="I24" s="16">
        <v>188991</v>
      </c>
      <c r="J24" s="16">
        <f t="shared" si="0"/>
        <v>22251</v>
      </c>
      <c r="K24" s="18">
        <f t="shared" si="1"/>
        <v>0.13344728319539403</v>
      </c>
      <c r="L24" s="1"/>
    </row>
    <row r="25" spans="1:12" x14ac:dyDescent="0.25">
      <c r="A25" s="14" t="s">
        <v>37</v>
      </c>
      <c r="B25" s="14" t="s">
        <v>45</v>
      </c>
      <c r="C25" s="14" t="s">
        <v>37</v>
      </c>
      <c r="D25" s="15" t="s">
        <v>58</v>
      </c>
      <c r="E25" s="16">
        <v>33142</v>
      </c>
      <c r="F25" s="16">
        <v>51142</v>
      </c>
      <c r="G25" s="16">
        <v>19576</v>
      </c>
      <c r="H25" s="16">
        <v>34534</v>
      </c>
      <c r="I25" s="16">
        <v>56785</v>
      </c>
      <c r="J25" s="16">
        <f t="shared" si="0"/>
        <v>22251</v>
      </c>
      <c r="K25" s="18">
        <f t="shared" si="1"/>
        <v>0.64432153819424332</v>
      </c>
      <c r="L25" s="1"/>
    </row>
    <row r="26" spans="1:12" x14ac:dyDescent="0.25">
      <c r="A26" s="14" t="s">
        <v>37</v>
      </c>
      <c r="B26" s="14" t="s">
        <v>37</v>
      </c>
      <c r="C26" s="14" t="s">
        <v>59</v>
      </c>
      <c r="D26" s="15" t="s">
        <v>60</v>
      </c>
      <c r="E26" s="16">
        <v>33142</v>
      </c>
      <c r="F26" s="16">
        <v>51142</v>
      </c>
      <c r="G26" s="16">
        <v>19576</v>
      </c>
      <c r="H26" s="16">
        <v>34534</v>
      </c>
      <c r="I26" s="16">
        <v>56785</v>
      </c>
      <c r="J26" s="16">
        <f t="shared" si="0"/>
        <v>22251</v>
      </c>
      <c r="K26" s="18">
        <f t="shared" si="1"/>
        <v>0.64432153819424332</v>
      </c>
      <c r="L26" s="1"/>
    </row>
    <row r="27" spans="1:12" x14ac:dyDescent="0.25">
      <c r="A27" s="14" t="s">
        <v>37</v>
      </c>
      <c r="B27" s="14" t="s">
        <v>61</v>
      </c>
      <c r="C27" s="14" t="s">
        <v>37</v>
      </c>
      <c r="D27" s="15" t="s">
        <v>62</v>
      </c>
      <c r="E27" s="16">
        <v>126877</v>
      </c>
      <c r="F27" s="16">
        <v>126877</v>
      </c>
      <c r="G27" s="16">
        <v>31627</v>
      </c>
      <c r="H27" s="16">
        <v>132206</v>
      </c>
      <c r="I27" s="16">
        <v>0</v>
      </c>
      <c r="J27" s="16">
        <f t="shared" si="0"/>
        <v>-132206</v>
      </c>
      <c r="K27" s="18">
        <f t="shared" si="1"/>
        <v>-1</v>
      </c>
      <c r="L27" s="1"/>
    </row>
    <row r="28" spans="1:12" ht="25.5" x14ac:dyDescent="0.25">
      <c r="A28" s="14" t="s">
        <v>37</v>
      </c>
      <c r="B28" s="14" t="s">
        <v>37</v>
      </c>
      <c r="C28" s="14" t="s">
        <v>63</v>
      </c>
      <c r="D28" s="15" t="s">
        <v>64</v>
      </c>
      <c r="E28" s="16">
        <v>126877</v>
      </c>
      <c r="F28" s="16">
        <v>126877</v>
      </c>
      <c r="G28" s="16">
        <v>31627</v>
      </c>
      <c r="H28" s="16">
        <v>132206</v>
      </c>
      <c r="I28" s="16">
        <v>0</v>
      </c>
      <c r="J28" s="16">
        <f t="shared" si="0"/>
        <v>-132206</v>
      </c>
      <c r="K28" s="18">
        <f t="shared" si="1"/>
        <v>-1</v>
      </c>
      <c r="L28" s="1"/>
    </row>
    <row r="29" spans="1:12" x14ac:dyDescent="0.25">
      <c r="A29" s="14" t="s">
        <v>37</v>
      </c>
      <c r="B29" s="14" t="s">
        <v>47</v>
      </c>
      <c r="C29" s="14" t="s">
        <v>37</v>
      </c>
      <c r="D29" s="15" t="s">
        <v>65</v>
      </c>
      <c r="E29" s="16">
        <v>0</v>
      </c>
      <c r="F29" s="16">
        <v>0</v>
      </c>
      <c r="G29" s="16">
        <v>0</v>
      </c>
      <c r="H29" s="16">
        <v>0</v>
      </c>
      <c r="I29" s="16">
        <v>132206</v>
      </c>
      <c r="J29" s="16">
        <f t="shared" si="0"/>
        <v>132206</v>
      </c>
      <c r="K29" s="18" t="s">
        <v>37</v>
      </c>
      <c r="L29" s="1"/>
    </row>
    <row r="30" spans="1:12" ht="25.5" x14ac:dyDescent="0.25">
      <c r="A30" s="14"/>
      <c r="B30" s="14"/>
      <c r="C30" s="14" t="s">
        <v>63</v>
      </c>
      <c r="D30" s="15" t="s">
        <v>64</v>
      </c>
      <c r="E30" s="16">
        <v>0</v>
      </c>
      <c r="F30" s="16">
        <v>0</v>
      </c>
      <c r="G30" s="16">
        <v>0</v>
      </c>
      <c r="H30" s="16">
        <v>0</v>
      </c>
      <c r="I30" s="16">
        <v>132206</v>
      </c>
      <c r="J30" s="16">
        <f t="shared" ref="J30" si="2">I30-H30</f>
        <v>132206</v>
      </c>
      <c r="K30" s="18"/>
      <c r="L30" s="1"/>
    </row>
    <row r="31" spans="1:12" x14ac:dyDescent="0.25">
      <c r="A31" s="14" t="s">
        <v>66</v>
      </c>
      <c r="B31" s="14" t="s">
        <v>37</v>
      </c>
      <c r="C31" s="14" t="s">
        <v>37</v>
      </c>
      <c r="D31" s="15" t="s">
        <v>67</v>
      </c>
      <c r="E31" s="16">
        <v>20</v>
      </c>
      <c r="F31" s="16">
        <v>20</v>
      </c>
      <c r="G31" s="16">
        <v>0</v>
      </c>
      <c r="H31" s="16">
        <v>20</v>
      </c>
      <c r="I31" s="16">
        <v>20</v>
      </c>
      <c r="J31" s="17"/>
      <c r="K31" s="18" t="s">
        <v>37</v>
      </c>
      <c r="L31" s="1"/>
    </row>
    <row r="32" spans="1:12" x14ac:dyDescent="0.25">
      <c r="A32" s="14" t="s">
        <v>37</v>
      </c>
      <c r="B32" s="14" t="s">
        <v>68</v>
      </c>
      <c r="C32" s="14" t="s">
        <v>37</v>
      </c>
      <c r="D32" s="15" t="s">
        <v>69</v>
      </c>
      <c r="E32" s="16">
        <v>20</v>
      </c>
      <c r="F32" s="16">
        <v>20</v>
      </c>
      <c r="G32" s="16">
        <v>0</v>
      </c>
      <c r="H32" s="16">
        <v>20</v>
      </c>
      <c r="I32" s="16">
        <v>20</v>
      </c>
      <c r="J32" s="17"/>
      <c r="K32" s="18" t="s">
        <v>37</v>
      </c>
      <c r="L32" s="1"/>
    </row>
    <row r="33" spans="1:12" x14ac:dyDescent="0.25">
      <c r="A33" s="14" t="s">
        <v>70</v>
      </c>
      <c r="B33" s="14" t="s">
        <v>37</v>
      </c>
      <c r="C33" s="14" t="s">
        <v>37</v>
      </c>
      <c r="D33" s="15" t="s">
        <v>71</v>
      </c>
      <c r="E33" s="16">
        <v>0</v>
      </c>
      <c r="F33" s="16">
        <v>0</v>
      </c>
      <c r="G33" s="16">
        <v>5954</v>
      </c>
      <c r="H33" s="16">
        <v>0</v>
      </c>
      <c r="I33" s="16">
        <v>0</v>
      </c>
      <c r="J33" s="17"/>
      <c r="K33" s="18" t="s">
        <v>37</v>
      </c>
      <c r="L33" s="1"/>
    </row>
    <row r="34" spans="1:12" ht="25.5" x14ac:dyDescent="0.25">
      <c r="A34" s="52"/>
      <c r="B34" s="46" t="s">
        <v>15</v>
      </c>
      <c r="C34" s="46" t="s">
        <v>37</v>
      </c>
      <c r="D34" s="47" t="s">
        <v>88</v>
      </c>
      <c r="E34" s="53"/>
      <c r="F34" s="53"/>
      <c r="G34" s="53"/>
      <c r="H34" s="53"/>
      <c r="I34" s="53"/>
      <c r="J34" s="54"/>
      <c r="K34" s="55"/>
      <c r="L34" s="1"/>
    </row>
    <row r="35" spans="1:12" ht="25.5" x14ac:dyDescent="0.25">
      <c r="A35" s="48" t="s">
        <v>72</v>
      </c>
      <c r="B35" s="48" t="s">
        <v>37</v>
      </c>
      <c r="C35" s="48" t="s">
        <v>37</v>
      </c>
      <c r="D35" s="49" t="s">
        <v>73</v>
      </c>
      <c r="E35" s="50">
        <v>1269125</v>
      </c>
      <c r="F35" s="50">
        <v>2025108</v>
      </c>
      <c r="G35" s="50">
        <v>87679</v>
      </c>
      <c r="H35" s="50">
        <v>1322428</v>
      </c>
      <c r="I35" s="50">
        <v>2462199</v>
      </c>
      <c r="J35" s="50">
        <f t="shared" ref="J35:J41" si="3">I35-H35</f>
        <v>1139771</v>
      </c>
      <c r="K35" s="51">
        <f>(J35/H35)</f>
        <v>0.86187754645243442</v>
      </c>
      <c r="L35" s="1"/>
    </row>
    <row r="36" spans="1:12" x14ac:dyDescent="0.25">
      <c r="A36" s="14" t="s">
        <v>37</v>
      </c>
      <c r="B36" s="14" t="s">
        <v>61</v>
      </c>
      <c r="C36" s="14" t="s">
        <v>37</v>
      </c>
      <c r="D36" s="15" t="s">
        <v>74</v>
      </c>
      <c r="E36" s="16">
        <v>832344</v>
      </c>
      <c r="F36" s="16">
        <v>855987</v>
      </c>
      <c r="G36" s="16">
        <v>0</v>
      </c>
      <c r="H36" s="16">
        <v>867302</v>
      </c>
      <c r="I36" s="16">
        <v>1005501</v>
      </c>
      <c r="J36" s="16">
        <f t="shared" si="3"/>
        <v>138199</v>
      </c>
      <c r="K36" s="18">
        <f>(J36/H36)</f>
        <v>0.15934357351879738</v>
      </c>
      <c r="L36" s="1"/>
    </row>
    <row r="37" spans="1:12" x14ac:dyDescent="0.25">
      <c r="A37" s="14" t="s">
        <v>37</v>
      </c>
      <c r="B37" s="14" t="s">
        <v>75</v>
      </c>
      <c r="C37" s="14" t="s">
        <v>37</v>
      </c>
      <c r="D37" s="15" t="s">
        <v>76</v>
      </c>
      <c r="E37" s="16">
        <v>0</v>
      </c>
      <c r="F37" s="16">
        <v>261553</v>
      </c>
      <c r="G37" s="16">
        <v>0</v>
      </c>
      <c r="H37" s="16">
        <v>0</v>
      </c>
      <c r="I37" s="16">
        <v>508998</v>
      </c>
      <c r="J37" s="16">
        <f t="shared" si="3"/>
        <v>508998</v>
      </c>
      <c r="K37" s="18" t="s">
        <v>37</v>
      </c>
      <c r="L37" s="1"/>
    </row>
    <row r="38" spans="1:12" x14ac:dyDescent="0.25">
      <c r="A38" s="14" t="s">
        <v>37</v>
      </c>
      <c r="B38" s="14" t="s">
        <v>7</v>
      </c>
      <c r="C38" s="14" t="s">
        <v>37</v>
      </c>
      <c r="D38" s="15" t="s">
        <v>77</v>
      </c>
      <c r="E38" s="16">
        <v>65930</v>
      </c>
      <c r="F38" s="16">
        <v>297124</v>
      </c>
      <c r="G38" s="16">
        <v>53401</v>
      </c>
      <c r="H38" s="16">
        <v>68699</v>
      </c>
      <c r="I38" s="16">
        <v>482954</v>
      </c>
      <c r="J38" s="16">
        <f t="shared" si="3"/>
        <v>414255</v>
      </c>
      <c r="K38" s="18">
        <f>(J38/H38)</f>
        <v>6.0300004366875788</v>
      </c>
      <c r="L38" s="1"/>
    </row>
    <row r="39" spans="1:12" x14ac:dyDescent="0.25">
      <c r="A39" s="14" t="s">
        <v>37</v>
      </c>
      <c r="B39" s="14" t="s">
        <v>78</v>
      </c>
      <c r="C39" s="14" t="s">
        <v>37</v>
      </c>
      <c r="D39" s="15" t="s">
        <v>79</v>
      </c>
      <c r="E39" s="16">
        <v>0</v>
      </c>
      <c r="F39" s="16">
        <v>145941</v>
      </c>
      <c r="G39" s="16">
        <v>0</v>
      </c>
      <c r="H39" s="16">
        <v>0</v>
      </c>
      <c r="I39" s="16">
        <v>262088</v>
      </c>
      <c r="J39" s="16">
        <f t="shared" si="3"/>
        <v>262088</v>
      </c>
      <c r="K39" s="18" t="s">
        <v>37</v>
      </c>
      <c r="L39" s="1"/>
    </row>
    <row r="40" spans="1:12" x14ac:dyDescent="0.25">
      <c r="A40" s="14" t="s">
        <v>37</v>
      </c>
      <c r="B40" s="14" t="s">
        <v>80</v>
      </c>
      <c r="C40" s="14" t="s">
        <v>37</v>
      </c>
      <c r="D40" s="15" t="s">
        <v>81</v>
      </c>
      <c r="E40" s="16">
        <v>319101</v>
      </c>
      <c r="F40" s="16">
        <v>412753</v>
      </c>
      <c r="G40" s="16">
        <v>0</v>
      </c>
      <c r="H40" s="16">
        <v>332503</v>
      </c>
      <c r="I40" s="16">
        <v>202658</v>
      </c>
      <c r="J40" s="16">
        <f t="shared" si="3"/>
        <v>-129845</v>
      </c>
      <c r="K40" s="18">
        <f>(J40/H40)</f>
        <v>-0.39050775481724975</v>
      </c>
      <c r="L40" s="1"/>
    </row>
    <row r="41" spans="1:12" x14ac:dyDescent="0.25">
      <c r="A41" s="14" t="s">
        <v>37</v>
      </c>
      <c r="B41" s="14" t="s">
        <v>68</v>
      </c>
      <c r="C41" s="14" t="s">
        <v>37</v>
      </c>
      <c r="D41" s="15" t="s">
        <v>82</v>
      </c>
      <c r="E41" s="16">
        <v>51750</v>
      </c>
      <c r="F41" s="16">
        <v>51750</v>
      </c>
      <c r="G41" s="16">
        <v>34278</v>
      </c>
      <c r="H41" s="16">
        <v>53924</v>
      </c>
      <c r="I41" s="16">
        <v>0</v>
      </c>
      <c r="J41" s="16">
        <f t="shared" si="3"/>
        <v>-53924</v>
      </c>
      <c r="K41" s="18">
        <f>(J41/H41)</f>
        <v>-1</v>
      </c>
      <c r="L41" s="1"/>
    </row>
    <row r="42" spans="1:12" x14ac:dyDescent="0.25">
      <c r="A42" s="14" t="s">
        <v>83</v>
      </c>
      <c r="B42" s="14" t="s">
        <v>37</v>
      </c>
      <c r="C42" s="14" t="s">
        <v>37</v>
      </c>
      <c r="D42" s="15" t="s">
        <v>84</v>
      </c>
      <c r="E42" s="16">
        <v>10</v>
      </c>
      <c r="F42" s="16">
        <v>10</v>
      </c>
      <c r="G42" s="16">
        <v>1518559</v>
      </c>
      <c r="H42" s="16">
        <v>10</v>
      </c>
      <c r="I42" s="16">
        <v>10</v>
      </c>
      <c r="J42" s="17"/>
      <c r="K42" s="18" t="s">
        <v>37</v>
      </c>
      <c r="L42" s="1"/>
    </row>
    <row r="43" spans="1:12" x14ac:dyDescent="0.25">
      <c r="A43" s="14" t="s">
        <v>37</v>
      </c>
      <c r="B43" s="14" t="s">
        <v>80</v>
      </c>
      <c r="C43" s="14" t="s">
        <v>37</v>
      </c>
      <c r="D43" s="15" t="s">
        <v>85</v>
      </c>
      <c r="E43" s="16">
        <v>10</v>
      </c>
      <c r="F43" s="16">
        <v>10</v>
      </c>
      <c r="G43" s="16">
        <v>1518559</v>
      </c>
      <c r="H43" s="16">
        <v>10</v>
      </c>
      <c r="I43" s="16">
        <v>10</v>
      </c>
      <c r="J43" s="17"/>
      <c r="K43" s="18" t="s">
        <v>37</v>
      </c>
      <c r="L43" s="1"/>
    </row>
    <row r="44" spans="1:12" ht="1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"/>
    </row>
    <row r="45" spans="1:12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" customHeight="1" x14ac:dyDescent="0.25">
      <c r="A46" s="24" t="s">
        <v>86</v>
      </c>
      <c r="B46" s="25"/>
      <c r="C46" s="25"/>
      <c r="D46" s="25"/>
      <c r="E46" s="20">
        <v>105822348</v>
      </c>
      <c r="F46" s="20">
        <v>104627198</v>
      </c>
      <c r="G46" s="20">
        <v>67205909</v>
      </c>
      <c r="H46" s="20">
        <v>110266886</v>
      </c>
      <c r="I46" s="20">
        <v>127348428</v>
      </c>
      <c r="J46" s="20">
        <v>17081542</v>
      </c>
      <c r="K46" s="21">
        <v>0.15491089500795371</v>
      </c>
      <c r="L46" s="1"/>
    </row>
    <row r="47" spans="1:12" ht="15" customHeight="1" x14ac:dyDescent="0.25">
      <c r="A47" s="26" t="s">
        <v>87</v>
      </c>
      <c r="B47" s="27"/>
      <c r="C47" s="27"/>
      <c r="D47" s="27"/>
      <c r="E47" s="27"/>
      <c r="F47" s="27"/>
      <c r="G47" s="27"/>
      <c r="H47" s="27"/>
      <c r="I47" s="27"/>
      <c r="J47" s="1"/>
      <c r="K47" s="1"/>
      <c r="L47" s="1"/>
    </row>
    <row r="48" spans="1:12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6:D46"/>
    <mergeCell ref="A47:I47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59055118110236227" top="0.59055118110236227" bottom="0.59055118110236227" header="0" footer="0"/>
  <pageSetup scale="80" fitToHeight="2" orientation="landscape" r:id="rId1"/>
  <rowBreaks count="1" manualBreakCount="1">
    <brk id="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2024-09-27T04:23:00Z</dcterms:modified>
</cp:coreProperties>
</file>