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F2A02B8-B7E3-455E-8DF2-6395657F5D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J31" i="1" s="1"/>
  <c r="K31" i="1" s="1"/>
  <c r="I28" i="1"/>
  <c r="J28" i="1" s="1"/>
  <c r="K28" i="1" s="1"/>
  <c r="I12" i="1"/>
  <c r="J12" i="1" s="1"/>
  <c r="K12" i="1" s="1"/>
  <c r="J33" i="1"/>
  <c r="K33" i="1" s="1"/>
  <c r="J32" i="1"/>
  <c r="K32" i="1" s="1"/>
  <c r="J29" i="1"/>
  <c r="K29" i="1" s="1"/>
  <c r="J24" i="1"/>
  <c r="K24" i="1" s="1"/>
  <c r="J18" i="1"/>
  <c r="K18" i="1" s="1"/>
  <c r="J17" i="1"/>
  <c r="K17" i="1" s="1"/>
  <c r="J15" i="1"/>
  <c r="K15" i="1" s="1"/>
  <c r="J14" i="1"/>
  <c r="K14" i="1" s="1"/>
  <c r="J13" i="1"/>
  <c r="K13" i="1" s="1"/>
  <c r="I23" i="1" l="1"/>
  <c r="J23" i="1" s="1"/>
  <c r="K23" i="1" s="1"/>
</calcChain>
</file>

<file path=xl/sharedStrings.xml><?xml version="1.0" encoding="utf-8"?>
<sst xmlns="http://schemas.openxmlformats.org/spreadsheetml/2006/main" count="139" uniqueCount="73">
  <si>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</si>
  <si>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</si>
  <si>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</si>
  <si>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</si>
  <si>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</si>
  <si>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TESORO PÚBLICO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</si>
  <si>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</si>
  <si>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</si>
  <si>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</si>
  <si>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</si>
  <si>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</si>
  <si>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</si>
  <si>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</si>
  <si>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DE ESTABILIZACIÓN ECONÓMICA Y SOCIAL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</si>
  <si>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</si>
  <si>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07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</si>
  <si>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</si>
  <si>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</si>
  <si>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</si>
  <si>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</si>
  <si>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</si>
  <si>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</si>
  <si>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</si>
  <si>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</si>
  <si>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</si>
  <si>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</si>
  <si>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</si>
  <si>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</si>
  <si>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</si>
  <si>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</si>
  <si>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</si>
  <si>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</si>
  <si>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</si>
  <si>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</si>
  <si>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US$ de 2023)</t>
    </r>
  </si>
  <si>
    <r>
      <rPr>
        <b/>
        <sz val="10"/>
        <rFont val="Times New Roman"/>
      </rPr>
      <t>(En US$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</si>
  <si>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</si>
  <si>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</si>
  <si>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</si>
  <si>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</si>
  <si>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</si>
  <si>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</si>
  <si>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061</t>
    </r>
  </si>
  <si>
    <r>
      <rPr>
        <sz val="10"/>
        <rFont val="Times New Roman"/>
      </rPr>
      <t>062</t>
    </r>
  </si>
  <si>
    <r>
      <rPr>
        <sz val="10"/>
        <rFont val="Times New Roman"/>
      </rPr>
      <t>Ganancias de Capital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</si>
  <si>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</si>
  <si>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</si>
  <si>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</si>
  <si>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</si>
  <si>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Financieros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</si>
  <si>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</si>
  <si>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</si>
  <si>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</si>
  <si>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</si>
  <si>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050</t>
    </r>
  </si>
  <si>
    <r>
      <rPr>
        <sz val="10"/>
        <rFont val="Times New Roman"/>
      </rPr>
      <t>De Operaciones Complementarias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</si>
  <si>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</si>
  <si>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</si>
  <si>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</si>
  <si>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</si>
  <si>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</si>
  <si>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</si>
  <si>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060</t>
    </r>
  </si>
  <si>
    <r>
      <rPr>
        <sz val="10"/>
        <rFont val="Times New Roman"/>
      </rPr>
      <t>A Ingresos Generales de la Nación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</si>
  <si>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</si>
  <si>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</si>
  <si>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</si>
  <si>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</si>
  <si>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</si>
  <si>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059</t>
    </r>
  </si>
  <si>
    <r>
      <rPr>
        <sz val="10"/>
        <rFont val="Times New Roman"/>
      </rPr>
      <t>Al Fondo de Reserva de Pensiones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</si>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</sst>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9"/>
  <sheetViews>
    <sheetView tabSelected="1" topLeftCell="A6" workbookViewId="0">
      <selection activeCell="I32" sqref="I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1956862</v>
      </c>
      <c r="F12" s="12">
        <v>1956862</v>
      </c>
      <c r="G12" s="12">
        <v>1716233</v>
      </c>
      <c r="H12" s="12">
        <v>1956862</v>
      </c>
      <c r="I12" s="12">
        <f>+I13+I17+I20</f>
        <v>729755</v>
      </c>
      <c r="J12" s="12">
        <f>I12-H12</f>
        <v>-1227107</v>
      </c>
      <c r="K12" s="13">
        <f>(J12/H12)</f>
        <v>-0.62707896622245207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75521</v>
      </c>
      <c r="F13" s="16">
        <v>75521</v>
      </c>
      <c r="G13" s="16">
        <v>74919</v>
      </c>
      <c r="H13" s="16">
        <v>75521</v>
      </c>
      <c r="I13" s="16">
        <v>49315</v>
      </c>
      <c r="J13" s="16">
        <f>I13-H13</f>
        <v>-26206</v>
      </c>
      <c r="K13" s="17">
        <f>(J13/H13)</f>
        <v>-0.34700282040756875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75521</v>
      </c>
      <c r="F14" s="16">
        <v>75521</v>
      </c>
      <c r="G14" s="16">
        <v>74919</v>
      </c>
      <c r="H14" s="16">
        <v>75521</v>
      </c>
      <c r="I14" s="16">
        <v>49315</v>
      </c>
      <c r="J14" s="16">
        <f>I14-H14</f>
        <v>-26206</v>
      </c>
      <c r="K14" s="17">
        <f>(J14/H14)</f>
        <v>-0.34700282040756875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41</v>
      </c>
      <c r="E15" s="16">
        <v>75511</v>
      </c>
      <c r="F15" s="16">
        <v>75511</v>
      </c>
      <c r="G15" s="16">
        <v>74919</v>
      </c>
      <c r="H15" s="16">
        <v>75511</v>
      </c>
      <c r="I15" s="16">
        <v>49305</v>
      </c>
      <c r="J15" s="16">
        <f>I15-H15</f>
        <v>-26206</v>
      </c>
      <c r="K15" s="17">
        <f>(J15/H15)</f>
        <v>-0.34704877435075682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671904</v>
      </c>
      <c r="F17" s="16">
        <v>671904</v>
      </c>
      <c r="G17" s="16">
        <v>1641314</v>
      </c>
      <c r="H17" s="16">
        <v>671904</v>
      </c>
      <c r="I17" s="16">
        <v>680430</v>
      </c>
      <c r="J17" s="16">
        <f>I17-H17</f>
        <v>8526</v>
      </c>
      <c r="K17" s="17">
        <f>(J17/H17)</f>
        <v>1.2689312758965567E-2</v>
      </c>
      <c r="L17" s="1"/>
    </row>
    <row r="18" spans="1:12" ht="15" customHeight="1" x14ac:dyDescent="0.25">
      <c r="A18" s="14" t="s">
        <v>36</v>
      </c>
      <c r="B18" s="14" t="s">
        <v>11</v>
      </c>
      <c r="C18" s="14" t="s">
        <v>36</v>
      </c>
      <c r="D18" s="15" t="s">
        <v>47</v>
      </c>
      <c r="E18" s="16">
        <v>671894</v>
      </c>
      <c r="F18" s="16">
        <v>671894</v>
      </c>
      <c r="G18" s="16">
        <v>1641314</v>
      </c>
      <c r="H18" s="16">
        <v>671894</v>
      </c>
      <c r="I18" s="16">
        <v>680420</v>
      </c>
      <c r="J18" s="16">
        <f>I18-H18</f>
        <v>8526</v>
      </c>
      <c r="K18" s="17">
        <f>(J18/H18)</f>
        <v>1.2689501617814715E-2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1209437</v>
      </c>
      <c r="F20" s="16">
        <v>1209437</v>
      </c>
      <c r="G20" s="16">
        <v>0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4" t="s">
        <v>36</v>
      </c>
      <c r="B21" s="14" t="s">
        <v>52</v>
      </c>
      <c r="C21" s="14" t="s">
        <v>36</v>
      </c>
      <c r="D21" s="15" t="s">
        <v>53</v>
      </c>
      <c r="E21" s="16">
        <v>1209437</v>
      </c>
      <c r="F21" s="16">
        <v>1209437</v>
      </c>
      <c r="G21" s="16">
        <v>0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54</v>
      </c>
      <c r="D22" s="15" t="s">
        <v>55</v>
      </c>
      <c r="E22" s="16">
        <v>1209437</v>
      </c>
      <c r="F22" s="16">
        <v>1209437</v>
      </c>
      <c r="G22" s="16">
        <v>0</v>
      </c>
      <c r="H22" s="16">
        <v>10</v>
      </c>
      <c r="I22" s="16">
        <v>10</v>
      </c>
      <c r="J22" s="18"/>
      <c r="K22" s="17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56</v>
      </c>
      <c r="E23" s="12">
        <v>1956862</v>
      </c>
      <c r="F23" s="12">
        <v>1956862</v>
      </c>
      <c r="G23" s="12">
        <v>1716234</v>
      </c>
      <c r="H23" s="12">
        <v>1956862</v>
      </c>
      <c r="I23" s="12">
        <f>+I24+I25+I28+I31</f>
        <v>729755</v>
      </c>
      <c r="J23" s="12">
        <f>I23-H23</f>
        <v>-1227107</v>
      </c>
      <c r="K23" s="13">
        <f>(J23/H23)</f>
        <v>-0.62707896622245207</v>
      </c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3970</v>
      </c>
      <c r="F24" s="16">
        <v>3970</v>
      </c>
      <c r="G24" s="16">
        <v>783</v>
      </c>
      <c r="H24" s="16">
        <v>3970</v>
      </c>
      <c r="I24" s="16">
        <v>2287</v>
      </c>
      <c r="J24" s="16">
        <f>I24-H24</f>
        <v>-1683</v>
      </c>
      <c r="K24" s="17">
        <f>(J24/H24)</f>
        <v>-0.42392947103274559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8"/>
      <c r="K25" s="17" t="s">
        <v>36</v>
      </c>
      <c r="L25" s="1"/>
    </row>
    <row r="26" spans="1:12" ht="15" customHeight="1" x14ac:dyDescent="0.25">
      <c r="A26" s="14" t="s">
        <v>36</v>
      </c>
      <c r="B26" s="14" t="s">
        <v>52</v>
      </c>
      <c r="C26" s="14" t="s">
        <v>36</v>
      </c>
      <c r="D26" s="15" t="s">
        <v>61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62</v>
      </c>
      <c r="D27" s="15" t="s">
        <v>63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36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418572</v>
      </c>
      <c r="F28" s="16">
        <v>418572</v>
      </c>
      <c r="G28" s="16">
        <v>74919</v>
      </c>
      <c r="H28" s="16">
        <v>418572</v>
      </c>
      <c r="I28" s="16">
        <f>+I29+I30</f>
        <v>49325</v>
      </c>
      <c r="J28" s="16">
        <f>I28-H28</f>
        <v>-369247</v>
      </c>
      <c r="K28" s="17">
        <f>(J28/H28)</f>
        <v>-0.88215886394694343</v>
      </c>
      <c r="L28" s="1"/>
    </row>
    <row r="29" spans="1:12" ht="15" customHeight="1" x14ac:dyDescent="0.25">
      <c r="A29" s="14" t="s">
        <v>36</v>
      </c>
      <c r="B29" s="14" t="s">
        <v>11</v>
      </c>
      <c r="C29" s="14" t="s">
        <v>36</v>
      </c>
      <c r="D29" s="15" t="s">
        <v>66</v>
      </c>
      <c r="E29" s="16">
        <v>418562</v>
      </c>
      <c r="F29" s="16">
        <v>418562</v>
      </c>
      <c r="G29" s="16">
        <v>74919</v>
      </c>
      <c r="H29" s="16">
        <v>418562</v>
      </c>
      <c r="I29" s="16">
        <v>49315</v>
      </c>
      <c r="J29" s="16">
        <f>I29-H29</f>
        <v>-369247</v>
      </c>
      <c r="K29" s="17">
        <f>(J29/H29)</f>
        <v>-0.882179939889431</v>
      </c>
      <c r="L29" s="1"/>
    </row>
    <row r="30" spans="1:12" ht="15" customHeight="1" x14ac:dyDescent="0.25">
      <c r="A30" s="14" t="s">
        <v>36</v>
      </c>
      <c r="B30" s="14" t="s">
        <v>48</v>
      </c>
      <c r="C30" s="14" t="s">
        <v>36</v>
      </c>
      <c r="D30" s="15" t="s">
        <v>49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36</v>
      </c>
      <c r="L30" s="1"/>
    </row>
    <row r="31" spans="1:12" ht="15" customHeight="1" x14ac:dyDescent="0.25">
      <c r="A31" s="14" t="s">
        <v>67</v>
      </c>
      <c r="B31" s="14" t="s">
        <v>36</v>
      </c>
      <c r="C31" s="14" t="s">
        <v>36</v>
      </c>
      <c r="D31" s="15" t="s">
        <v>68</v>
      </c>
      <c r="E31" s="16">
        <v>1534310</v>
      </c>
      <c r="F31" s="16">
        <v>1534310</v>
      </c>
      <c r="G31" s="16">
        <v>1640532</v>
      </c>
      <c r="H31" s="16">
        <v>1534310</v>
      </c>
      <c r="I31" s="16">
        <f>+I32</f>
        <v>678133</v>
      </c>
      <c r="J31" s="16">
        <f>I31-H31</f>
        <v>-856177</v>
      </c>
      <c r="K31" s="17">
        <f>(J31/H31)</f>
        <v>-0.55802086931584882</v>
      </c>
      <c r="L31" s="1"/>
    </row>
    <row r="32" spans="1:12" ht="15" customHeight="1" x14ac:dyDescent="0.25">
      <c r="A32" s="14" t="s">
        <v>36</v>
      </c>
      <c r="B32" s="14" t="s">
        <v>52</v>
      </c>
      <c r="C32" s="14" t="s">
        <v>36</v>
      </c>
      <c r="D32" s="15" t="s">
        <v>61</v>
      </c>
      <c r="E32" s="16">
        <v>1534310</v>
      </c>
      <c r="F32" s="16">
        <v>1534310</v>
      </c>
      <c r="G32" s="16">
        <v>1640532</v>
      </c>
      <c r="H32" s="16">
        <v>1534310</v>
      </c>
      <c r="I32" s="16">
        <v>678133</v>
      </c>
      <c r="J32" s="16">
        <f>I32-H32</f>
        <v>-856177</v>
      </c>
      <c r="K32" s="17">
        <f>(J32/H32)</f>
        <v>-0.55802086931584882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69</v>
      </c>
      <c r="D33" s="15" t="s">
        <v>70</v>
      </c>
      <c r="E33" s="16">
        <v>1534310</v>
      </c>
      <c r="F33" s="16">
        <v>1534310</v>
      </c>
      <c r="G33" s="16">
        <v>1640532</v>
      </c>
      <c r="H33" s="16">
        <v>1534310</v>
      </c>
      <c r="I33" s="16">
        <v>678133</v>
      </c>
      <c r="J33" s="16">
        <f>I33-H33</f>
        <v>-856177</v>
      </c>
      <c r="K33" s="17">
        <f>(J33/H33)</f>
        <v>-0.55802086931584882</v>
      </c>
      <c r="L33" s="1"/>
    </row>
    <row r="34" spans="1:12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"/>
    </row>
    <row r="35" spans="1:12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42" t="s">
        <v>71</v>
      </c>
      <c r="B37" s="43"/>
      <c r="C37" s="43"/>
      <c r="D37" s="43"/>
      <c r="E37" s="20">
        <v>1538290</v>
      </c>
      <c r="F37" s="20">
        <v>1538290</v>
      </c>
      <c r="G37" s="20">
        <v>1641315</v>
      </c>
      <c r="H37" s="20">
        <v>1538290</v>
      </c>
      <c r="I37" s="20">
        <v>680430</v>
      </c>
      <c r="J37" s="20">
        <v>-857860</v>
      </c>
      <c r="K37" s="21">
        <v>-0.55767118033660756</v>
      </c>
      <c r="L37" s="1"/>
    </row>
    <row r="38" spans="1:12" ht="15" customHeight="1" x14ac:dyDescent="0.25">
      <c r="A38" s="44" t="s">
        <v>72</v>
      </c>
      <c r="B38" s="45"/>
      <c r="C38" s="45"/>
      <c r="D38" s="45"/>
      <c r="E38" s="45"/>
      <c r="F38" s="45"/>
      <c r="G38" s="45"/>
      <c r="H38" s="45"/>
      <c r="I38" s="45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2023-09-29T21:16:54Z</dcterms:modified>
</cp:coreProperties>
</file>