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FFF6D5E-7E61-497E-B655-AD91F2AD0ECA}" xr6:coauthVersionLast="47" xr6:coauthVersionMax="47" xr10:uidLastSave="{00000000-0000-0000-0000-000000000000}"/>
  <bookViews>
    <workbookView xWindow="-28920" yWindow="-705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analitico'!$A$1:$K$68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1" i="1"/>
  <c r="K41" i="1" s="1"/>
  <c r="J40" i="1"/>
  <c r="K40" i="1" s="1"/>
  <c r="J39" i="1"/>
  <c r="K39" i="1" s="1"/>
  <c r="J38" i="1"/>
  <c r="K38" i="1" s="1"/>
  <c r="J37" i="1"/>
  <c r="K37" i="1" s="1"/>
  <c r="J35" i="1"/>
  <c r="J34" i="1"/>
  <c r="K34" i="1" s="1"/>
  <c r="J33" i="1"/>
  <c r="K33" i="1" s="1"/>
  <c r="J32" i="1"/>
  <c r="K32" i="1" s="1"/>
  <c r="J31" i="1"/>
  <c r="K31" i="1" s="1"/>
  <c r="J29" i="1"/>
  <c r="K29" i="1" s="1"/>
  <c r="J28" i="1"/>
  <c r="K28" i="1" s="1"/>
  <c r="J27" i="1"/>
  <c r="K27" i="1" s="1"/>
  <c r="J26" i="1"/>
  <c r="K26" i="1" s="1"/>
  <c r="J24" i="1"/>
  <c r="J23" i="1"/>
  <c r="K23" i="1" s="1"/>
  <c r="J22" i="1"/>
  <c r="K22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<sst xmlns="http://schemas.openxmlformats.org/spreadsheetml/2006/main" count="259" uniqueCount="120">
  <si>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</si>
  <si>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</si>
  <si>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</si>
  <si>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</si>
  <si>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</si>
  <si>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VIVIENDA Y URBANISMO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</si>
  <si>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</si>
  <si>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</si>
  <si>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</si>
  <si>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LOS RÍOS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</si>
  <si>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</si>
  <si>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</si>
  <si>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</si>
  <si>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</si>
  <si>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</si>
  <si>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</si>
  <si>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</si>
  <si>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</si>
  <si>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</si>
  <si>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</si>
  <si>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</si>
  <si>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</si>
  <si>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</si>
  <si>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</si>
  <si>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</si>
  <si>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</si>
  <si>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</si>
  <si>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</si>
  <si>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</si>
  <si>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</si>
  <si>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</si>
  <si>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</si>
  <si>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</si>
  <si>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</si>
  <si>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</si>
  <si>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</si>
  <si>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</si>
  <si>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</si>
  <si>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</si>
  <si>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</si>
  <si>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</si>
  <si>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</si>
  <si>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</si>
  <si>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</si>
  <si>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</si>
  <si>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</si>
  <si>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</si>
  <si>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</si>
  <si>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</si>
  <si>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</si>
  <si>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</si>
  <si>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</si>
  <si>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</si>
  <si>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</si>
  <si>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</si>
  <si>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</si>
  <si>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</si>
  <si>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</si>
  <si>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</si>
  <si>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</si>
  <si>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</si>
  <si>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</si>
  <si>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</si>
  <si>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</si>
  <si>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</si>
  <si>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</si>
  <si>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</si>
  <si>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</si>
  <si>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</si>
  <si>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</si>
  <si>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</si>
  <si>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003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</si>
  <si>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</si>
  <si>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004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</si>
  <si>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</si>
  <si>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</si>
  <si>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</si>
  <si>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</si>
  <si>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</si>
  <si>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</si>
  <si>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</si>
  <si>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</si>
  <si>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</si>
  <si>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</si>
  <si>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</si>
  <si>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</si>
  <si>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</si>
  <si>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</si>
  <si>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</si>
  <si>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</si>
  <si>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</si>
  <si>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</si>
  <si>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</si>
  <si>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</si>
  <si>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</si>
  <si>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</si>
  <si>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</si>
  <si>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</si>
  <si>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</si>
  <si>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</si>
  <si>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</si>
  <si>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</si>
  <si>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</si>
  <si>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</si>
  <si>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</si>
  <si>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</si>
  <si>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</si>
  <si>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</si>
  <si>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'Programa de Integración Social y Territorial (DS 19/2016)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</si>
  <si>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</si>
  <si>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</si>
  <si>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</si>
  <si>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</si>
  <si>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</si>
  <si>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Compensaciones por Daños a Terceros y/o a la Propiedad</t>
  </si>
  <si>
    <t>02</t>
  </si>
  <si>
    <t>Municipalidades para el Programa Recuperación de Barrios</t>
  </si>
  <si>
    <t>Municipalidades para Pequeñas Localidades</t>
  </si>
  <si>
    <t>102</t>
  </si>
  <si>
    <t>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</si>
</sst>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0" borderId="11" xfId="0" applyFont="1" applyFill="1" applyBorder="1" applyAlignment="1">
      <alignment horizontal="center" vertical="top" wrapText="1"/>
    </xf>
    <xf numFmtId="0" fontId="2" fillId="31" borderId="11" xfId="0" applyFont="1" applyFill="1" applyBorder="1" applyAlignment="1">
      <alignment horizontal="left" vertical="top" wrapText="1"/>
    </xf>
    <xf numFmtId="3" fontId="2" fillId="32" borderId="11" xfId="0" applyNumberFormat="1" applyFont="1" applyFill="1" applyBorder="1" applyAlignment="1">
      <alignment horizontal="right" vertical="top" wrapText="1"/>
    </xf>
    <xf numFmtId="164" fontId="2" fillId="33" borderId="11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8"/>
  <sheetViews>
    <sheetView tabSelected="1" view="pageBreakPreview" topLeftCell="A11" zoomScaleNormal="100" zoomScaleSheetLayoutView="100" workbookViewId="0">
      <selection activeCell="E43" sqref="E43:K4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1"/>
      <c r="K1" s="1"/>
      <c r="L1" s="1"/>
    </row>
    <row r="2" spans="1:12" ht="17.100000000000001" customHeight="1" x14ac:dyDescent="0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1"/>
      <c r="K2" s="1"/>
      <c r="L2" s="1"/>
    </row>
    <row r="3" spans="1:12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1" t="s">
        <v>4</v>
      </c>
      <c r="B5" s="52"/>
      <c r="C5" s="53" t="s">
        <v>5</v>
      </c>
      <c r="D5" s="54"/>
      <c r="E5" s="54"/>
      <c r="F5" s="54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1" t="s">
        <v>31</v>
      </c>
      <c r="K10" s="31" t="s">
        <v>32</v>
      </c>
      <c r="L10" s="1"/>
    </row>
    <row r="11" spans="1:12" ht="30" customHeight="1" x14ac:dyDescent="0.25">
      <c r="A11" s="46"/>
      <c r="B11" s="46"/>
      <c r="C11" s="46"/>
      <c r="D11" s="46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2"/>
      <c r="K11" s="32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130760063</v>
      </c>
      <c r="F12" s="12">
        <v>126327181</v>
      </c>
      <c r="G12" s="12">
        <v>39468472</v>
      </c>
      <c r="H12" s="12">
        <v>135336664</v>
      </c>
      <c r="I12" s="12">
        <v>131912609</v>
      </c>
      <c r="J12" s="12">
        <f>I12-H12</f>
        <v>-3424055</v>
      </c>
      <c r="K12" s="13">
        <f>(J12/H12)</f>
        <v>-2.5300276353789834E-2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0</v>
      </c>
      <c r="F13" s="16">
        <v>10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0</v>
      </c>
      <c r="F14" s="16">
        <v>10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10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35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20</v>
      </c>
      <c r="F16" s="16">
        <v>20</v>
      </c>
      <c r="G16" s="16">
        <v>9970</v>
      </c>
      <c r="H16" s="16">
        <v>20</v>
      </c>
      <c r="I16" s="16">
        <v>20</v>
      </c>
      <c r="J16" s="18"/>
      <c r="K16" s="17" t="s">
        <v>35</v>
      </c>
      <c r="L16" s="1"/>
    </row>
    <row r="17" spans="1:12" ht="15" customHeight="1" x14ac:dyDescent="0.25">
      <c r="A17" s="14" t="s">
        <v>35</v>
      </c>
      <c r="B17" s="14" t="s">
        <v>14</v>
      </c>
      <c r="C17" s="14" t="s">
        <v>35</v>
      </c>
      <c r="D17" s="15" t="s">
        <v>45</v>
      </c>
      <c r="E17" s="16">
        <v>10</v>
      </c>
      <c r="F17" s="16">
        <v>10</v>
      </c>
      <c r="G17" s="16">
        <v>9970</v>
      </c>
      <c r="H17" s="16">
        <v>10</v>
      </c>
      <c r="I17" s="16">
        <v>10</v>
      </c>
      <c r="J17" s="18"/>
      <c r="K17" s="17" t="s">
        <v>35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35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20</v>
      </c>
      <c r="F19" s="16">
        <v>20</v>
      </c>
      <c r="G19" s="16">
        <v>0</v>
      </c>
      <c r="H19" s="16">
        <v>20</v>
      </c>
      <c r="I19" s="16">
        <v>20</v>
      </c>
      <c r="J19" s="18"/>
      <c r="K19" s="17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0</v>
      </c>
      <c r="H20" s="16">
        <v>10</v>
      </c>
      <c r="I20" s="16">
        <v>10</v>
      </c>
      <c r="J20" s="18"/>
      <c r="K20" s="17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35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59562</v>
      </c>
      <c r="F22" s="16">
        <v>59562</v>
      </c>
      <c r="G22" s="16">
        <v>125969</v>
      </c>
      <c r="H22" s="16">
        <v>61646</v>
      </c>
      <c r="I22" s="16">
        <v>69052</v>
      </c>
      <c r="J22" s="16">
        <f>I22-H22</f>
        <v>7406</v>
      </c>
      <c r="K22" s="17">
        <f>(J22/H22)</f>
        <v>0.12013755961457354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54</v>
      </c>
      <c r="E23" s="16">
        <v>59552</v>
      </c>
      <c r="F23" s="16">
        <v>59552</v>
      </c>
      <c r="G23" s="16">
        <v>42822</v>
      </c>
      <c r="H23" s="16">
        <v>61636</v>
      </c>
      <c r="I23" s="16">
        <v>69032</v>
      </c>
      <c r="J23" s="16">
        <f>I23-H23</f>
        <v>7396</v>
      </c>
      <c r="K23" s="17">
        <f>(J23/H23)</f>
        <v>0.1199948082289571</v>
      </c>
      <c r="L23" s="1"/>
    </row>
    <row r="24" spans="1:12" ht="15" customHeight="1" x14ac:dyDescent="0.25">
      <c r="A24" s="14" t="s">
        <v>35</v>
      </c>
      <c r="B24" s="14" t="s">
        <v>39</v>
      </c>
      <c r="C24" s="14" t="s">
        <v>35</v>
      </c>
      <c r="D24" s="15" t="s">
        <v>55</v>
      </c>
      <c r="E24" s="16">
        <v>0</v>
      </c>
      <c r="F24" s="16">
        <v>0</v>
      </c>
      <c r="G24" s="16">
        <v>0</v>
      </c>
      <c r="H24" s="16">
        <v>0</v>
      </c>
      <c r="I24" s="16">
        <v>10</v>
      </c>
      <c r="J24" s="16">
        <f>I24-H24</f>
        <v>10</v>
      </c>
      <c r="K24" s="17" t="s">
        <v>35</v>
      </c>
      <c r="L24" s="1"/>
    </row>
    <row r="25" spans="1:12" ht="15" customHeight="1" x14ac:dyDescent="0.25">
      <c r="A25" s="14" t="s">
        <v>35</v>
      </c>
      <c r="B25" s="14" t="s">
        <v>56</v>
      </c>
      <c r="C25" s="14" t="s">
        <v>35</v>
      </c>
      <c r="D25" s="15" t="s">
        <v>57</v>
      </c>
      <c r="E25" s="16">
        <v>10</v>
      </c>
      <c r="F25" s="16">
        <v>10</v>
      </c>
      <c r="G25" s="16">
        <v>83147</v>
      </c>
      <c r="H25" s="16">
        <v>10</v>
      </c>
      <c r="I25" s="16">
        <v>10</v>
      </c>
      <c r="J25" s="18"/>
      <c r="K25" s="17" t="s">
        <v>35</v>
      </c>
      <c r="L25" s="1"/>
    </row>
    <row r="26" spans="1:12" ht="15" customHeight="1" x14ac:dyDescent="0.25">
      <c r="A26" s="14" t="s">
        <v>58</v>
      </c>
      <c r="B26" s="14" t="s">
        <v>35</v>
      </c>
      <c r="C26" s="14" t="s">
        <v>35</v>
      </c>
      <c r="D26" s="15" t="s">
        <v>59</v>
      </c>
      <c r="E26" s="16">
        <v>124759884</v>
      </c>
      <c r="F26" s="16">
        <v>120051780</v>
      </c>
      <c r="G26" s="16">
        <v>38442593</v>
      </c>
      <c r="H26" s="16">
        <v>129127205</v>
      </c>
      <c r="I26" s="16">
        <v>124783830</v>
      </c>
      <c r="J26" s="16">
        <f>I26-H26</f>
        <v>-4343375</v>
      </c>
      <c r="K26" s="17">
        <f>(J26/H26)</f>
        <v>-3.3636405279584579E-2</v>
      </c>
      <c r="L26" s="1"/>
    </row>
    <row r="27" spans="1:12" ht="15" customHeight="1" x14ac:dyDescent="0.25">
      <c r="A27" s="14" t="s">
        <v>35</v>
      </c>
      <c r="B27" s="14" t="s">
        <v>14</v>
      </c>
      <c r="C27" s="14" t="s">
        <v>35</v>
      </c>
      <c r="D27" s="15" t="s">
        <v>60</v>
      </c>
      <c r="E27" s="16">
        <v>124759884</v>
      </c>
      <c r="F27" s="16">
        <v>120051780</v>
      </c>
      <c r="G27" s="16">
        <v>38442593</v>
      </c>
      <c r="H27" s="16">
        <v>129127205</v>
      </c>
      <c r="I27" s="16">
        <v>124783830</v>
      </c>
      <c r="J27" s="16">
        <f>I27-H27</f>
        <v>-4343375</v>
      </c>
      <c r="K27" s="17">
        <f>(J27/H27)</f>
        <v>-3.3636405279584579E-2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5550490</v>
      </c>
      <c r="F28" s="16">
        <v>5780298</v>
      </c>
      <c r="G28" s="16">
        <v>772754</v>
      </c>
      <c r="H28" s="16">
        <v>5744757</v>
      </c>
      <c r="I28" s="16">
        <v>6828591</v>
      </c>
      <c r="J28" s="16">
        <f>I28-H28</f>
        <v>1083834</v>
      </c>
      <c r="K28" s="17">
        <f>(J28/H28)</f>
        <v>0.18866489914194803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63</v>
      </c>
      <c r="E29" s="16">
        <v>5550490</v>
      </c>
      <c r="F29" s="16">
        <v>5550490</v>
      </c>
      <c r="G29" s="16">
        <v>772754</v>
      </c>
      <c r="H29" s="16">
        <v>5744757</v>
      </c>
      <c r="I29" s="16">
        <v>6828591</v>
      </c>
      <c r="J29" s="16">
        <f>I29-H29</f>
        <v>1083834</v>
      </c>
      <c r="K29" s="17">
        <f>(J29/H29)</f>
        <v>0.18866489914194803</v>
      </c>
      <c r="L29" s="1"/>
    </row>
    <row r="30" spans="1:12" ht="15" customHeight="1" x14ac:dyDescent="0.25">
      <c r="A30" s="14" t="s">
        <v>35</v>
      </c>
      <c r="B30" s="14" t="s">
        <v>64</v>
      </c>
      <c r="C30" s="14" t="s">
        <v>35</v>
      </c>
      <c r="D30" s="15" t="s">
        <v>65</v>
      </c>
      <c r="E30" s="16">
        <v>0</v>
      </c>
      <c r="F30" s="16">
        <v>229808</v>
      </c>
      <c r="G30" s="16">
        <v>0</v>
      </c>
      <c r="H30" s="16">
        <v>0</v>
      </c>
      <c r="I30" s="16">
        <v>0</v>
      </c>
      <c r="J30" s="18"/>
      <c r="K30" s="17" t="s">
        <v>35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369372</v>
      </c>
      <c r="F31" s="16">
        <v>369372</v>
      </c>
      <c r="G31" s="16">
        <v>117186</v>
      </c>
      <c r="H31" s="16">
        <v>382301</v>
      </c>
      <c r="I31" s="16">
        <v>210371</v>
      </c>
      <c r="J31" s="16">
        <f>I31-H31</f>
        <v>-171930</v>
      </c>
      <c r="K31" s="17">
        <f>(J31/H31)</f>
        <v>-0.4497241702218932</v>
      </c>
      <c r="L31" s="1"/>
    </row>
    <row r="32" spans="1:12" ht="15" customHeight="1" x14ac:dyDescent="0.25">
      <c r="A32" s="14" t="s">
        <v>35</v>
      </c>
      <c r="B32" s="14" t="s">
        <v>46</v>
      </c>
      <c r="C32" s="14" t="s">
        <v>35</v>
      </c>
      <c r="D32" s="15" t="s">
        <v>68</v>
      </c>
      <c r="E32" s="16">
        <v>369372</v>
      </c>
      <c r="F32" s="16">
        <v>369372</v>
      </c>
      <c r="G32" s="16">
        <v>117186</v>
      </c>
      <c r="H32" s="16">
        <v>382301</v>
      </c>
      <c r="I32" s="16">
        <v>210371</v>
      </c>
      <c r="J32" s="16">
        <f>I32-H32</f>
        <v>-171930</v>
      </c>
      <c r="K32" s="17">
        <f>(J32/H32)</f>
        <v>-0.4497241702218932</v>
      </c>
      <c r="L32" s="1"/>
    </row>
    <row r="33" spans="1:12" ht="15" customHeight="1" x14ac:dyDescent="0.25">
      <c r="A33" s="14" t="s">
        <v>35</v>
      </c>
      <c r="B33" s="14" t="s">
        <v>35</v>
      </c>
      <c r="C33" s="14" t="s">
        <v>69</v>
      </c>
      <c r="D33" s="15" t="s">
        <v>70</v>
      </c>
      <c r="E33" s="16">
        <v>354672</v>
      </c>
      <c r="F33" s="16">
        <v>354672</v>
      </c>
      <c r="G33" s="16">
        <v>117186</v>
      </c>
      <c r="H33" s="16">
        <v>367086</v>
      </c>
      <c r="I33" s="16">
        <v>175183</v>
      </c>
      <c r="J33" s="16">
        <f>I33-H33</f>
        <v>-191903</v>
      </c>
      <c r="K33" s="17">
        <f>(J33/H33)</f>
        <v>-0.5227739548770588</v>
      </c>
      <c r="L33" s="1"/>
    </row>
    <row r="34" spans="1:12" ht="27" customHeight="1" x14ac:dyDescent="0.25">
      <c r="A34" s="14" t="s">
        <v>35</v>
      </c>
      <c r="B34" s="14" t="s">
        <v>35</v>
      </c>
      <c r="C34" s="14" t="s">
        <v>71</v>
      </c>
      <c r="D34" s="15" t="s">
        <v>72</v>
      </c>
      <c r="E34" s="16">
        <v>14700</v>
      </c>
      <c r="F34" s="16">
        <v>14700</v>
      </c>
      <c r="G34" s="16">
        <v>0</v>
      </c>
      <c r="H34" s="16">
        <v>15215</v>
      </c>
      <c r="I34" s="16">
        <v>16236</v>
      </c>
      <c r="J34" s="16">
        <f>I34-H34</f>
        <v>1021</v>
      </c>
      <c r="K34" s="17">
        <f>(J34/H34)</f>
        <v>6.7104830759119286E-2</v>
      </c>
      <c r="L34" s="1"/>
    </row>
    <row r="35" spans="1:12" ht="27" customHeight="1" x14ac:dyDescent="0.25">
      <c r="A35" s="14" t="s">
        <v>35</v>
      </c>
      <c r="B35" s="14" t="s">
        <v>35</v>
      </c>
      <c r="C35" s="14" t="s">
        <v>73</v>
      </c>
      <c r="D35" s="15" t="s">
        <v>74</v>
      </c>
      <c r="E35" s="16">
        <v>0</v>
      </c>
      <c r="F35" s="16">
        <v>0</v>
      </c>
      <c r="G35" s="16">
        <v>0</v>
      </c>
      <c r="H35" s="16">
        <v>0</v>
      </c>
      <c r="I35" s="16">
        <v>18952</v>
      </c>
      <c r="J35" s="16">
        <f>I35-H35</f>
        <v>18952</v>
      </c>
      <c r="K35" s="17" t="s">
        <v>35</v>
      </c>
      <c r="L35" s="1"/>
    </row>
    <row r="36" spans="1:12" ht="15" customHeight="1" x14ac:dyDescent="0.25">
      <c r="A36" s="26" t="s">
        <v>75</v>
      </c>
      <c r="B36" s="26" t="s">
        <v>35</v>
      </c>
      <c r="C36" s="26" t="s">
        <v>35</v>
      </c>
      <c r="D36" s="27" t="s">
        <v>76</v>
      </c>
      <c r="E36" s="28">
        <v>20715</v>
      </c>
      <c r="F36" s="28">
        <v>66119</v>
      </c>
      <c r="G36" s="28">
        <v>0</v>
      </c>
      <c r="H36" s="28">
        <v>20715</v>
      </c>
      <c r="I36" s="28">
        <v>20715</v>
      </c>
      <c r="J36" s="29"/>
      <c r="K36" s="30" t="s">
        <v>35</v>
      </c>
      <c r="L36" s="1"/>
    </row>
    <row r="37" spans="1:12" ht="15" customHeight="1" x14ac:dyDescent="0.25">
      <c r="A37" s="22" t="s">
        <v>35</v>
      </c>
      <c r="B37" s="22" t="s">
        <v>35</v>
      </c>
      <c r="C37" s="22" t="s">
        <v>35</v>
      </c>
      <c r="D37" s="23" t="s">
        <v>77</v>
      </c>
      <c r="E37" s="24">
        <v>130760063</v>
      </c>
      <c r="F37" s="24">
        <v>126327181</v>
      </c>
      <c r="G37" s="24">
        <v>45460392</v>
      </c>
      <c r="H37" s="24">
        <v>135336664</v>
      </c>
      <c r="I37" s="24">
        <v>131912609</v>
      </c>
      <c r="J37" s="24">
        <f>I37-H37</f>
        <v>-3424055</v>
      </c>
      <c r="K37" s="25">
        <f>(J37/H37)</f>
        <v>-2.5300276353789834E-2</v>
      </c>
      <c r="L37" s="1"/>
    </row>
    <row r="38" spans="1:12" ht="15" customHeight="1" x14ac:dyDescent="0.25">
      <c r="A38" s="14" t="s">
        <v>78</v>
      </c>
      <c r="B38" s="14" t="s">
        <v>35</v>
      </c>
      <c r="C38" s="14" t="s">
        <v>35</v>
      </c>
      <c r="D38" s="15" t="s">
        <v>79</v>
      </c>
      <c r="E38" s="16">
        <v>3570110</v>
      </c>
      <c r="F38" s="16">
        <v>3390249</v>
      </c>
      <c r="G38" s="16">
        <v>2175088</v>
      </c>
      <c r="H38" s="16">
        <v>3695064</v>
      </c>
      <c r="I38" s="16">
        <v>3704110</v>
      </c>
      <c r="J38" s="16">
        <f>I38-H38</f>
        <v>9046</v>
      </c>
      <c r="K38" s="17">
        <f>(J38/H38)</f>
        <v>2.4481308036883799E-3</v>
      </c>
      <c r="L38" s="1"/>
    </row>
    <row r="39" spans="1:12" ht="15" customHeight="1" x14ac:dyDescent="0.25">
      <c r="A39" s="14" t="s">
        <v>80</v>
      </c>
      <c r="B39" s="14" t="s">
        <v>35</v>
      </c>
      <c r="C39" s="14" t="s">
        <v>35</v>
      </c>
      <c r="D39" s="15" t="s">
        <v>81</v>
      </c>
      <c r="E39" s="16">
        <v>265665</v>
      </c>
      <c r="F39" s="16">
        <v>364654</v>
      </c>
      <c r="G39" s="16">
        <v>282344</v>
      </c>
      <c r="H39" s="16">
        <v>274963</v>
      </c>
      <c r="I39" s="16">
        <v>269965</v>
      </c>
      <c r="J39" s="16">
        <f>I39-H39</f>
        <v>-4998</v>
      </c>
      <c r="K39" s="17">
        <f>(J39/H39)</f>
        <v>-1.8176991086073398E-2</v>
      </c>
      <c r="L39" s="1"/>
    </row>
    <row r="40" spans="1:12" ht="15" customHeight="1" x14ac:dyDescent="0.25">
      <c r="A40" s="14" t="s">
        <v>82</v>
      </c>
      <c r="B40" s="14" t="s">
        <v>35</v>
      </c>
      <c r="C40" s="14" t="s">
        <v>35</v>
      </c>
      <c r="D40" s="15" t="s">
        <v>83</v>
      </c>
      <c r="E40" s="16">
        <v>59552</v>
      </c>
      <c r="F40" s="16">
        <v>289360</v>
      </c>
      <c r="G40" s="16">
        <v>0</v>
      </c>
      <c r="H40" s="16">
        <v>61636</v>
      </c>
      <c r="I40" s="16">
        <v>69032</v>
      </c>
      <c r="J40" s="16">
        <f>I40-H40</f>
        <v>7396</v>
      </c>
      <c r="K40" s="17">
        <f>(J40/H40)</f>
        <v>0.1199948082289571</v>
      </c>
      <c r="L40" s="1"/>
    </row>
    <row r="41" spans="1:12" ht="15" customHeight="1" x14ac:dyDescent="0.25">
      <c r="A41" s="14" t="s">
        <v>35</v>
      </c>
      <c r="B41" s="14" t="s">
        <v>56</v>
      </c>
      <c r="C41" s="14" t="s">
        <v>35</v>
      </c>
      <c r="D41" s="15" t="s">
        <v>84</v>
      </c>
      <c r="E41" s="16">
        <v>59552</v>
      </c>
      <c r="F41" s="16">
        <v>289360</v>
      </c>
      <c r="G41" s="16">
        <v>0</v>
      </c>
      <c r="H41" s="16">
        <v>61636</v>
      </c>
      <c r="I41" s="16">
        <v>69032</v>
      </c>
      <c r="J41" s="16">
        <f>I41-H41</f>
        <v>7396</v>
      </c>
      <c r="K41" s="17">
        <f>(J41/H41)</f>
        <v>0.1199948082289571</v>
      </c>
      <c r="L41" s="1"/>
    </row>
    <row r="42" spans="1:12" ht="15" customHeight="1" x14ac:dyDescent="0.25">
      <c r="A42" s="14" t="s">
        <v>85</v>
      </c>
      <c r="B42" s="14" t="s">
        <v>35</v>
      </c>
      <c r="C42" s="14" t="s">
        <v>35</v>
      </c>
      <c r="D42" s="15" t="s">
        <v>86</v>
      </c>
      <c r="E42" s="16">
        <v>0</v>
      </c>
      <c r="F42" s="16">
        <v>0</v>
      </c>
      <c r="G42" s="16">
        <v>67405</v>
      </c>
      <c r="H42" s="16">
        <v>0</v>
      </c>
      <c r="I42" s="16">
        <v>0</v>
      </c>
      <c r="J42" s="18"/>
      <c r="K42" s="17" t="s">
        <v>35</v>
      </c>
      <c r="L42" s="1"/>
    </row>
    <row r="43" spans="1:12" ht="15" customHeight="1" x14ac:dyDescent="0.25">
      <c r="A43" s="14"/>
      <c r="B43" s="55" t="s">
        <v>115</v>
      </c>
      <c r="C43" s="14"/>
      <c r="D43" s="15" t="s">
        <v>114</v>
      </c>
      <c r="E43" s="16">
        <v>0</v>
      </c>
      <c r="F43" s="16">
        <v>0</v>
      </c>
      <c r="G43" s="16">
        <v>67405</v>
      </c>
      <c r="H43" s="16">
        <v>0</v>
      </c>
      <c r="I43" s="16">
        <v>0</v>
      </c>
      <c r="J43" s="18"/>
      <c r="K43" s="17" t="s">
        <v>35</v>
      </c>
      <c r="L43" s="1"/>
    </row>
    <row r="44" spans="1:12" ht="15" customHeight="1" x14ac:dyDescent="0.25">
      <c r="A44" s="14" t="s">
        <v>87</v>
      </c>
      <c r="B44" s="14" t="s">
        <v>35</v>
      </c>
      <c r="C44" s="14" t="s">
        <v>35</v>
      </c>
      <c r="D44" s="15" t="s">
        <v>88</v>
      </c>
      <c r="E44" s="16">
        <v>34989760</v>
      </c>
      <c r="F44" s="16">
        <v>30436338</v>
      </c>
      <c r="G44" s="16">
        <v>4559712</v>
      </c>
      <c r="H44" s="16">
        <v>36214402</v>
      </c>
      <c r="I44" s="16">
        <v>21614756</v>
      </c>
      <c r="J44" s="16">
        <f t="shared" ref="J44:J57" si="0">I44-H44</f>
        <v>-14599646</v>
      </c>
      <c r="K44" s="17">
        <f t="shared" ref="K44:K57" si="1">(J44/H44)</f>
        <v>-0.40314474887642765</v>
      </c>
      <c r="L44" s="1"/>
    </row>
    <row r="45" spans="1:12" ht="15" customHeight="1" x14ac:dyDescent="0.25">
      <c r="A45" s="14" t="s">
        <v>35</v>
      </c>
      <c r="B45" s="14" t="s">
        <v>14</v>
      </c>
      <c r="C45" s="14" t="s">
        <v>35</v>
      </c>
      <c r="D45" s="15" t="s">
        <v>89</v>
      </c>
      <c r="E45" s="16">
        <v>48798</v>
      </c>
      <c r="F45" s="16">
        <v>48798</v>
      </c>
      <c r="G45" s="16">
        <v>0</v>
      </c>
      <c r="H45" s="16">
        <v>50506</v>
      </c>
      <c r="I45" s="16">
        <v>0</v>
      </c>
      <c r="J45" s="16">
        <f t="shared" si="0"/>
        <v>-50506</v>
      </c>
      <c r="K45" s="17">
        <f t="shared" si="1"/>
        <v>-1</v>
      </c>
      <c r="L45" s="1"/>
    </row>
    <row r="46" spans="1:12" ht="15" customHeight="1" x14ac:dyDescent="0.25">
      <c r="A46" s="14" t="s">
        <v>35</v>
      </c>
      <c r="B46" s="14" t="s">
        <v>39</v>
      </c>
      <c r="C46" s="14" t="s">
        <v>35</v>
      </c>
      <c r="D46" s="15" t="s">
        <v>90</v>
      </c>
      <c r="E46" s="16">
        <v>34940962</v>
      </c>
      <c r="F46" s="16">
        <v>30387540</v>
      </c>
      <c r="G46" s="16">
        <v>4559712</v>
      </c>
      <c r="H46" s="16">
        <v>36163896</v>
      </c>
      <c r="I46" s="16">
        <v>21614756</v>
      </c>
      <c r="J46" s="16">
        <f t="shared" si="0"/>
        <v>-14549140</v>
      </c>
      <c r="K46" s="17">
        <f t="shared" si="1"/>
        <v>-0.40231118903781826</v>
      </c>
      <c r="L46" s="1"/>
    </row>
    <row r="47" spans="1:12" ht="15" customHeight="1" x14ac:dyDescent="0.25">
      <c r="A47" s="14" t="s">
        <v>91</v>
      </c>
      <c r="B47" s="14" t="s">
        <v>35</v>
      </c>
      <c r="C47" s="14" t="s">
        <v>35</v>
      </c>
      <c r="D47" s="15" t="s">
        <v>92</v>
      </c>
      <c r="E47" s="16">
        <v>20172604</v>
      </c>
      <c r="F47" s="16">
        <v>19322604</v>
      </c>
      <c r="G47" s="16">
        <v>1984878</v>
      </c>
      <c r="H47" s="16">
        <v>20878645</v>
      </c>
      <c r="I47" s="16">
        <v>21134605</v>
      </c>
      <c r="J47" s="16">
        <f t="shared" si="0"/>
        <v>255960</v>
      </c>
      <c r="K47" s="17">
        <f t="shared" si="1"/>
        <v>1.2259416260011126E-2</v>
      </c>
      <c r="L47" s="1"/>
    </row>
    <row r="48" spans="1:12" ht="15" customHeight="1" x14ac:dyDescent="0.25">
      <c r="A48" s="14" t="s">
        <v>35</v>
      </c>
      <c r="B48" s="14" t="s">
        <v>39</v>
      </c>
      <c r="C48" s="14" t="s">
        <v>35</v>
      </c>
      <c r="D48" s="15" t="s">
        <v>63</v>
      </c>
      <c r="E48" s="16">
        <v>20172604</v>
      </c>
      <c r="F48" s="16">
        <v>19322604</v>
      </c>
      <c r="G48" s="16">
        <v>1984878</v>
      </c>
      <c r="H48" s="16">
        <v>20878645</v>
      </c>
      <c r="I48" s="16">
        <v>21134605</v>
      </c>
      <c r="J48" s="16">
        <f t="shared" si="0"/>
        <v>255960</v>
      </c>
      <c r="K48" s="17">
        <f t="shared" si="1"/>
        <v>1.2259416260011126E-2</v>
      </c>
      <c r="L48" s="1"/>
    </row>
    <row r="49" spans="1:12" ht="15" customHeight="1" x14ac:dyDescent="0.25">
      <c r="A49" s="14" t="s">
        <v>35</v>
      </c>
      <c r="B49" s="14" t="s">
        <v>35</v>
      </c>
      <c r="C49" s="14" t="s">
        <v>71</v>
      </c>
      <c r="D49" s="15" t="s">
        <v>93</v>
      </c>
      <c r="E49" s="16">
        <v>20172604</v>
      </c>
      <c r="F49" s="16">
        <v>19322604</v>
      </c>
      <c r="G49" s="16">
        <v>1984878</v>
      </c>
      <c r="H49" s="16">
        <v>20878645</v>
      </c>
      <c r="I49" s="16">
        <v>21134605</v>
      </c>
      <c r="J49" s="16">
        <f t="shared" si="0"/>
        <v>255960</v>
      </c>
      <c r="K49" s="17">
        <f t="shared" si="1"/>
        <v>1.2259416260011126E-2</v>
      </c>
      <c r="L49" s="1"/>
    </row>
    <row r="50" spans="1:12" ht="15" customHeight="1" x14ac:dyDescent="0.25">
      <c r="A50" s="14" t="s">
        <v>94</v>
      </c>
      <c r="B50" s="14" t="s">
        <v>35</v>
      </c>
      <c r="C50" s="14" t="s">
        <v>35</v>
      </c>
      <c r="D50" s="15" t="s">
        <v>95</v>
      </c>
      <c r="E50" s="16">
        <v>71702362</v>
      </c>
      <c r="F50" s="16">
        <v>72478562</v>
      </c>
      <c r="G50" s="16">
        <v>36345551</v>
      </c>
      <c r="H50" s="16">
        <v>74211944</v>
      </c>
      <c r="I50" s="16">
        <v>85120131</v>
      </c>
      <c r="J50" s="16">
        <f t="shared" si="0"/>
        <v>10908187</v>
      </c>
      <c r="K50" s="17">
        <f t="shared" si="1"/>
        <v>0.14698694592881167</v>
      </c>
      <c r="L50" s="1"/>
    </row>
    <row r="51" spans="1:12" ht="15" customHeight="1" x14ac:dyDescent="0.25">
      <c r="A51" s="14" t="s">
        <v>35</v>
      </c>
      <c r="B51" s="14" t="s">
        <v>14</v>
      </c>
      <c r="C51" s="14" t="s">
        <v>35</v>
      </c>
      <c r="D51" s="15" t="s">
        <v>96</v>
      </c>
      <c r="E51" s="16">
        <v>71702362</v>
      </c>
      <c r="F51" s="16">
        <v>71702362</v>
      </c>
      <c r="G51" s="16">
        <v>36345551</v>
      </c>
      <c r="H51" s="16">
        <v>74211944</v>
      </c>
      <c r="I51" s="16">
        <v>85120131</v>
      </c>
      <c r="J51" s="16">
        <f t="shared" si="0"/>
        <v>10908187</v>
      </c>
      <c r="K51" s="17">
        <f t="shared" si="1"/>
        <v>0.14698694592881167</v>
      </c>
      <c r="L51" s="1"/>
    </row>
    <row r="52" spans="1:12" ht="15" customHeight="1" x14ac:dyDescent="0.25">
      <c r="A52" s="14" t="s">
        <v>35</v>
      </c>
      <c r="B52" s="14" t="s">
        <v>35</v>
      </c>
      <c r="C52" s="14" t="s">
        <v>97</v>
      </c>
      <c r="D52" s="15" t="s">
        <v>98</v>
      </c>
      <c r="E52" s="16">
        <v>9279493</v>
      </c>
      <c r="F52" s="16">
        <v>9279493</v>
      </c>
      <c r="G52" s="16">
        <v>5800154</v>
      </c>
      <c r="H52" s="16">
        <v>9604275</v>
      </c>
      <c r="I52" s="16">
        <v>10885675</v>
      </c>
      <c r="J52" s="16">
        <f t="shared" si="0"/>
        <v>1281400</v>
      </c>
      <c r="K52" s="17">
        <f t="shared" si="1"/>
        <v>0.13341975318282745</v>
      </c>
      <c r="L52" s="1"/>
    </row>
    <row r="53" spans="1:12" ht="15" customHeight="1" x14ac:dyDescent="0.25">
      <c r="A53" s="14" t="s">
        <v>35</v>
      </c>
      <c r="B53" s="14" t="s">
        <v>35</v>
      </c>
      <c r="C53" s="14" t="s">
        <v>99</v>
      </c>
      <c r="D53" s="15" t="s">
        <v>100</v>
      </c>
      <c r="E53" s="16">
        <v>4820338</v>
      </c>
      <c r="F53" s="16">
        <v>4820338</v>
      </c>
      <c r="G53" s="16">
        <v>2003293</v>
      </c>
      <c r="H53" s="16">
        <v>4989050</v>
      </c>
      <c r="I53" s="16">
        <v>6414667</v>
      </c>
      <c r="J53" s="16">
        <f t="shared" si="0"/>
        <v>1425617</v>
      </c>
      <c r="K53" s="17">
        <f t="shared" si="1"/>
        <v>0.28574919072769367</v>
      </c>
      <c r="L53" s="1"/>
    </row>
    <row r="54" spans="1:12" ht="15" customHeight="1" x14ac:dyDescent="0.25">
      <c r="A54" s="14" t="s">
        <v>35</v>
      </c>
      <c r="B54" s="14" t="s">
        <v>35</v>
      </c>
      <c r="C54" s="14" t="s">
        <v>101</v>
      </c>
      <c r="D54" s="15" t="s">
        <v>102</v>
      </c>
      <c r="E54" s="16">
        <v>28422598</v>
      </c>
      <c r="F54" s="16">
        <v>28422598</v>
      </c>
      <c r="G54" s="16">
        <v>17169089</v>
      </c>
      <c r="H54" s="16">
        <v>29417389</v>
      </c>
      <c r="I54" s="16">
        <v>42205901</v>
      </c>
      <c r="J54" s="16">
        <f t="shared" si="0"/>
        <v>12788512</v>
      </c>
      <c r="K54" s="17">
        <f t="shared" si="1"/>
        <v>0.43472627703294808</v>
      </c>
      <c r="L54" s="1"/>
    </row>
    <row r="55" spans="1:12" ht="15" customHeight="1" x14ac:dyDescent="0.25">
      <c r="A55" s="14" t="s">
        <v>35</v>
      </c>
      <c r="B55" s="14" t="s">
        <v>35</v>
      </c>
      <c r="C55" s="14" t="s">
        <v>103</v>
      </c>
      <c r="D55" s="15" t="s">
        <v>104</v>
      </c>
      <c r="E55" s="16">
        <v>4081897</v>
      </c>
      <c r="F55" s="16">
        <v>4081897</v>
      </c>
      <c r="G55" s="16">
        <v>2954814</v>
      </c>
      <c r="H55" s="16">
        <v>4224763</v>
      </c>
      <c r="I55" s="16">
        <v>4602530</v>
      </c>
      <c r="J55" s="16">
        <f t="shared" si="0"/>
        <v>377767</v>
      </c>
      <c r="K55" s="17">
        <f t="shared" si="1"/>
        <v>8.9417323527970688E-2</v>
      </c>
      <c r="L55" s="1"/>
    </row>
    <row r="56" spans="1:12" ht="15" customHeight="1" x14ac:dyDescent="0.25">
      <c r="A56" s="14" t="s">
        <v>35</v>
      </c>
      <c r="B56" s="14" t="s">
        <v>35</v>
      </c>
      <c r="C56" s="14" t="s">
        <v>105</v>
      </c>
      <c r="D56" s="15" t="s">
        <v>106</v>
      </c>
      <c r="E56" s="16">
        <v>15204167</v>
      </c>
      <c r="F56" s="16">
        <v>15204167</v>
      </c>
      <c r="G56" s="16">
        <v>7575193</v>
      </c>
      <c r="H56" s="16">
        <v>15736313</v>
      </c>
      <c r="I56" s="16">
        <v>16646200</v>
      </c>
      <c r="J56" s="16">
        <f t="shared" si="0"/>
        <v>909887</v>
      </c>
      <c r="K56" s="17">
        <f t="shared" si="1"/>
        <v>5.7820850411401961E-2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107</v>
      </c>
      <c r="D57" s="15" t="s">
        <v>108</v>
      </c>
      <c r="E57" s="16">
        <v>9893869</v>
      </c>
      <c r="F57" s="16">
        <v>9893869</v>
      </c>
      <c r="G57" s="16">
        <v>843008</v>
      </c>
      <c r="H57" s="16">
        <v>10240154</v>
      </c>
      <c r="I57" s="16">
        <v>4365158</v>
      </c>
      <c r="J57" s="16">
        <f t="shared" si="0"/>
        <v>-5874996</v>
      </c>
      <c r="K57" s="17">
        <f t="shared" si="1"/>
        <v>-0.57372144989225748</v>
      </c>
      <c r="L57" s="1"/>
    </row>
    <row r="58" spans="1:12" ht="15" customHeight="1" x14ac:dyDescent="0.25">
      <c r="A58" s="14" t="s">
        <v>35</v>
      </c>
      <c r="B58" s="14" t="s">
        <v>46</v>
      </c>
      <c r="C58" s="14" t="s">
        <v>35</v>
      </c>
      <c r="D58" s="15" t="s">
        <v>109</v>
      </c>
      <c r="E58" s="16">
        <v>0</v>
      </c>
      <c r="F58" s="16">
        <v>776200</v>
      </c>
      <c r="G58" s="16">
        <v>0</v>
      </c>
      <c r="H58" s="16">
        <v>0</v>
      </c>
      <c r="I58" s="16">
        <v>0</v>
      </c>
      <c r="J58" s="18"/>
      <c r="K58" s="17" t="s">
        <v>35</v>
      </c>
      <c r="L58" s="1"/>
    </row>
    <row r="59" spans="1:12" ht="15" customHeight="1" x14ac:dyDescent="0.25">
      <c r="A59" s="14"/>
      <c r="B59" s="14"/>
      <c r="C59" s="55" t="s">
        <v>118</v>
      </c>
      <c r="D59" s="15" t="s">
        <v>116</v>
      </c>
      <c r="E59" s="16">
        <v>0</v>
      </c>
      <c r="F59" s="16">
        <f>585000</f>
        <v>585000</v>
      </c>
      <c r="G59" s="16">
        <v>0</v>
      </c>
      <c r="H59" s="16">
        <v>0</v>
      </c>
      <c r="I59" s="16">
        <v>0</v>
      </c>
      <c r="J59" s="18"/>
      <c r="K59" s="17"/>
      <c r="L59" s="1"/>
    </row>
    <row r="60" spans="1:12" ht="15" customHeight="1" x14ac:dyDescent="0.25">
      <c r="A60" s="14"/>
      <c r="B60" s="14"/>
      <c r="C60" s="55" t="s">
        <v>119</v>
      </c>
      <c r="D60" s="15" t="s">
        <v>117</v>
      </c>
      <c r="E60" s="16">
        <v>0</v>
      </c>
      <c r="F60" s="16">
        <v>191200</v>
      </c>
      <c r="G60" s="16">
        <v>0</v>
      </c>
      <c r="H60" s="16">
        <v>0</v>
      </c>
      <c r="I60" s="16">
        <v>0</v>
      </c>
      <c r="J60" s="18"/>
      <c r="K60" s="17"/>
      <c r="L60" s="1"/>
    </row>
    <row r="61" spans="1:12" ht="15" customHeight="1" x14ac:dyDescent="0.25">
      <c r="A61" s="14" t="s">
        <v>11</v>
      </c>
      <c r="B61" s="14" t="s">
        <v>35</v>
      </c>
      <c r="C61" s="14" t="s">
        <v>35</v>
      </c>
      <c r="D61" s="15" t="s">
        <v>110</v>
      </c>
      <c r="E61" s="16">
        <v>10</v>
      </c>
      <c r="F61" s="16">
        <v>45414</v>
      </c>
      <c r="G61" s="16">
        <v>45414</v>
      </c>
      <c r="H61" s="16">
        <v>10</v>
      </c>
      <c r="I61" s="16">
        <v>10</v>
      </c>
      <c r="J61" s="18"/>
      <c r="K61" s="17" t="s">
        <v>35</v>
      </c>
      <c r="L61" s="1"/>
    </row>
    <row r="62" spans="1:12" ht="15" customHeight="1" x14ac:dyDescent="0.25">
      <c r="A62" s="14" t="s">
        <v>35</v>
      </c>
      <c r="B62" s="14" t="s">
        <v>48</v>
      </c>
      <c r="C62" s="14" t="s">
        <v>35</v>
      </c>
      <c r="D62" s="15" t="s">
        <v>111</v>
      </c>
      <c r="E62" s="16">
        <v>10</v>
      </c>
      <c r="F62" s="16">
        <v>45414</v>
      </c>
      <c r="G62" s="16">
        <v>45414</v>
      </c>
      <c r="H62" s="16">
        <v>10</v>
      </c>
      <c r="I62" s="16">
        <v>10</v>
      </c>
      <c r="J62" s="18"/>
      <c r="K62" s="17" t="s">
        <v>35</v>
      </c>
      <c r="L62" s="1"/>
    </row>
    <row r="63" spans="1:12" ht="15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"/>
    </row>
    <row r="64" spans="1:12" ht="1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"/>
    </row>
    <row r="65" spans="1:12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" customHeight="1" x14ac:dyDescent="0.25">
      <c r="A66" s="33" t="s">
        <v>112</v>
      </c>
      <c r="B66" s="34"/>
      <c r="C66" s="34"/>
      <c r="D66" s="34"/>
      <c r="E66" s="20">
        <v>110527897</v>
      </c>
      <c r="F66" s="20">
        <v>106669803</v>
      </c>
      <c r="G66" s="20">
        <v>43430100</v>
      </c>
      <c r="H66" s="20">
        <v>114396373</v>
      </c>
      <c r="I66" s="20">
        <v>110708962</v>
      </c>
      <c r="J66" s="20">
        <v>-3687411</v>
      </c>
      <c r="K66" s="21">
        <v>-3.223363558912834E-2</v>
      </c>
      <c r="L66" s="1"/>
    </row>
    <row r="67" spans="1:12" ht="15" customHeight="1" x14ac:dyDescent="0.25">
      <c r="A67" s="35" t="s">
        <v>113</v>
      </c>
      <c r="B67" s="36"/>
      <c r="C67" s="36"/>
      <c r="D67" s="36"/>
      <c r="E67" s="36"/>
      <c r="F67" s="36"/>
      <c r="G67" s="36"/>
      <c r="H67" s="36"/>
      <c r="I67" s="36"/>
      <c r="J67" s="1"/>
      <c r="K67" s="1"/>
      <c r="L67" s="1"/>
    </row>
    <row r="68" spans="1:12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6:D66"/>
    <mergeCell ref="A67:I67"/>
    <mergeCell ref="A6:B6"/>
    <mergeCell ref="C6:F6"/>
    <mergeCell ref="A7:B7"/>
    <mergeCell ref="C7:F7"/>
    <mergeCell ref="A9:A11"/>
    <mergeCell ref="B9:B11"/>
    <mergeCell ref="C9:C11"/>
    <mergeCell ref="D9:D11"/>
  </mergeCells>
  <pageMargins left="0.25" right="0.25" top="0.75" bottom="0.75" header="0.3" footer="0.3"/>
  <pageSetup paperSize="119" scale="91" fitToHeight="0" orientation="landscape" r:id="rId1"/>
  <rowBreaks count="1" manualBreakCount="1">
    <brk id="33" max="10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2023-09-29T01:28:32Z</dcterms:modified>
</cp:coreProperties>
</file>