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BB40BF3-4D62-49B8-907E-A6F2AB7DEB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analitico'!$A$1:$K$82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J73" i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J51" i="1"/>
  <c r="J50" i="1"/>
  <c r="K50" i="1" s="1"/>
  <c r="J47" i="1"/>
  <c r="K47" i="1" s="1"/>
  <c r="J45" i="1"/>
  <c r="K45" i="1" s="1"/>
  <c r="J44" i="1"/>
  <c r="K44" i="1" s="1"/>
  <c r="J43" i="1"/>
  <c r="K43" i="1" s="1"/>
  <c r="J42" i="1"/>
  <c r="J41" i="1"/>
  <c r="J40" i="1"/>
  <c r="J39" i="1"/>
  <c r="J38" i="1"/>
  <c r="K38" i="1" s="1"/>
  <c r="J36" i="1"/>
  <c r="K36" i="1" s="1"/>
  <c r="J35" i="1"/>
  <c r="K35" i="1" s="1"/>
  <c r="J32" i="1"/>
  <c r="K32" i="1" s="1"/>
  <c r="J31" i="1"/>
  <c r="K31" i="1" s="1"/>
  <c r="J30" i="1"/>
  <c r="K30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19" i="1"/>
  <c r="K19" i="1" s="1"/>
  <c r="J18" i="1"/>
  <c r="K18" i="1" s="1"/>
  <c r="J17" i="1"/>
  <c r="J16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<sst xmlns="http://schemas.openxmlformats.org/spreadsheetml/2006/main" count="323" uniqueCount="137">
  <si>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</si>
  <si>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</si>
  <si>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</si>
  <si>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</si>
  <si>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</si>
  <si>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</si>
  <si>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</si>
  <si>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</si>
  <si>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</si>
  <si>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VIVIENDA Y URBANISMO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</si>
  <si>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</si>
  <si>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</si>
  <si>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</si>
  <si>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</si>
  <si>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</si>
  <si>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</si>
  <si>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</si>
  <si>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</si>
  <si>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</si>
  <si>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</si>
  <si>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</si>
  <si>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</si>
  <si>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</si>
  <si>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</si>
  <si>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</si>
  <si>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</si>
  <si>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</si>
  <si>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</si>
  <si>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</si>
  <si>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</si>
  <si>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</si>
  <si>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</si>
  <si>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</si>
  <si>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</si>
  <si>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</si>
  <si>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</si>
  <si>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</si>
  <si>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</si>
  <si>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</si>
  <si>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</si>
  <si>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</si>
  <si>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</si>
  <si>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</si>
  <si>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</si>
  <si>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</si>
  <si>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</si>
  <si>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</si>
  <si>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</si>
  <si>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</si>
  <si>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</si>
  <si>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</si>
  <si>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</si>
  <si>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</si>
  <si>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</si>
  <si>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</si>
  <si>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</si>
  <si>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</si>
  <si>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</si>
  <si>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</si>
  <si>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</si>
  <si>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</si>
  <si>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</si>
  <si>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</si>
  <si>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</si>
  <si>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</si>
  <si>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</si>
  <si>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</si>
  <si>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</si>
  <si>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</si>
  <si>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</si>
  <si>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</si>
  <si>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</si>
  <si>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</si>
  <si>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005</t>
    </r>
  </si>
  <si>
    <r>
      <rPr>
        <sz val="10"/>
        <rFont val="Times New Roman"/>
      </rPr>
      <t>Fundación Nacional para la Superación de la Pobreza</t>
    </r>
  </si>
  <si>
    <r>
      <rPr>
        <sz val="10"/>
        <rFont val="Times New Roman"/>
      </rPr>
      <t>012</t>
    </r>
  </si>
  <si>
    <r>
      <rPr>
        <sz val="10"/>
        <rFont val="Times New Roman"/>
      </rPr>
      <t>Convenio MINVU - Instituto Forestal</t>
    </r>
  </si>
  <si>
    <r>
      <rPr>
        <sz val="10"/>
        <rFont val="Times New Roman"/>
      </rPr>
      <t>037</t>
    </r>
  </si>
  <si>
    <r>
      <rPr>
        <sz val="10"/>
        <rFont val="Times New Roman"/>
      </rPr>
      <t>Cumplimiento Convenio MINVU-PNUD</t>
    </r>
  </si>
  <si>
    <r>
      <rPr>
        <sz val="10"/>
        <rFont val="Times New Roman"/>
      </rPr>
      <t>041</t>
    </r>
  </si>
  <si>
    <r>
      <rPr>
        <sz val="10"/>
        <rFont val="Times New Roman"/>
      </rPr>
      <t>Convenio Universidades</t>
    </r>
  </si>
  <si>
    <r>
      <rPr>
        <sz val="10"/>
        <rFont val="Times New Roman"/>
      </rPr>
      <t>050</t>
    </r>
  </si>
  <si>
    <r>
      <rPr>
        <sz val="10"/>
        <rFont val="Times New Roman"/>
      </rPr>
      <t>Convenio MINVU - Centro de Innovación en Madera</t>
    </r>
  </si>
  <si>
    <r>
      <rPr>
        <sz val="10"/>
        <rFont val="Times New Roman"/>
      </rPr>
      <t>067</t>
    </r>
  </si>
  <si>
    <r>
      <rPr>
        <sz val="10"/>
        <rFont val="Times New Roman"/>
      </rPr>
      <t>Convenio MINVU - DICTUC</t>
    </r>
  </si>
  <si>
    <r>
      <rPr>
        <sz val="10"/>
        <rFont val="Times New Roman"/>
      </rPr>
      <t>500</t>
    </r>
  </si>
  <si>
    <r>
      <rPr>
        <sz val="10"/>
        <rFont val="Times New Roman"/>
      </rPr>
      <t>Instituto de la Construcción</t>
    </r>
  </si>
  <si>
    <r>
      <rPr>
        <sz val="10"/>
        <rFont val="Times New Roman"/>
      </rPr>
      <t>502</t>
    </r>
  </si>
  <si>
    <r>
      <rPr>
        <sz val="10"/>
        <rFont val="Times New Roman"/>
      </rPr>
      <t>Instituto Nacional de Normalización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</si>
  <si>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</si>
  <si>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</si>
  <si>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</si>
  <si>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</si>
  <si>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</si>
  <si>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</si>
  <si>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</si>
  <si>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</si>
  <si>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</si>
  <si>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</si>
  <si>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</si>
  <si>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</si>
  <si>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</si>
  <si>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</si>
  <si>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</si>
  <si>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</si>
  <si>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</si>
  <si>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</si>
  <si>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</si>
  <si>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Programas de Inversión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</si>
  <si>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</si>
  <si>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</si>
  <si>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057</t>
    </r>
  </si>
  <si>
    <r>
      <rPr>
        <sz val="10"/>
        <rFont val="Times New Roman"/>
      </rPr>
      <t>Convenio MINVU - CTEC</t>
    </r>
  </si>
  <si>
    <r>
      <rPr>
        <sz val="10"/>
        <rFont val="Times New Roman"/>
      </rPr>
      <t>124</t>
    </r>
  </si>
  <si>
    <r>
      <rPr>
        <sz val="10"/>
        <rFont val="Times New Roman"/>
      </rPr>
      <t>Subsidio Complementario</t>
    </r>
  </si>
  <si>
    <r>
      <rPr>
        <sz val="10"/>
        <rFont val="Times New Roman"/>
      </rPr>
      <t>125</t>
    </r>
  </si>
  <si>
    <r>
      <rPr>
        <sz val="10"/>
        <rFont val="Times New Roman"/>
      </rPr>
      <t>Subsidio a la Originación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</si>
  <si>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</si>
  <si>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</si>
  <si>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129</t>
    </r>
  </si>
  <si>
    <r>
      <rPr>
        <sz val="10"/>
        <rFont val="Times New Roman"/>
      </rPr>
      <t>Subsidios Cartera Hipotecaria</t>
    </r>
  </si>
  <si>
    <r>
      <rPr>
        <sz val="10"/>
        <rFont val="Times New Roman"/>
      </rPr>
      <t>134</t>
    </r>
  </si>
  <si>
    <r>
      <rPr>
        <sz val="10"/>
        <rFont val="Times New Roman"/>
      </rPr>
      <t>Subsidio al Arriendo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</si>
  <si>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</si>
  <si>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</si>
  <si>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Otras Transferencias a  SERVIU</t>
    </r>
  </si>
  <si>
    <r>
      <rPr>
        <sz val="10"/>
        <rFont val="Times New Roman"/>
      </rPr>
      <t>107</t>
    </r>
  </si>
  <si>
    <r>
      <rPr>
        <sz val="10"/>
        <rFont val="Times New Roman"/>
      </rPr>
      <t>Municipalidades DOM en Línea</t>
    </r>
  </si>
  <si>
    <r>
      <rPr>
        <sz val="10"/>
        <rFont val="Times New Roman"/>
      </rPr>
      <t>110</t>
    </r>
  </si>
  <si>
    <r>
      <rPr>
        <sz val="10"/>
        <rFont val="Times New Roman"/>
      </rPr>
      <t>Municipalidades para Planes Maestros Ciudad Justa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</si>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</sst>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86"/>
  <sheetViews>
    <sheetView tabSelected="1" view="pageBreakPreview" topLeftCell="A6" zoomScaleNormal="100" zoomScaleSheetLayoutView="100" workbookViewId="0">
      <selection activeCell="L80" sqref="L8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</row>
    <row r="2" spans="1:12" ht="17.100000000000001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1"/>
      <c r="K2" s="1"/>
      <c r="L2" s="1"/>
    </row>
    <row r="3" spans="1:12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2" t="s">
        <v>4</v>
      </c>
      <c r="B5" s="33"/>
      <c r="C5" s="34" t="s">
        <v>5</v>
      </c>
      <c r="D5" s="35"/>
      <c r="E5" s="35"/>
      <c r="F5" s="3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2" t="s">
        <v>8</v>
      </c>
      <c r="B6" s="43"/>
      <c r="C6" s="44" t="s">
        <v>9</v>
      </c>
      <c r="D6" s="45"/>
      <c r="E6" s="45"/>
      <c r="F6" s="4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6" t="s">
        <v>12</v>
      </c>
      <c r="B7" s="47"/>
      <c r="C7" s="48" t="s">
        <v>9</v>
      </c>
      <c r="D7" s="49"/>
      <c r="E7" s="49"/>
      <c r="F7" s="49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50" t="s">
        <v>15</v>
      </c>
      <c r="B9" s="50" t="s">
        <v>16</v>
      </c>
      <c r="C9" s="50" t="s">
        <v>17</v>
      </c>
      <c r="D9" s="50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51"/>
      <c r="B10" s="51"/>
      <c r="C10" s="51"/>
      <c r="D10" s="51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6" t="s">
        <v>30</v>
      </c>
      <c r="K10" s="36" t="s">
        <v>31</v>
      </c>
      <c r="L10" s="1"/>
    </row>
    <row r="11" spans="1:12" ht="30" customHeight="1" x14ac:dyDescent="0.25">
      <c r="A11" s="51"/>
      <c r="B11" s="51"/>
      <c r="C11" s="51"/>
      <c r="D11" s="51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37"/>
      <c r="K11" s="37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269978866</v>
      </c>
      <c r="F12" s="12">
        <v>267603922</v>
      </c>
      <c r="G12" s="12">
        <v>174923136</v>
      </c>
      <c r="H12" s="12">
        <v>279428127</v>
      </c>
      <c r="I12" s="12">
        <v>330368146</v>
      </c>
      <c r="J12" s="12">
        <f t="shared" ref="J12:J19" si="0">I12-H12</f>
        <v>50940019</v>
      </c>
      <c r="K12" s="13">
        <f>(J12/H12)</f>
        <v>0.18230097144085999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180</v>
      </c>
      <c r="F13" s="16">
        <v>10</v>
      </c>
      <c r="G13" s="16">
        <v>345970</v>
      </c>
      <c r="H13" s="16">
        <v>180</v>
      </c>
      <c r="I13" s="16">
        <v>10</v>
      </c>
      <c r="J13" s="16">
        <f t="shared" si="0"/>
        <v>-170</v>
      </c>
      <c r="K13" s="17">
        <f>(J13/H13)</f>
        <v>-0.94444444444444442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180</v>
      </c>
      <c r="F14" s="16">
        <v>10</v>
      </c>
      <c r="G14" s="16">
        <v>345970</v>
      </c>
      <c r="H14" s="16">
        <v>180</v>
      </c>
      <c r="I14" s="16">
        <v>10</v>
      </c>
      <c r="J14" s="16">
        <f t="shared" si="0"/>
        <v>-170</v>
      </c>
      <c r="K14" s="17">
        <f>(J14/H14)</f>
        <v>-0.94444444444444442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180</v>
      </c>
      <c r="F15" s="16">
        <v>10</v>
      </c>
      <c r="G15" s="16">
        <v>345970</v>
      </c>
      <c r="H15" s="16">
        <v>180</v>
      </c>
      <c r="I15" s="16">
        <v>10</v>
      </c>
      <c r="J15" s="16">
        <f t="shared" si="0"/>
        <v>-170</v>
      </c>
      <c r="K15" s="17">
        <f>(J15/H15)</f>
        <v>-0.94444444444444442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0</v>
      </c>
      <c r="F16" s="16">
        <v>0</v>
      </c>
      <c r="G16" s="16">
        <v>0</v>
      </c>
      <c r="H16" s="16">
        <v>0</v>
      </c>
      <c r="I16" s="16">
        <v>10</v>
      </c>
      <c r="J16" s="16">
        <f t="shared" si="0"/>
        <v>10</v>
      </c>
      <c r="K16" s="17" t="s">
        <v>34</v>
      </c>
      <c r="L16" s="1"/>
    </row>
    <row r="17" spans="1:12" ht="15" customHeight="1" x14ac:dyDescent="0.25">
      <c r="A17" s="14" t="s">
        <v>34</v>
      </c>
      <c r="B17" s="14" t="s">
        <v>44</v>
      </c>
      <c r="C17" s="14" t="s">
        <v>34</v>
      </c>
      <c r="D17" s="15" t="s">
        <v>45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34</v>
      </c>
      <c r="L17" s="1"/>
    </row>
    <row r="18" spans="1:12" ht="15" customHeight="1" x14ac:dyDescent="0.25">
      <c r="A18" s="14" t="s">
        <v>46</v>
      </c>
      <c r="B18" s="14" t="s">
        <v>34</v>
      </c>
      <c r="C18" s="14" t="s">
        <v>34</v>
      </c>
      <c r="D18" s="15" t="s">
        <v>47</v>
      </c>
      <c r="E18" s="16">
        <v>42</v>
      </c>
      <c r="F18" s="16">
        <v>42</v>
      </c>
      <c r="G18" s="16">
        <v>0</v>
      </c>
      <c r="H18" s="16">
        <v>42</v>
      </c>
      <c r="I18" s="16">
        <v>20</v>
      </c>
      <c r="J18" s="16">
        <f t="shared" si="0"/>
        <v>-22</v>
      </c>
      <c r="K18" s="17">
        <f>(J18/H18)</f>
        <v>-0.52380952380952384</v>
      </c>
      <c r="L18" s="1"/>
    </row>
    <row r="19" spans="1:12" ht="15" customHeight="1" x14ac:dyDescent="0.25">
      <c r="A19" s="14" t="s">
        <v>34</v>
      </c>
      <c r="B19" s="14" t="s">
        <v>11</v>
      </c>
      <c r="C19" s="14" t="s">
        <v>34</v>
      </c>
      <c r="D19" s="15" t="s">
        <v>48</v>
      </c>
      <c r="E19" s="16">
        <v>32</v>
      </c>
      <c r="F19" s="16">
        <v>32</v>
      </c>
      <c r="G19" s="16">
        <v>0</v>
      </c>
      <c r="H19" s="16">
        <v>32</v>
      </c>
      <c r="I19" s="16">
        <v>10</v>
      </c>
      <c r="J19" s="16">
        <f t="shared" si="0"/>
        <v>-22</v>
      </c>
      <c r="K19" s="17">
        <f>(J19/H19)</f>
        <v>-0.6875</v>
      </c>
      <c r="L19" s="1"/>
    </row>
    <row r="20" spans="1:12" ht="15" customHeight="1" x14ac:dyDescent="0.25">
      <c r="A20" s="14" t="s">
        <v>34</v>
      </c>
      <c r="B20" s="14" t="s">
        <v>38</v>
      </c>
      <c r="C20" s="14" t="s">
        <v>34</v>
      </c>
      <c r="D20" s="15" t="s">
        <v>49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34</v>
      </c>
      <c r="L20" s="1"/>
    </row>
    <row r="21" spans="1:12" ht="15" customHeight="1" x14ac:dyDescent="0.25">
      <c r="A21" s="14" t="s">
        <v>50</v>
      </c>
      <c r="B21" s="14" t="s">
        <v>34</v>
      </c>
      <c r="C21" s="14" t="s">
        <v>34</v>
      </c>
      <c r="D21" s="15" t="s">
        <v>51</v>
      </c>
      <c r="E21" s="16">
        <v>1362577</v>
      </c>
      <c r="F21" s="16">
        <v>1687043</v>
      </c>
      <c r="G21" s="16">
        <v>8407300</v>
      </c>
      <c r="H21" s="16">
        <v>1410268</v>
      </c>
      <c r="I21" s="16">
        <v>939604</v>
      </c>
      <c r="J21" s="16">
        <f t="shared" ref="J21:J26" si="1">I21-H21</f>
        <v>-470664</v>
      </c>
      <c r="K21" s="17">
        <f t="shared" ref="K21:K26" si="2">(J21/H21)</f>
        <v>-0.3337408208936174</v>
      </c>
      <c r="L21" s="1"/>
    </row>
    <row r="22" spans="1:12" ht="15" customHeight="1" x14ac:dyDescent="0.25">
      <c r="A22" s="14" t="s">
        <v>34</v>
      </c>
      <c r="B22" s="14" t="s">
        <v>11</v>
      </c>
      <c r="C22" s="14" t="s">
        <v>34</v>
      </c>
      <c r="D22" s="15" t="s">
        <v>52</v>
      </c>
      <c r="E22" s="16">
        <v>1083787</v>
      </c>
      <c r="F22" s="16">
        <v>1083787</v>
      </c>
      <c r="G22" s="16">
        <v>1037652</v>
      </c>
      <c r="H22" s="16">
        <v>1121720</v>
      </c>
      <c r="I22" s="16">
        <v>792916</v>
      </c>
      <c r="J22" s="16">
        <f t="shared" si="1"/>
        <v>-328804</v>
      </c>
      <c r="K22" s="17">
        <f t="shared" si="2"/>
        <v>-0.29312484398958744</v>
      </c>
      <c r="L22" s="1"/>
    </row>
    <row r="23" spans="1:12" ht="15" customHeight="1" x14ac:dyDescent="0.25">
      <c r="A23" s="14" t="s">
        <v>34</v>
      </c>
      <c r="B23" s="14" t="s">
        <v>38</v>
      </c>
      <c r="C23" s="14" t="s">
        <v>34</v>
      </c>
      <c r="D23" s="15" t="s">
        <v>53</v>
      </c>
      <c r="E23" s="16">
        <v>25332</v>
      </c>
      <c r="F23" s="16">
        <v>25332</v>
      </c>
      <c r="G23" s="16">
        <v>5056</v>
      </c>
      <c r="H23" s="16">
        <v>26219</v>
      </c>
      <c r="I23" s="16">
        <v>10</v>
      </c>
      <c r="J23" s="16">
        <f t="shared" si="1"/>
        <v>-26209</v>
      </c>
      <c r="K23" s="17">
        <f t="shared" si="2"/>
        <v>-0.9996185972005035</v>
      </c>
      <c r="L23" s="1"/>
    </row>
    <row r="24" spans="1:12" ht="15" customHeight="1" x14ac:dyDescent="0.25">
      <c r="A24" s="14" t="s">
        <v>34</v>
      </c>
      <c r="B24" s="14" t="s">
        <v>54</v>
      </c>
      <c r="C24" s="14" t="s">
        <v>34</v>
      </c>
      <c r="D24" s="15" t="s">
        <v>55</v>
      </c>
      <c r="E24" s="16">
        <v>253458</v>
      </c>
      <c r="F24" s="16">
        <v>577924</v>
      </c>
      <c r="G24" s="16">
        <v>7364592</v>
      </c>
      <c r="H24" s="16">
        <v>262329</v>
      </c>
      <c r="I24" s="16">
        <v>146678</v>
      </c>
      <c r="J24" s="16">
        <f t="shared" si="1"/>
        <v>-115651</v>
      </c>
      <c r="K24" s="17">
        <f t="shared" si="2"/>
        <v>-0.44086242847721752</v>
      </c>
      <c r="L24" s="1"/>
    </row>
    <row r="25" spans="1:12" ht="15" customHeight="1" x14ac:dyDescent="0.25">
      <c r="A25" s="14" t="s">
        <v>56</v>
      </c>
      <c r="B25" s="14" t="s">
        <v>34</v>
      </c>
      <c r="C25" s="14" t="s">
        <v>34</v>
      </c>
      <c r="D25" s="15" t="s">
        <v>57</v>
      </c>
      <c r="E25" s="16">
        <v>268507989</v>
      </c>
      <c r="F25" s="16">
        <v>263488205</v>
      </c>
      <c r="G25" s="16">
        <v>164104522</v>
      </c>
      <c r="H25" s="16">
        <v>277909559</v>
      </c>
      <c r="I25" s="16">
        <v>329320424</v>
      </c>
      <c r="J25" s="16">
        <f t="shared" si="1"/>
        <v>51410865</v>
      </c>
      <c r="K25" s="17">
        <f t="shared" si="2"/>
        <v>0.18499135180880913</v>
      </c>
      <c r="L25" s="1"/>
    </row>
    <row r="26" spans="1:12" ht="15" customHeight="1" x14ac:dyDescent="0.25">
      <c r="A26" s="14" t="s">
        <v>34</v>
      </c>
      <c r="B26" s="14" t="s">
        <v>11</v>
      </c>
      <c r="C26" s="14" t="s">
        <v>34</v>
      </c>
      <c r="D26" s="15" t="s">
        <v>58</v>
      </c>
      <c r="E26" s="16">
        <v>268507989</v>
      </c>
      <c r="F26" s="16">
        <v>263488205</v>
      </c>
      <c r="G26" s="16">
        <v>164104522</v>
      </c>
      <c r="H26" s="16">
        <v>277909559</v>
      </c>
      <c r="I26" s="16">
        <v>329320424</v>
      </c>
      <c r="J26" s="16">
        <f t="shared" si="1"/>
        <v>51410865</v>
      </c>
      <c r="K26" s="17">
        <f t="shared" si="2"/>
        <v>0.18499135180880913</v>
      </c>
      <c r="L26" s="1"/>
    </row>
    <row r="27" spans="1:12" ht="15" customHeight="1" x14ac:dyDescent="0.25">
      <c r="A27" s="14" t="s">
        <v>59</v>
      </c>
      <c r="B27" s="14" t="s">
        <v>34</v>
      </c>
      <c r="C27" s="14" t="s">
        <v>34</v>
      </c>
      <c r="D27" s="15" t="s">
        <v>60</v>
      </c>
      <c r="E27" s="16">
        <v>0</v>
      </c>
      <c r="F27" s="16">
        <v>2065344</v>
      </c>
      <c r="G27" s="16">
        <v>2065344</v>
      </c>
      <c r="H27" s="16">
        <v>0</v>
      </c>
      <c r="I27" s="16">
        <v>0</v>
      </c>
      <c r="J27" s="18"/>
      <c r="K27" s="17" t="s">
        <v>34</v>
      </c>
      <c r="L27" s="1"/>
    </row>
    <row r="28" spans="1:12" ht="15" customHeight="1" x14ac:dyDescent="0.25">
      <c r="A28" s="14"/>
      <c r="B28" s="27" t="s">
        <v>135</v>
      </c>
      <c r="C28" s="14"/>
      <c r="D28" s="15" t="s">
        <v>136</v>
      </c>
      <c r="E28" s="16">
        <v>0</v>
      </c>
      <c r="F28" s="16">
        <v>2065344</v>
      </c>
      <c r="G28" s="16">
        <v>2065344</v>
      </c>
      <c r="H28" s="16">
        <v>0</v>
      </c>
      <c r="I28" s="16">
        <v>0</v>
      </c>
      <c r="J28" s="18"/>
      <c r="K28" s="17" t="s">
        <v>34</v>
      </c>
      <c r="L28" s="1"/>
    </row>
    <row r="29" spans="1:12" ht="15" customHeight="1" x14ac:dyDescent="0.25">
      <c r="A29" s="14" t="s">
        <v>61</v>
      </c>
      <c r="B29" s="14" t="s">
        <v>34</v>
      </c>
      <c r="C29" s="14" t="s">
        <v>34</v>
      </c>
      <c r="D29" s="15" t="s">
        <v>62</v>
      </c>
      <c r="E29" s="16">
        <v>108078</v>
      </c>
      <c r="F29" s="16">
        <v>363278</v>
      </c>
      <c r="G29" s="16">
        <v>0</v>
      </c>
      <c r="H29" s="16">
        <v>108078</v>
      </c>
      <c r="I29" s="16">
        <v>108078</v>
      </c>
      <c r="J29" s="18"/>
      <c r="K29" s="17" t="s">
        <v>34</v>
      </c>
      <c r="L29" s="1"/>
    </row>
    <row r="30" spans="1:12" ht="15" customHeight="1" x14ac:dyDescent="0.25">
      <c r="A30" s="10" t="s">
        <v>34</v>
      </c>
      <c r="B30" s="10" t="s">
        <v>34</v>
      </c>
      <c r="C30" s="10" t="s">
        <v>34</v>
      </c>
      <c r="D30" s="11" t="s">
        <v>63</v>
      </c>
      <c r="E30" s="12">
        <v>269978866</v>
      </c>
      <c r="F30" s="12">
        <v>267603922</v>
      </c>
      <c r="G30" s="12">
        <v>173214510</v>
      </c>
      <c r="H30" s="12">
        <v>279428127</v>
      </c>
      <c r="I30" s="12">
        <v>330368146</v>
      </c>
      <c r="J30" s="12">
        <f>I30-H30</f>
        <v>50940019</v>
      </c>
      <c r="K30" s="13">
        <f>(J30/H30)</f>
        <v>0.18230097144085999</v>
      </c>
      <c r="L30" s="1"/>
    </row>
    <row r="31" spans="1:12" ht="15" customHeight="1" x14ac:dyDescent="0.25">
      <c r="A31" s="14" t="s">
        <v>64</v>
      </c>
      <c r="B31" s="14" t="s">
        <v>34</v>
      </c>
      <c r="C31" s="14" t="s">
        <v>34</v>
      </c>
      <c r="D31" s="15" t="s">
        <v>65</v>
      </c>
      <c r="E31" s="16">
        <v>65543819</v>
      </c>
      <c r="F31" s="16">
        <v>62006311</v>
      </c>
      <c r="G31" s="16">
        <v>39800017</v>
      </c>
      <c r="H31" s="16">
        <v>67837853</v>
      </c>
      <c r="I31" s="16">
        <v>68344767</v>
      </c>
      <c r="J31" s="16">
        <f>I31-H31</f>
        <v>506914</v>
      </c>
      <c r="K31" s="17">
        <f>(J31/H31)</f>
        <v>7.47243578006515E-3</v>
      </c>
      <c r="L31" s="1"/>
    </row>
    <row r="32" spans="1:12" ht="15" customHeight="1" x14ac:dyDescent="0.25">
      <c r="A32" s="14" t="s">
        <v>66</v>
      </c>
      <c r="B32" s="14" t="s">
        <v>34</v>
      </c>
      <c r="C32" s="14" t="s">
        <v>34</v>
      </c>
      <c r="D32" s="15" t="s">
        <v>67</v>
      </c>
      <c r="E32" s="16">
        <v>10920064</v>
      </c>
      <c r="F32" s="16">
        <v>9112778</v>
      </c>
      <c r="G32" s="16">
        <v>3824663</v>
      </c>
      <c r="H32" s="16">
        <v>11302266</v>
      </c>
      <c r="I32" s="16">
        <v>13618377</v>
      </c>
      <c r="J32" s="16">
        <f>I32-H32</f>
        <v>2316111</v>
      </c>
      <c r="K32" s="17">
        <f>(J32/H32)</f>
        <v>0.20492448151547663</v>
      </c>
      <c r="L32" s="1"/>
    </row>
    <row r="33" spans="1:12" ht="15" customHeight="1" x14ac:dyDescent="0.25">
      <c r="A33" s="14" t="s">
        <v>68</v>
      </c>
      <c r="B33" s="14" t="s">
        <v>34</v>
      </c>
      <c r="C33" s="14" t="s">
        <v>34</v>
      </c>
      <c r="D33" s="15" t="s">
        <v>69</v>
      </c>
      <c r="E33" s="16">
        <v>10</v>
      </c>
      <c r="F33" s="16">
        <v>795950</v>
      </c>
      <c r="G33" s="16">
        <v>744098</v>
      </c>
      <c r="H33" s="16">
        <v>10</v>
      </c>
      <c r="I33" s="16">
        <v>10</v>
      </c>
      <c r="J33" s="18"/>
      <c r="K33" s="17" t="s">
        <v>34</v>
      </c>
      <c r="L33" s="1"/>
    </row>
    <row r="34" spans="1:12" ht="15" customHeight="1" x14ac:dyDescent="0.25">
      <c r="A34" s="14" t="s">
        <v>34</v>
      </c>
      <c r="B34" s="14" t="s">
        <v>44</v>
      </c>
      <c r="C34" s="14" t="s">
        <v>34</v>
      </c>
      <c r="D34" s="15" t="s">
        <v>70</v>
      </c>
      <c r="E34" s="16">
        <v>10</v>
      </c>
      <c r="F34" s="16">
        <v>795950</v>
      </c>
      <c r="G34" s="16">
        <v>744098</v>
      </c>
      <c r="H34" s="16">
        <v>10</v>
      </c>
      <c r="I34" s="16">
        <v>10</v>
      </c>
      <c r="J34" s="18"/>
      <c r="K34" s="17" t="s">
        <v>34</v>
      </c>
      <c r="L34" s="1"/>
    </row>
    <row r="35" spans="1:12" ht="15" customHeight="1" x14ac:dyDescent="0.25">
      <c r="A35" s="14" t="s">
        <v>71</v>
      </c>
      <c r="B35" s="14" t="s">
        <v>34</v>
      </c>
      <c r="C35" s="14" t="s">
        <v>34</v>
      </c>
      <c r="D35" s="15" t="s">
        <v>37</v>
      </c>
      <c r="E35" s="16">
        <v>834882</v>
      </c>
      <c r="F35" s="16">
        <v>834882</v>
      </c>
      <c r="G35" s="16">
        <v>543919</v>
      </c>
      <c r="H35" s="16">
        <v>864103</v>
      </c>
      <c r="I35" s="16">
        <v>2303973</v>
      </c>
      <c r="J35" s="16">
        <f>I35-H35</f>
        <v>1439870</v>
      </c>
      <c r="K35" s="17">
        <f>(J35/H35)</f>
        <v>1.6663175570504904</v>
      </c>
      <c r="L35" s="1"/>
    </row>
    <row r="36" spans="1:12" ht="15" customHeight="1" x14ac:dyDescent="0.25">
      <c r="A36" s="14" t="s">
        <v>34</v>
      </c>
      <c r="B36" s="14" t="s">
        <v>11</v>
      </c>
      <c r="C36" s="14" t="s">
        <v>34</v>
      </c>
      <c r="D36" s="15" t="s">
        <v>72</v>
      </c>
      <c r="E36" s="16">
        <v>834882</v>
      </c>
      <c r="F36" s="16">
        <v>834882</v>
      </c>
      <c r="G36" s="16">
        <v>543919</v>
      </c>
      <c r="H36" s="16">
        <v>864103</v>
      </c>
      <c r="I36" s="16">
        <v>2303973</v>
      </c>
      <c r="J36" s="16">
        <f>I36-H36</f>
        <v>1439870</v>
      </c>
      <c r="K36" s="17">
        <f>(J36/H36)</f>
        <v>1.6663175570504904</v>
      </c>
      <c r="L36" s="1"/>
    </row>
    <row r="37" spans="1:12" ht="15" customHeight="1" x14ac:dyDescent="0.25">
      <c r="A37" s="14" t="s">
        <v>34</v>
      </c>
      <c r="B37" s="14" t="s">
        <v>34</v>
      </c>
      <c r="C37" s="14" t="s">
        <v>73</v>
      </c>
      <c r="D37" s="15" t="s">
        <v>74</v>
      </c>
      <c r="E37" s="16">
        <v>607735</v>
      </c>
      <c r="F37" s="16">
        <v>607735</v>
      </c>
      <c r="G37" s="16">
        <v>395028</v>
      </c>
      <c r="H37" s="16">
        <v>629006</v>
      </c>
      <c r="I37" s="16">
        <v>629006</v>
      </c>
      <c r="J37" s="18"/>
      <c r="K37" s="17" t="s">
        <v>34</v>
      </c>
      <c r="L37" s="1"/>
    </row>
    <row r="38" spans="1:12" ht="15" customHeight="1" x14ac:dyDescent="0.25">
      <c r="A38" s="14" t="s">
        <v>34</v>
      </c>
      <c r="B38" s="14" t="s">
        <v>34</v>
      </c>
      <c r="C38" s="14" t="s">
        <v>75</v>
      </c>
      <c r="D38" s="15" t="s">
        <v>76</v>
      </c>
      <c r="E38" s="16">
        <v>34841</v>
      </c>
      <c r="F38" s="16">
        <v>34841</v>
      </c>
      <c r="G38" s="16">
        <v>0</v>
      </c>
      <c r="H38" s="16">
        <v>36060</v>
      </c>
      <c r="I38" s="16">
        <v>36225</v>
      </c>
      <c r="J38" s="16">
        <f t="shared" ref="J38:J45" si="3">I38-H38</f>
        <v>165</v>
      </c>
      <c r="K38" s="17">
        <f>(J38/H38)</f>
        <v>4.5757071547420968E-3</v>
      </c>
      <c r="L38" s="1"/>
    </row>
    <row r="39" spans="1:12" ht="15" customHeight="1" x14ac:dyDescent="0.25">
      <c r="A39" s="14" t="s">
        <v>34</v>
      </c>
      <c r="B39" s="14" t="s">
        <v>34</v>
      </c>
      <c r="C39" s="14" t="s">
        <v>77</v>
      </c>
      <c r="D39" s="15" t="s">
        <v>78</v>
      </c>
      <c r="E39" s="16">
        <v>0</v>
      </c>
      <c r="F39" s="16">
        <v>0</v>
      </c>
      <c r="G39" s="16">
        <v>0</v>
      </c>
      <c r="H39" s="16">
        <v>0</v>
      </c>
      <c r="I39" s="16">
        <v>1174075</v>
      </c>
      <c r="J39" s="18">
        <f t="shared" si="3"/>
        <v>1174075</v>
      </c>
      <c r="K39" s="17" t="s">
        <v>34</v>
      </c>
      <c r="L39" s="1"/>
    </row>
    <row r="40" spans="1:12" ht="15" customHeight="1" x14ac:dyDescent="0.25">
      <c r="A40" s="22" t="s">
        <v>34</v>
      </c>
      <c r="B40" s="22" t="s">
        <v>34</v>
      </c>
      <c r="C40" s="22" t="s">
        <v>79</v>
      </c>
      <c r="D40" s="23" t="s">
        <v>80</v>
      </c>
      <c r="E40" s="24">
        <v>0</v>
      </c>
      <c r="F40" s="24">
        <v>0</v>
      </c>
      <c r="G40" s="24">
        <v>0</v>
      </c>
      <c r="H40" s="24">
        <v>0</v>
      </c>
      <c r="I40" s="24">
        <v>65244</v>
      </c>
      <c r="J40" s="24">
        <f t="shared" si="3"/>
        <v>65244</v>
      </c>
      <c r="K40" s="25" t="s">
        <v>34</v>
      </c>
      <c r="L40" s="1"/>
    </row>
    <row r="41" spans="1:12" ht="15" customHeight="1" x14ac:dyDescent="0.25">
      <c r="A41" s="14" t="s">
        <v>34</v>
      </c>
      <c r="B41" s="14" t="s">
        <v>34</v>
      </c>
      <c r="C41" s="14" t="s">
        <v>81</v>
      </c>
      <c r="D41" s="15" t="s">
        <v>82</v>
      </c>
      <c r="E41" s="16">
        <v>0</v>
      </c>
      <c r="F41" s="16">
        <v>0</v>
      </c>
      <c r="G41" s="16">
        <v>0</v>
      </c>
      <c r="H41" s="16">
        <v>0</v>
      </c>
      <c r="I41" s="16">
        <v>100395</v>
      </c>
      <c r="J41" s="16">
        <f t="shared" si="3"/>
        <v>100395</v>
      </c>
      <c r="K41" s="17" t="s">
        <v>34</v>
      </c>
      <c r="L41" s="1"/>
    </row>
    <row r="42" spans="1:12" ht="15" customHeight="1" x14ac:dyDescent="0.25">
      <c r="A42" s="14" t="s">
        <v>34</v>
      </c>
      <c r="B42" s="14" t="s">
        <v>34</v>
      </c>
      <c r="C42" s="14" t="s">
        <v>83</v>
      </c>
      <c r="D42" s="15" t="s">
        <v>84</v>
      </c>
      <c r="E42" s="16">
        <v>0</v>
      </c>
      <c r="F42" s="16">
        <v>0</v>
      </c>
      <c r="G42" s="16">
        <v>0</v>
      </c>
      <c r="H42" s="16">
        <v>0</v>
      </c>
      <c r="I42" s="16">
        <v>97290</v>
      </c>
      <c r="J42" s="16">
        <f t="shared" si="3"/>
        <v>97290</v>
      </c>
      <c r="K42" s="17" t="s">
        <v>34</v>
      </c>
      <c r="L42" s="1"/>
    </row>
    <row r="43" spans="1:12" ht="15" customHeight="1" x14ac:dyDescent="0.25">
      <c r="A43" s="14" t="s">
        <v>34</v>
      </c>
      <c r="B43" s="14" t="s">
        <v>34</v>
      </c>
      <c r="C43" s="14" t="s">
        <v>85</v>
      </c>
      <c r="D43" s="15" t="s">
        <v>86</v>
      </c>
      <c r="E43" s="16">
        <v>100378</v>
      </c>
      <c r="F43" s="16">
        <v>100378</v>
      </c>
      <c r="G43" s="16">
        <v>86181</v>
      </c>
      <c r="H43" s="16">
        <v>103891</v>
      </c>
      <c r="I43" s="16">
        <v>107167</v>
      </c>
      <c r="J43" s="16">
        <f t="shared" si="3"/>
        <v>3276</v>
      </c>
      <c r="K43" s="17">
        <f>(J43/H43)</f>
        <v>3.1533049061035122E-2</v>
      </c>
      <c r="L43" s="1"/>
    </row>
    <row r="44" spans="1:12" ht="15" customHeight="1" x14ac:dyDescent="0.25">
      <c r="A44" s="14" t="s">
        <v>34</v>
      </c>
      <c r="B44" s="14" t="s">
        <v>34</v>
      </c>
      <c r="C44" s="14" t="s">
        <v>87</v>
      </c>
      <c r="D44" s="15" t="s">
        <v>88</v>
      </c>
      <c r="E44" s="16">
        <v>91928</v>
      </c>
      <c r="F44" s="16">
        <v>91928</v>
      </c>
      <c r="G44" s="16">
        <v>62710</v>
      </c>
      <c r="H44" s="16">
        <v>95146</v>
      </c>
      <c r="I44" s="16">
        <v>94571</v>
      </c>
      <c r="J44" s="16">
        <f t="shared" si="3"/>
        <v>-575</v>
      </c>
      <c r="K44" s="17">
        <f>(J44/H44)</f>
        <v>-6.0433439135644165E-3</v>
      </c>
      <c r="L44" s="1"/>
    </row>
    <row r="45" spans="1:12" ht="15" customHeight="1" x14ac:dyDescent="0.25">
      <c r="A45" s="14" t="s">
        <v>89</v>
      </c>
      <c r="B45" s="14" t="s">
        <v>34</v>
      </c>
      <c r="C45" s="14" t="s">
        <v>34</v>
      </c>
      <c r="D45" s="15" t="s">
        <v>90</v>
      </c>
      <c r="E45" s="16">
        <v>1092801</v>
      </c>
      <c r="F45" s="16">
        <v>3098812</v>
      </c>
      <c r="G45" s="16">
        <v>533075</v>
      </c>
      <c r="H45" s="16">
        <v>1131049</v>
      </c>
      <c r="I45" s="16">
        <v>802234</v>
      </c>
      <c r="J45" s="16">
        <f t="shared" si="3"/>
        <v>-328815</v>
      </c>
      <c r="K45" s="17">
        <f>(J45/H45)</f>
        <v>-0.29071684781119123</v>
      </c>
      <c r="L45" s="1"/>
    </row>
    <row r="46" spans="1:12" ht="15" customHeight="1" x14ac:dyDescent="0.25">
      <c r="A46" s="14" t="s">
        <v>34</v>
      </c>
      <c r="B46" s="14" t="s">
        <v>11</v>
      </c>
      <c r="C46" s="14" t="s">
        <v>34</v>
      </c>
      <c r="D46" s="15" t="s">
        <v>91</v>
      </c>
      <c r="E46" s="16">
        <v>9003</v>
      </c>
      <c r="F46" s="16">
        <v>9003</v>
      </c>
      <c r="G46" s="16">
        <v>0</v>
      </c>
      <c r="H46" s="16">
        <v>9318</v>
      </c>
      <c r="I46" s="16">
        <v>9318</v>
      </c>
      <c r="J46" s="18"/>
      <c r="K46" s="17" t="s">
        <v>34</v>
      </c>
      <c r="L46" s="1"/>
    </row>
    <row r="47" spans="1:12" ht="15" customHeight="1" x14ac:dyDescent="0.25">
      <c r="A47" s="14" t="s">
        <v>34</v>
      </c>
      <c r="B47" s="14" t="s">
        <v>54</v>
      </c>
      <c r="C47" s="14" t="s">
        <v>34</v>
      </c>
      <c r="D47" s="15" t="s">
        <v>92</v>
      </c>
      <c r="E47" s="16">
        <v>1083798</v>
      </c>
      <c r="F47" s="16">
        <v>3089809</v>
      </c>
      <c r="G47" s="16">
        <v>533075</v>
      </c>
      <c r="H47" s="16">
        <v>1121731</v>
      </c>
      <c r="I47" s="16">
        <v>792916</v>
      </c>
      <c r="J47" s="16">
        <f>I47-H47</f>
        <v>-328815</v>
      </c>
      <c r="K47" s="17">
        <f>(J47/H47)</f>
        <v>-0.29313177580008043</v>
      </c>
      <c r="L47" s="1"/>
    </row>
    <row r="48" spans="1:12" ht="15" customHeight="1" x14ac:dyDescent="0.25">
      <c r="A48" s="14" t="s">
        <v>93</v>
      </c>
      <c r="B48" s="14" t="s">
        <v>34</v>
      </c>
      <c r="C48" s="14" t="s">
        <v>34</v>
      </c>
      <c r="D48" s="15" t="s">
        <v>94</v>
      </c>
      <c r="E48" s="16">
        <v>4785749</v>
      </c>
      <c r="F48" s="16">
        <v>4785749</v>
      </c>
      <c r="G48" s="16">
        <v>0</v>
      </c>
      <c r="H48" s="16">
        <v>4953250</v>
      </c>
      <c r="I48" s="16">
        <v>4953250</v>
      </c>
      <c r="J48" s="18"/>
      <c r="K48" s="17" t="s">
        <v>34</v>
      </c>
      <c r="L48" s="1"/>
    </row>
    <row r="49" spans="1:12" ht="15" customHeight="1" x14ac:dyDescent="0.25">
      <c r="A49" s="14" t="s">
        <v>34</v>
      </c>
      <c r="B49" s="14" t="s">
        <v>38</v>
      </c>
      <c r="C49" s="14" t="s">
        <v>34</v>
      </c>
      <c r="D49" s="15" t="s">
        <v>95</v>
      </c>
      <c r="E49" s="16">
        <v>4785749</v>
      </c>
      <c r="F49" s="16">
        <v>4785749</v>
      </c>
      <c r="G49" s="16">
        <v>0</v>
      </c>
      <c r="H49" s="16">
        <v>4953250</v>
      </c>
      <c r="I49" s="16">
        <v>4953250</v>
      </c>
      <c r="J49" s="18"/>
      <c r="K49" s="17" t="s">
        <v>34</v>
      </c>
      <c r="L49" s="1"/>
    </row>
    <row r="50" spans="1:12" ht="15" customHeight="1" x14ac:dyDescent="0.25">
      <c r="A50" s="14" t="s">
        <v>96</v>
      </c>
      <c r="B50" s="14" t="s">
        <v>34</v>
      </c>
      <c r="C50" s="14" t="s">
        <v>34</v>
      </c>
      <c r="D50" s="15" t="s">
        <v>97</v>
      </c>
      <c r="E50" s="16">
        <v>4127526</v>
      </c>
      <c r="F50" s="16">
        <v>4127526</v>
      </c>
      <c r="G50" s="16">
        <v>1904712</v>
      </c>
      <c r="H50" s="16">
        <v>4271990</v>
      </c>
      <c r="I50" s="16">
        <v>30674754</v>
      </c>
      <c r="J50" s="16">
        <f t="shared" ref="J50:J71" si="4">I50-H50</f>
        <v>26402764</v>
      </c>
      <c r="K50" s="17">
        <f>(J50/H50)</f>
        <v>6.1804367519586894</v>
      </c>
      <c r="L50" s="1"/>
    </row>
    <row r="51" spans="1:12" ht="15" customHeight="1" x14ac:dyDescent="0.25">
      <c r="A51" s="14" t="s">
        <v>34</v>
      </c>
      <c r="B51" s="14" t="s">
        <v>11</v>
      </c>
      <c r="C51" s="14" t="s">
        <v>34</v>
      </c>
      <c r="D51" s="15" t="s">
        <v>98</v>
      </c>
      <c r="E51" s="16">
        <v>0</v>
      </c>
      <c r="F51" s="16">
        <v>0</v>
      </c>
      <c r="G51" s="16">
        <v>0</v>
      </c>
      <c r="H51" s="16">
        <v>0</v>
      </c>
      <c r="I51" s="16">
        <v>27505125</v>
      </c>
      <c r="J51" s="16">
        <f t="shared" si="4"/>
        <v>27505125</v>
      </c>
      <c r="K51" s="17" t="s">
        <v>34</v>
      </c>
      <c r="L51" s="1"/>
    </row>
    <row r="52" spans="1:12" ht="15" customHeight="1" x14ac:dyDescent="0.25">
      <c r="A52" s="14" t="s">
        <v>34</v>
      </c>
      <c r="B52" s="14" t="s">
        <v>44</v>
      </c>
      <c r="C52" s="14" t="s">
        <v>34</v>
      </c>
      <c r="D52" s="15" t="s">
        <v>99</v>
      </c>
      <c r="E52" s="16">
        <v>0</v>
      </c>
      <c r="F52" s="16">
        <v>0</v>
      </c>
      <c r="G52" s="16">
        <v>0</v>
      </c>
      <c r="H52" s="16">
        <v>0</v>
      </c>
      <c r="I52" s="16">
        <v>159908</v>
      </c>
      <c r="J52" s="16">
        <f t="shared" si="4"/>
        <v>159908</v>
      </c>
      <c r="K52" s="17" t="s">
        <v>34</v>
      </c>
      <c r="L52" s="1"/>
    </row>
    <row r="53" spans="1:12" ht="15" customHeight="1" x14ac:dyDescent="0.25">
      <c r="A53" s="14" t="s">
        <v>34</v>
      </c>
      <c r="B53" s="14" t="s">
        <v>100</v>
      </c>
      <c r="C53" s="14" t="s">
        <v>34</v>
      </c>
      <c r="D53" s="15" t="s">
        <v>101</v>
      </c>
      <c r="E53" s="16">
        <v>65375</v>
      </c>
      <c r="F53" s="16">
        <v>65375</v>
      </c>
      <c r="G53" s="16">
        <v>41151</v>
      </c>
      <c r="H53" s="16">
        <v>67663</v>
      </c>
      <c r="I53" s="16">
        <v>16358</v>
      </c>
      <c r="J53" s="16">
        <f t="shared" si="4"/>
        <v>-51305</v>
      </c>
      <c r="K53" s="17">
        <f t="shared" ref="K53:K71" si="5">(J53/H53)</f>
        <v>-0.75824305750557908</v>
      </c>
      <c r="L53" s="1"/>
    </row>
    <row r="54" spans="1:12" ht="15" customHeight="1" x14ac:dyDescent="0.25">
      <c r="A54" s="14" t="s">
        <v>34</v>
      </c>
      <c r="B54" s="14" t="s">
        <v>42</v>
      </c>
      <c r="C54" s="14" t="s">
        <v>34</v>
      </c>
      <c r="D54" s="15" t="s">
        <v>102</v>
      </c>
      <c r="E54" s="16">
        <v>412159</v>
      </c>
      <c r="F54" s="16">
        <v>412159</v>
      </c>
      <c r="G54" s="16">
        <v>194299</v>
      </c>
      <c r="H54" s="16">
        <v>426585</v>
      </c>
      <c r="I54" s="16">
        <v>0</v>
      </c>
      <c r="J54" s="16">
        <f t="shared" si="4"/>
        <v>-426585</v>
      </c>
      <c r="K54" s="17">
        <f t="shared" si="5"/>
        <v>-1</v>
      </c>
      <c r="L54" s="1"/>
    </row>
    <row r="55" spans="1:12" ht="15" customHeight="1" x14ac:dyDescent="0.25">
      <c r="A55" s="14" t="s">
        <v>34</v>
      </c>
      <c r="B55" s="14" t="s">
        <v>46</v>
      </c>
      <c r="C55" s="14" t="s">
        <v>34</v>
      </c>
      <c r="D55" s="15" t="s">
        <v>103</v>
      </c>
      <c r="E55" s="16">
        <v>3649992</v>
      </c>
      <c r="F55" s="16">
        <v>3649992</v>
      </c>
      <c r="G55" s="16">
        <v>1669262</v>
      </c>
      <c r="H55" s="16">
        <v>3777742</v>
      </c>
      <c r="I55" s="16">
        <v>2993363</v>
      </c>
      <c r="J55" s="16">
        <f t="shared" si="4"/>
        <v>-784379</v>
      </c>
      <c r="K55" s="17">
        <f t="shared" si="5"/>
        <v>-0.20763170168846892</v>
      </c>
      <c r="L55" s="1"/>
    </row>
    <row r="56" spans="1:12" ht="15" customHeight="1" x14ac:dyDescent="0.25">
      <c r="A56" s="14" t="s">
        <v>104</v>
      </c>
      <c r="B56" s="14" t="s">
        <v>34</v>
      </c>
      <c r="C56" s="14" t="s">
        <v>34</v>
      </c>
      <c r="D56" s="15" t="s">
        <v>105</v>
      </c>
      <c r="E56" s="16">
        <v>6621051</v>
      </c>
      <c r="F56" s="16">
        <v>6588657</v>
      </c>
      <c r="G56" s="16">
        <v>1012544</v>
      </c>
      <c r="H56" s="16">
        <v>6852788</v>
      </c>
      <c r="I56" s="16">
        <v>10892409</v>
      </c>
      <c r="J56" s="16">
        <f t="shared" si="4"/>
        <v>4039621</v>
      </c>
      <c r="K56" s="17">
        <f t="shared" si="5"/>
        <v>0.58948576842009415</v>
      </c>
      <c r="L56" s="1"/>
    </row>
    <row r="57" spans="1:12" ht="15" customHeight="1" x14ac:dyDescent="0.25">
      <c r="A57" s="14" t="s">
        <v>34</v>
      </c>
      <c r="B57" s="14" t="s">
        <v>11</v>
      </c>
      <c r="C57" s="14" t="s">
        <v>34</v>
      </c>
      <c r="D57" s="15" t="s">
        <v>106</v>
      </c>
      <c r="E57" s="16">
        <v>184139</v>
      </c>
      <c r="F57" s="16">
        <v>337244</v>
      </c>
      <c r="G57" s="16">
        <v>32000</v>
      </c>
      <c r="H57" s="16">
        <v>190584</v>
      </c>
      <c r="I57" s="16">
        <v>3426893</v>
      </c>
      <c r="J57" s="16">
        <f t="shared" si="4"/>
        <v>3236309</v>
      </c>
      <c r="K57" s="17">
        <f t="shared" si="5"/>
        <v>16.981010997775257</v>
      </c>
      <c r="L57" s="1"/>
    </row>
    <row r="58" spans="1:12" ht="15" customHeight="1" x14ac:dyDescent="0.25">
      <c r="A58" s="14" t="s">
        <v>34</v>
      </c>
      <c r="B58" s="14" t="s">
        <v>38</v>
      </c>
      <c r="C58" s="14" t="s">
        <v>34</v>
      </c>
      <c r="D58" s="15" t="s">
        <v>107</v>
      </c>
      <c r="E58" s="16">
        <v>2512811</v>
      </c>
      <c r="F58" s="16">
        <v>2406117</v>
      </c>
      <c r="G58" s="16">
        <v>980544</v>
      </c>
      <c r="H58" s="16">
        <v>2600759</v>
      </c>
      <c r="I58" s="16">
        <v>7132738</v>
      </c>
      <c r="J58" s="16">
        <f t="shared" si="4"/>
        <v>4531979</v>
      </c>
      <c r="K58" s="17">
        <f t="shared" si="5"/>
        <v>1.7425601526323662</v>
      </c>
      <c r="L58" s="1"/>
    </row>
    <row r="59" spans="1:12" ht="15" customHeight="1" x14ac:dyDescent="0.25">
      <c r="A59" s="14" t="s">
        <v>34</v>
      </c>
      <c r="B59" s="14" t="s">
        <v>44</v>
      </c>
      <c r="C59" s="14" t="s">
        <v>34</v>
      </c>
      <c r="D59" s="15" t="s">
        <v>108</v>
      </c>
      <c r="E59" s="16">
        <v>3924101</v>
      </c>
      <c r="F59" s="16">
        <v>3845296</v>
      </c>
      <c r="G59" s="16">
        <v>0</v>
      </c>
      <c r="H59" s="16">
        <v>4061445</v>
      </c>
      <c r="I59" s="16">
        <v>332778</v>
      </c>
      <c r="J59" s="16">
        <f t="shared" si="4"/>
        <v>-3728667</v>
      </c>
      <c r="K59" s="17">
        <f t="shared" si="5"/>
        <v>-0.91806413727134062</v>
      </c>
      <c r="L59" s="1"/>
    </row>
    <row r="60" spans="1:12" ht="15" customHeight="1" x14ac:dyDescent="0.25">
      <c r="A60" s="14" t="s">
        <v>109</v>
      </c>
      <c r="B60" s="14" t="s">
        <v>34</v>
      </c>
      <c r="C60" s="14" t="s">
        <v>34</v>
      </c>
      <c r="D60" s="15" t="s">
        <v>110</v>
      </c>
      <c r="E60" s="16">
        <v>176052954</v>
      </c>
      <c r="F60" s="16">
        <v>176052954</v>
      </c>
      <c r="G60" s="16">
        <v>124651179</v>
      </c>
      <c r="H60" s="16">
        <v>182214808</v>
      </c>
      <c r="I60" s="16">
        <v>198778362</v>
      </c>
      <c r="J60" s="16">
        <f t="shared" si="4"/>
        <v>16563554</v>
      </c>
      <c r="K60" s="17">
        <f t="shared" si="5"/>
        <v>9.0901251011388712E-2</v>
      </c>
      <c r="L60" s="1"/>
    </row>
    <row r="61" spans="1:12" ht="15" customHeight="1" x14ac:dyDescent="0.25">
      <c r="A61" s="14" t="s">
        <v>34</v>
      </c>
      <c r="B61" s="14" t="s">
        <v>11</v>
      </c>
      <c r="C61" s="14" t="s">
        <v>34</v>
      </c>
      <c r="D61" s="15" t="s">
        <v>72</v>
      </c>
      <c r="E61" s="16">
        <v>175545596</v>
      </c>
      <c r="F61" s="16">
        <v>175545596</v>
      </c>
      <c r="G61" s="16">
        <v>124580179</v>
      </c>
      <c r="H61" s="16">
        <v>181689692</v>
      </c>
      <c r="I61" s="16">
        <v>195353170</v>
      </c>
      <c r="J61" s="16">
        <f t="shared" si="4"/>
        <v>13663478</v>
      </c>
      <c r="K61" s="17">
        <f t="shared" si="5"/>
        <v>7.5202273995819205E-2</v>
      </c>
      <c r="L61" s="1"/>
    </row>
    <row r="62" spans="1:12" ht="15" customHeight="1" x14ac:dyDescent="0.25">
      <c r="A62" s="14" t="s">
        <v>34</v>
      </c>
      <c r="B62" s="14" t="s">
        <v>34</v>
      </c>
      <c r="C62" s="14" t="s">
        <v>77</v>
      </c>
      <c r="D62" s="15" t="s">
        <v>78</v>
      </c>
      <c r="E62" s="16">
        <v>1134372</v>
      </c>
      <c r="F62" s="16">
        <v>1134372</v>
      </c>
      <c r="G62" s="16">
        <v>1134372</v>
      </c>
      <c r="H62" s="16">
        <v>1174075</v>
      </c>
      <c r="I62" s="16">
        <v>0</v>
      </c>
      <c r="J62" s="16">
        <f t="shared" si="4"/>
        <v>-1174075</v>
      </c>
      <c r="K62" s="17">
        <f t="shared" si="5"/>
        <v>-1</v>
      </c>
      <c r="L62" s="1"/>
    </row>
    <row r="63" spans="1:12" ht="15" customHeight="1" x14ac:dyDescent="0.25">
      <c r="A63" s="14" t="s">
        <v>34</v>
      </c>
      <c r="B63" s="14" t="s">
        <v>34</v>
      </c>
      <c r="C63" s="14" t="s">
        <v>79</v>
      </c>
      <c r="D63" s="15" t="s">
        <v>80</v>
      </c>
      <c r="E63" s="16">
        <v>63038</v>
      </c>
      <c r="F63" s="16">
        <v>63038</v>
      </c>
      <c r="G63" s="16">
        <v>0</v>
      </c>
      <c r="H63" s="16">
        <v>65244</v>
      </c>
      <c r="I63" s="16">
        <v>0</v>
      </c>
      <c r="J63" s="16">
        <f t="shared" si="4"/>
        <v>-65244</v>
      </c>
      <c r="K63" s="17">
        <f t="shared" si="5"/>
        <v>-1</v>
      </c>
      <c r="L63" s="1"/>
    </row>
    <row r="64" spans="1:12" ht="15" customHeight="1" x14ac:dyDescent="0.25">
      <c r="A64" s="14" t="s">
        <v>34</v>
      </c>
      <c r="B64" s="14" t="s">
        <v>34</v>
      </c>
      <c r="C64" s="14" t="s">
        <v>81</v>
      </c>
      <c r="D64" s="15" t="s">
        <v>82</v>
      </c>
      <c r="E64" s="16">
        <v>96783</v>
      </c>
      <c r="F64" s="16">
        <v>96783</v>
      </c>
      <c r="G64" s="16">
        <v>0</v>
      </c>
      <c r="H64" s="16">
        <v>100170</v>
      </c>
      <c r="I64" s="16">
        <v>0</v>
      </c>
      <c r="J64" s="16">
        <f t="shared" si="4"/>
        <v>-100170</v>
      </c>
      <c r="K64" s="17">
        <f t="shared" si="5"/>
        <v>-1</v>
      </c>
      <c r="L64" s="1"/>
    </row>
    <row r="65" spans="1:12" ht="15" customHeight="1" x14ac:dyDescent="0.25">
      <c r="A65" s="14" t="s">
        <v>34</v>
      </c>
      <c r="B65" s="14" t="s">
        <v>34</v>
      </c>
      <c r="C65" s="14" t="s">
        <v>111</v>
      </c>
      <c r="D65" s="15" t="s">
        <v>112</v>
      </c>
      <c r="E65" s="16">
        <v>94607</v>
      </c>
      <c r="F65" s="16">
        <v>94607</v>
      </c>
      <c r="G65" s="16">
        <v>0</v>
      </c>
      <c r="H65" s="16">
        <v>97918</v>
      </c>
      <c r="I65" s="16">
        <v>0</v>
      </c>
      <c r="J65" s="16">
        <f t="shared" si="4"/>
        <v>-97918</v>
      </c>
      <c r="K65" s="17">
        <f t="shared" si="5"/>
        <v>-1</v>
      </c>
      <c r="L65" s="1"/>
    </row>
    <row r="66" spans="1:12" ht="15" customHeight="1" x14ac:dyDescent="0.25">
      <c r="A66" s="14" t="s">
        <v>34</v>
      </c>
      <c r="B66" s="14" t="s">
        <v>34</v>
      </c>
      <c r="C66" s="14" t="s">
        <v>113</v>
      </c>
      <c r="D66" s="15" t="s">
        <v>114</v>
      </c>
      <c r="E66" s="16">
        <v>102214</v>
      </c>
      <c r="F66" s="16">
        <v>102214</v>
      </c>
      <c r="G66" s="16">
        <v>37525</v>
      </c>
      <c r="H66" s="16">
        <v>105792</v>
      </c>
      <c r="I66" s="16">
        <v>67120</v>
      </c>
      <c r="J66" s="16">
        <f t="shared" si="4"/>
        <v>-38672</v>
      </c>
      <c r="K66" s="17">
        <f t="shared" si="5"/>
        <v>-0.36554748941318815</v>
      </c>
      <c r="L66" s="1"/>
    </row>
    <row r="67" spans="1:12" ht="15" customHeight="1" x14ac:dyDescent="0.25">
      <c r="A67" s="14" t="s">
        <v>34</v>
      </c>
      <c r="B67" s="14" t="s">
        <v>34</v>
      </c>
      <c r="C67" s="14" t="s">
        <v>115</v>
      </c>
      <c r="D67" s="15" t="s">
        <v>116</v>
      </c>
      <c r="E67" s="16">
        <v>653626</v>
      </c>
      <c r="F67" s="16">
        <v>653626</v>
      </c>
      <c r="G67" s="16">
        <v>582363</v>
      </c>
      <c r="H67" s="16">
        <v>676503</v>
      </c>
      <c r="I67" s="16">
        <v>743458</v>
      </c>
      <c r="J67" s="16">
        <f t="shared" si="4"/>
        <v>66955</v>
      </c>
      <c r="K67" s="17">
        <f t="shared" si="5"/>
        <v>9.8972214461724481E-2</v>
      </c>
      <c r="L67" s="1"/>
    </row>
    <row r="68" spans="1:12" ht="15" customHeight="1" x14ac:dyDescent="0.25">
      <c r="A68" s="14" t="s">
        <v>34</v>
      </c>
      <c r="B68" s="14" t="s">
        <v>34</v>
      </c>
      <c r="C68" s="14" t="s">
        <v>117</v>
      </c>
      <c r="D68" s="15" t="s">
        <v>118</v>
      </c>
      <c r="E68" s="16">
        <v>21144880</v>
      </c>
      <c r="F68" s="16">
        <v>21144880</v>
      </c>
      <c r="G68" s="16">
        <v>14684248</v>
      </c>
      <c r="H68" s="16">
        <v>21884951</v>
      </c>
      <c r="I68" s="16">
        <v>21842392</v>
      </c>
      <c r="J68" s="16">
        <f t="shared" si="4"/>
        <v>-42559</v>
      </c>
      <c r="K68" s="17">
        <f t="shared" si="5"/>
        <v>-1.9446696499343316E-3</v>
      </c>
      <c r="L68" s="1"/>
    </row>
    <row r="69" spans="1:12" ht="15" customHeight="1" x14ac:dyDescent="0.25">
      <c r="A69" s="14" t="s">
        <v>34</v>
      </c>
      <c r="B69" s="14" t="s">
        <v>34</v>
      </c>
      <c r="C69" s="14" t="s">
        <v>119</v>
      </c>
      <c r="D69" s="15" t="s">
        <v>120</v>
      </c>
      <c r="E69" s="16">
        <v>96892949</v>
      </c>
      <c r="F69" s="16">
        <v>96892949</v>
      </c>
      <c r="G69" s="16">
        <v>72250009</v>
      </c>
      <c r="H69" s="16">
        <v>100284202</v>
      </c>
      <c r="I69" s="16">
        <v>97610118</v>
      </c>
      <c r="J69" s="16">
        <f t="shared" si="4"/>
        <v>-2674084</v>
      </c>
      <c r="K69" s="17">
        <f t="shared" si="5"/>
        <v>-2.6665057373642959E-2</v>
      </c>
      <c r="L69" s="1"/>
    </row>
    <row r="70" spans="1:12" ht="15" customHeight="1" x14ac:dyDescent="0.25">
      <c r="A70" s="14" t="s">
        <v>34</v>
      </c>
      <c r="B70" s="14" t="s">
        <v>34</v>
      </c>
      <c r="C70" s="14" t="s">
        <v>121</v>
      </c>
      <c r="D70" s="15" t="s">
        <v>122</v>
      </c>
      <c r="E70" s="16">
        <v>55363127</v>
      </c>
      <c r="F70" s="16">
        <v>55363127</v>
      </c>
      <c r="G70" s="16">
        <v>35891662</v>
      </c>
      <c r="H70" s="16">
        <v>57300837</v>
      </c>
      <c r="I70" s="16">
        <v>75090082</v>
      </c>
      <c r="J70" s="16">
        <f t="shared" si="4"/>
        <v>17789245</v>
      </c>
      <c r="K70" s="17">
        <f t="shared" si="5"/>
        <v>0.31045349302663766</v>
      </c>
      <c r="L70" s="1"/>
    </row>
    <row r="71" spans="1:12" ht="15" customHeight="1" x14ac:dyDescent="0.25">
      <c r="A71" s="14" t="s">
        <v>34</v>
      </c>
      <c r="B71" s="14" t="s">
        <v>44</v>
      </c>
      <c r="C71" s="14" t="s">
        <v>34</v>
      </c>
      <c r="D71" s="15" t="s">
        <v>123</v>
      </c>
      <c r="E71" s="16">
        <v>507358</v>
      </c>
      <c r="F71" s="16">
        <v>507358</v>
      </c>
      <c r="G71" s="16">
        <v>71000</v>
      </c>
      <c r="H71" s="16">
        <v>525116</v>
      </c>
      <c r="I71" s="16">
        <v>3425192</v>
      </c>
      <c r="J71" s="16">
        <f t="shared" si="4"/>
        <v>2900076</v>
      </c>
      <c r="K71" s="17">
        <f t="shared" si="5"/>
        <v>5.5227340244822098</v>
      </c>
      <c r="L71" s="1"/>
    </row>
    <row r="72" spans="1:12" ht="15" customHeight="1" x14ac:dyDescent="0.25">
      <c r="A72" s="14" t="s">
        <v>34</v>
      </c>
      <c r="B72" s="14" t="s">
        <v>34</v>
      </c>
      <c r="C72" s="14" t="s">
        <v>124</v>
      </c>
      <c r="D72" s="15" t="s">
        <v>125</v>
      </c>
      <c r="E72" s="16">
        <v>507358</v>
      </c>
      <c r="F72" s="16">
        <v>507358</v>
      </c>
      <c r="G72" s="16">
        <v>71000</v>
      </c>
      <c r="H72" s="16">
        <v>525116</v>
      </c>
      <c r="I72" s="16">
        <v>525116</v>
      </c>
      <c r="J72" s="18"/>
      <c r="K72" s="17" t="s">
        <v>34</v>
      </c>
      <c r="L72" s="1"/>
    </row>
    <row r="73" spans="1:12" ht="15" customHeight="1" x14ac:dyDescent="0.25">
      <c r="A73" s="14" t="s">
        <v>34</v>
      </c>
      <c r="B73" s="14" t="s">
        <v>34</v>
      </c>
      <c r="C73" s="14" t="s">
        <v>126</v>
      </c>
      <c r="D73" s="15" t="s">
        <v>127</v>
      </c>
      <c r="E73" s="16">
        <v>0</v>
      </c>
      <c r="F73" s="16">
        <v>0</v>
      </c>
      <c r="G73" s="16">
        <v>0</v>
      </c>
      <c r="H73" s="16">
        <v>0</v>
      </c>
      <c r="I73" s="16">
        <v>1347576</v>
      </c>
      <c r="J73" s="16">
        <f>I73-H73</f>
        <v>1347576</v>
      </c>
      <c r="K73" s="17" t="s">
        <v>34</v>
      </c>
      <c r="L73" s="1"/>
    </row>
    <row r="74" spans="1:12" ht="15" customHeight="1" x14ac:dyDescent="0.25">
      <c r="A74" s="14" t="s">
        <v>34</v>
      </c>
      <c r="B74" s="14" t="s">
        <v>34</v>
      </c>
      <c r="C74" s="14" t="s">
        <v>128</v>
      </c>
      <c r="D74" s="15" t="s">
        <v>129</v>
      </c>
      <c r="E74" s="16">
        <v>0</v>
      </c>
      <c r="F74" s="16">
        <v>0</v>
      </c>
      <c r="G74" s="16">
        <v>0</v>
      </c>
      <c r="H74" s="16">
        <v>0</v>
      </c>
      <c r="I74" s="16">
        <v>1552500</v>
      </c>
      <c r="J74" s="16">
        <f>I74-H74</f>
        <v>1552500</v>
      </c>
      <c r="K74" s="17" t="s">
        <v>34</v>
      </c>
      <c r="L74" s="1"/>
    </row>
    <row r="75" spans="1:12" ht="15" customHeight="1" x14ac:dyDescent="0.25">
      <c r="A75" s="14" t="s">
        <v>130</v>
      </c>
      <c r="B75" s="14" t="s">
        <v>34</v>
      </c>
      <c r="C75" s="14" t="s">
        <v>34</v>
      </c>
      <c r="D75" s="15" t="s">
        <v>131</v>
      </c>
      <c r="E75" s="16">
        <v>10</v>
      </c>
      <c r="F75" s="16">
        <v>200303</v>
      </c>
      <c r="G75" s="16">
        <v>200303</v>
      </c>
      <c r="H75" s="16">
        <v>10</v>
      </c>
      <c r="I75" s="16">
        <v>10</v>
      </c>
      <c r="J75" s="16"/>
      <c r="K75" s="17" t="s">
        <v>34</v>
      </c>
      <c r="L75" s="1"/>
    </row>
    <row r="76" spans="1:12" ht="15" customHeight="1" x14ac:dyDescent="0.25">
      <c r="A76" s="22" t="s">
        <v>34</v>
      </c>
      <c r="B76" s="22" t="s">
        <v>46</v>
      </c>
      <c r="C76" s="22" t="s">
        <v>34</v>
      </c>
      <c r="D76" s="23" t="s">
        <v>132</v>
      </c>
      <c r="E76" s="24">
        <v>10</v>
      </c>
      <c r="F76" s="24">
        <v>200303</v>
      </c>
      <c r="G76" s="24">
        <v>200303</v>
      </c>
      <c r="H76" s="24">
        <v>10</v>
      </c>
      <c r="I76" s="24">
        <v>10</v>
      </c>
      <c r="J76" s="26"/>
      <c r="K76" s="25" t="s">
        <v>34</v>
      </c>
      <c r="L76" s="1"/>
    </row>
    <row r="77" spans="1:12" ht="15" hidden="1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"/>
    </row>
    <row r="78" spans="1:12" ht="1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"/>
    </row>
    <row r="79" spans="1:12" ht="15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" customHeight="1" x14ac:dyDescent="0.25">
      <c r="A80" s="38" t="s">
        <v>133</v>
      </c>
      <c r="B80" s="39"/>
      <c r="C80" s="39"/>
      <c r="D80" s="39"/>
      <c r="E80" s="20">
        <v>268895058</v>
      </c>
      <c r="F80" s="20">
        <v>264313810</v>
      </c>
      <c r="G80" s="20">
        <v>172481132</v>
      </c>
      <c r="H80" s="20">
        <v>278306386</v>
      </c>
      <c r="I80" s="20">
        <v>329575220</v>
      </c>
      <c r="J80" s="20">
        <v>51268834</v>
      </c>
      <c r="K80" s="21">
        <v>0.18421723891021316</v>
      </c>
      <c r="L80" s="1"/>
    </row>
    <row r="81" spans="1:12" ht="15" customHeight="1" x14ac:dyDescent="0.25">
      <c r="A81" s="40" t="s">
        <v>134</v>
      </c>
      <c r="B81" s="41"/>
      <c r="C81" s="41"/>
      <c r="D81" s="41"/>
      <c r="E81" s="41"/>
      <c r="F81" s="41"/>
      <c r="G81" s="41"/>
      <c r="H81" s="41"/>
      <c r="I81" s="41"/>
      <c r="J81" s="1"/>
      <c r="K81" s="1"/>
      <c r="L81" s="1"/>
    </row>
    <row r="82" spans="1:12" ht="5.0999999999999996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5" spans="1:12" x14ac:dyDescent="0.25">
      <c r="G85" s="52"/>
      <c r="H85" s="52"/>
      <c r="I85" s="53"/>
    </row>
    <row r="86" spans="1:12" x14ac:dyDescent="0.25">
      <c r="G86" s="52"/>
      <c r="H86" s="52"/>
      <c r="I86" s="53"/>
    </row>
  </sheetData>
  <mergeCells count="17">
    <mergeCell ref="J10:J11"/>
    <mergeCell ref="K10:K11"/>
    <mergeCell ref="A80:D80"/>
    <mergeCell ref="A81:I8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5" right="0.25" top="0.75" bottom="0.75" header="0.3" footer="0.3"/>
  <pageSetup scale="83" orientation="landscape" r:id="rId1"/>
  <rowBreaks count="2" manualBreakCount="2">
    <brk id="33" max="10" man="1"/>
    <brk id="58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2023-09-29T13:41:49Z</dcterms:modified>
</cp:coreProperties>
</file>