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733FB13-D76B-410D-A24D-48F108285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H17" i="1"/>
  <c r="I17" i="1"/>
  <c r="H14" i="1"/>
  <c r="I14" i="1"/>
  <c r="I15" i="1" s="1"/>
  <c r="H15" i="1"/>
  <c r="E14" i="1"/>
  <c r="F14" i="1"/>
  <c r="F15" i="1" s="1"/>
  <c r="E15" i="1"/>
  <c r="G17" i="1"/>
  <c r="G14" i="1"/>
  <c r="G15" i="1" s="1"/>
  <c r="N12" i="1"/>
  <c r="J52" i="1"/>
  <c r="K52" i="1" s="1"/>
  <c r="J51" i="1"/>
  <c r="K51" i="1" s="1"/>
  <c r="J50" i="1"/>
  <c r="K50" i="1" s="1"/>
  <c r="J49" i="1"/>
  <c r="K49" i="1" s="1"/>
  <c r="J48" i="1"/>
  <c r="J47" i="1"/>
  <c r="K47" i="1" s="1"/>
  <c r="J46" i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0" i="1"/>
  <c r="K30" i="1" s="1"/>
  <c r="J29" i="1"/>
  <c r="K29" i="1" s="1"/>
  <c r="J28" i="1"/>
  <c r="K28" i="1" s="1"/>
  <c r="J27" i="1"/>
  <c r="K27" i="1" s="1"/>
  <c r="J23" i="1"/>
  <c r="K23" i="1" s="1"/>
  <c r="J20" i="1"/>
  <c r="K20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<sst xmlns="http://schemas.openxmlformats.org/spreadsheetml/2006/main" count="225" uniqueCount="108">
  <si>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</si>
  <si>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</si>
  <si>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</si>
  <si>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</si>
  <si>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</si>
  <si>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</si>
  <si>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</si>
  <si>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</si>
  <si>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</si>
  <si>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DEL TERRITORIO MARÍTIMO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</si>
  <si>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</si>
  <si>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</si>
  <si>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</si>
  <si>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</si>
  <si>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</si>
  <si>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</si>
  <si>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</si>
  <si>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</si>
  <si>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</si>
  <si>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</si>
  <si>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</si>
  <si>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</si>
  <si>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</si>
  <si>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</si>
  <si>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</si>
  <si>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</si>
  <si>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</si>
  <si>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</si>
  <si>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</si>
  <si>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</si>
  <si>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</si>
  <si>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</si>
  <si>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</si>
  <si>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</si>
  <si>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</si>
  <si>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</si>
  <si>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</si>
  <si>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</si>
  <si>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</si>
  <si>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</si>
  <si>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</si>
  <si>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02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</si>
  <si>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</si>
  <si>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</si>
  <si>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</si>
  <si>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</si>
  <si>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</si>
  <si>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</si>
  <si>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</si>
  <si>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</si>
  <si>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</si>
  <si>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</si>
  <si>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</si>
  <si>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</si>
  <si>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</si>
  <si>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</si>
  <si>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</si>
  <si>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</si>
  <si>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</si>
  <si>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</si>
  <si>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</si>
  <si>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</si>
  <si>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</si>
  <si>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Servicio Hidrográfico y Oceanográfico de la Armada</t>
    </r>
  </si>
  <si>
    <r>
      <rPr>
        <sz val="10"/>
        <rFont val="Times New Roman"/>
      </rPr>
      <t>002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</si>
  <si>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</si>
  <si>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</si>
  <si>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003</t>
    </r>
  </si>
  <si>
    <r>
      <rPr>
        <sz val="10"/>
        <rFont val="Times New Roman"/>
      </rPr>
      <t>Membresía OMI</t>
    </r>
  </si>
  <si>
    <r>
      <rPr>
        <sz val="10"/>
        <rFont val="Times New Roman"/>
      </rPr>
      <t>004</t>
    </r>
  </si>
  <si>
    <r>
      <rPr>
        <sz val="10"/>
        <rFont val="Times New Roman"/>
      </rPr>
      <t>Membresía AIFM</t>
    </r>
  </si>
  <si>
    <r>
      <rPr>
        <sz val="10"/>
        <rFont val="Times New Roman"/>
      </rPr>
      <t>005</t>
    </r>
  </si>
  <si>
    <r>
      <rPr>
        <sz val="10"/>
        <rFont val="Times New Roman"/>
      </rPr>
      <t>Membresía IALA</t>
    </r>
  </si>
  <si>
    <r>
      <rPr>
        <sz val="10"/>
        <rFont val="Times New Roman"/>
      </rPr>
      <t>006</t>
    </r>
  </si>
  <si>
    <r>
      <rPr>
        <sz val="10"/>
        <rFont val="Times New Roman"/>
      </rPr>
      <t>Membresía MAIIF</t>
    </r>
  </si>
  <si>
    <r>
      <rPr>
        <sz val="10"/>
        <rFont val="Times New Roman"/>
      </rPr>
      <t>007</t>
    </r>
  </si>
  <si>
    <r>
      <rPr>
        <sz val="10"/>
        <rFont val="Times New Roman"/>
      </rPr>
      <t>Membresía GLOBAL MET</t>
    </r>
  </si>
  <si>
    <r>
      <rPr>
        <sz val="10"/>
        <rFont val="Times New Roman"/>
      </rPr>
      <t>008</t>
    </r>
  </si>
  <si>
    <r>
      <rPr>
        <sz val="10"/>
        <rFont val="Times New Roman"/>
      </rPr>
      <t>Membresía MOU TOKIO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</si>
  <si>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</si>
  <si>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</si>
  <si>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</si>
  <si>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</si>
  <si>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</si>
  <si>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</si>
  <si>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</si>
  <si>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</si>
  <si>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</si>
  <si>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</si>
  <si>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</si>
  <si>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</si>
  <si>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</si>
  <si>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</si>
  <si>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</si>
  <si>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</si>
  <si>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</si>
  <si>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</si>
  <si>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</si>
  <si>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</si>
  <si>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</si>
  <si>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</si>
  <si>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</si>
  <si>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Del Gobierno Central</t>
  </si>
  <si>
    <t>201</t>
  </si>
  <si>
    <t>Recuperación de Licencias Médicas - FONASA</t>
  </si>
  <si>
    <t>03</t>
  </si>
  <si>
    <t>Intereses</t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</si>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</sst>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3" fillId="31" borderId="15" xfId="0" applyFont="1" applyFill="1" applyBorder="1" applyAlignment="1">
      <alignment horizontal="center" vertical="top" wrapText="1"/>
    </xf>
    <xf numFmtId="0" fontId="3" fillId="32" borderId="15" xfId="0" applyFont="1" applyFill="1" applyBorder="1" applyAlignment="1">
      <alignment horizontal="left" vertical="top" wrapText="1"/>
    </xf>
    <xf numFmtId="3" fontId="3" fillId="33" borderId="15" xfId="0" applyNumberFormat="1" applyFont="1" applyFill="1" applyBorder="1" applyAlignment="1">
      <alignment horizontal="right" vertical="top" wrapText="1"/>
    </xf>
    <xf numFmtId="0" fontId="0" fillId="34" borderId="15" xfId="0" applyFill="1" applyBorder="1" applyAlignment="1" applyProtection="1">
      <alignment wrapText="1"/>
      <protection locked="0"/>
    </xf>
    <xf numFmtId="164" fontId="3" fillId="35" borderId="15" xfId="0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2" fillId="0" borderId="14" xfId="0" applyNumberFormat="1" applyFont="1" applyBorder="1" applyAlignment="1">
      <alignment horizontal="right" vertical="top" wrapText="1"/>
    </xf>
    <xf numFmtId="0" fontId="3" fillId="31" borderId="16" xfId="0" applyFont="1" applyFill="1" applyBorder="1" applyAlignment="1">
      <alignment horizontal="center" vertical="top" wrapText="1"/>
    </xf>
    <xf numFmtId="0" fontId="3" fillId="32" borderId="16" xfId="0" applyFont="1" applyFill="1" applyBorder="1" applyAlignment="1">
      <alignment horizontal="left" vertical="top" wrapText="1"/>
    </xf>
    <xf numFmtId="3" fontId="3" fillId="33" borderId="16" xfId="0" applyNumberFormat="1" applyFont="1" applyFill="1" applyBorder="1" applyAlignment="1">
      <alignment horizontal="right" vertical="top" wrapText="1"/>
    </xf>
    <xf numFmtId="0" fontId="0" fillId="34" borderId="16" xfId="0" applyFill="1" applyBorder="1" applyAlignment="1" applyProtection="1">
      <alignment wrapText="1"/>
      <protection locked="0"/>
    </xf>
    <xf numFmtId="164" fontId="3" fillId="35" borderId="16" xfId="0" applyNumberFormat="1" applyFont="1" applyFill="1" applyBorder="1" applyAlignment="1">
      <alignment horizontal="right" vertical="top" wrapText="1"/>
    </xf>
    <xf numFmtId="0" fontId="3" fillId="31" borderId="10" xfId="0" applyFont="1" applyFill="1" applyBorder="1" applyAlignment="1">
      <alignment horizontal="center" vertical="top" wrapText="1"/>
    </xf>
    <xf numFmtId="0" fontId="3" fillId="32" borderId="10" xfId="0" applyFont="1" applyFill="1" applyBorder="1" applyAlignment="1">
      <alignment horizontal="left" vertical="top" wrapText="1"/>
    </xf>
    <xf numFmtId="3" fontId="3" fillId="33" borderId="10" xfId="0" applyNumberFormat="1" applyFont="1" applyFill="1" applyBorder="1" applyAlignment="1">
      <alignment horizontal="right" vertical="top" wrapText="1"/>
    </xf>
    <xf numFmtId="164" fontId="3" fillId="35" borderId="10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27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8" xfId="0" applyFont="1" applyFill="1" applyBorder="1" applyAlignment="1" applyProtection="1">
      <alignment horizontal="center" vertical="center" wrapText="1"/>
      <protection locked="0"/>
    </xf>
    <xf numFmtId="0" fontId="2" fillId="28" borderId="17" xfId="0" applyFont="1" applyFill="1" applyBorder="1" applyAlignment="1">
      <alignment horizontal="center" vertical="top" wrapText="1"/>
    </xf>
    <xf numFmtId="0" fontId="2" fillId="29" borderId="17" xfId="0" applyFont="1" applyFill="1" applyBorder="1" applyAlignment="1">
      <alignment horizontal="center" vertical="top" wrapText="1"/>
    </xf>
    <xf numFmtId="0" fontId="2" fillId="30" borderId="17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right" vertical="top" wrapText="1"/>
    </xf>
    <xf numFmtId="0" fontId="3" fillId="31" borderId="17" xfId="0" applyFont="1" applyFill="1" applyBorder="1" applyAlignment="1">
      <alignment horizontal="center" vertical="top" wrapText="1"/>
    </xf>
    <xf numFmtId="0" fontId="3" fillId="32" borderId="17" xfId="0" applyFont="1" applyFill="1" applyBorder="1" applyAlignment="1">
      <alignment horizontal="left" vertical="top" wrapText="1"/>
    </xf>
    <xf numFmtId="3" fontId="3" fillId="33" borderId="17" xfId="0" applyNumberFormat="1" applyFont="1" applyFill="1" applyBorder="1" applyAlignment="1">
      <alignment horizontal="right" vertical="top" wrapText="1"/>
    </xf>
    <xf numFmtId="164" fontId="3" fillId="35" borderId="17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9"/>
  <sheetViews>
    <sheetView tabSelected="1" view="pageBreakPreview" zoomScaleNormal="100" zoomScaleSheetLayoutView="100" workbookViewId="0">
      <selection activeCell="E25" sqref="E2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85546875" customWidth="1"/>
    <col min="10" max="11" width="13.28515625" customWidth="1"/>
    <col min="12" max="12" width="5.42578125" customWidth="1"/>
  </cols>
  <sheetData>
    <row r="1" spans="1:14" ht="17.100000000000001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1"/>
      <c r="K1" s="1"/>
      <c r="L1" s="1"/>
    </row>
    <row r="2" spans="1:14" ht="17.100000000000001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1"/>
      <c r="K2" s="1"/>
      <c r="L2" s="1"/>
    </row>
    <row r="3" spans="1:14" ht="15" customHeight="1" x14ac:dyDescent="0.25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</row>
    <row r="4" spans="1:14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4" ht="15" customHeight="1" x14ac:dyDescent="0.25">
      <c r="A5" s="38" t="s">
        <v>4</v>
      </c>
      <c r="B5" s="39"/>
      <c r="C5" s="40" t="s">
        <v>5</v>
      </c>
      <c r="D5" s="41"/>
      <c r="E5" s="41"/>
      <c r="F5" s="41"/>
      <c r="G5" s="1"/>
      <c r="H5" s="2" t="s">
        <v>6</v>
      </c>
      <c r="I5" s="2" t="s">
        <v>7</v>
      </c>
      <c r="J5" s="1"/>
      <c r="K5" s="1"/>
      <c r="L5" s="1"/>
    </row>
    <row r="6" spans="1:14" ht="15" customHeight="1" x14ac:dyDescent="0.25">
      <c r="A6" s="48" t="s">
        <v>8</v>
      </c>
      <c r="B6" s="49"/>
      <c r="C6" s="50" t="s">
        <v>9</v>
      </c>
      <c r="D6" s="51"/>
      <c r="E6" s="51"/>
      <c r="F6" s="51"/>
      <c r="G6" s="1"/>
      <c r="H6" s="2" t="s">
        <v>10</v>
      </c>
      <c r="I6" s="2" t="s">
        <v>11</v>
      </c>
      <c r="J6" s="1"/>
      <c r="K6" s="1"/>
      <c r="L6" s="1"/>
    </row>
    <row r="7" spans="1:14" ht="15" customHeight="1" x14ac:dyDescent="0.25">
      <c r="A7" s="52" t="s">
        <v>12</v>
      </c>
      <c r="B7" s="53"/>
      <c r="C7" s="54" t="s">
        <v>9</v>
      </c>
      <c r="D7" s="55"/>
      <c r="E7" s="55"/>
      <c r="F7" s="55"/>
      <c r="G7" s="1"/>
      <c r="H7" s="2" t="s">
        <v>13</v>
      </c>
      <c r="I7" s="2" t="s">
        <v>14</v>
      </c>
      <c r="J7" s="1"/>
      <c r="K7" s="1"/>
      <c r="L7" s="1"/>
    </row>
    <row r="8" spans="1:14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4" ht="15" customHeight="1" thickBot="1" x14ac:dyDescent="0.3">
      <c r="A9" s="56" t="s">
        <v>16</v>
      </c>
      <c r="B9" s="56" t="s">
        <v>17</v>
      </c>
      <c r="C9" s="56" t="s">
        <v>18</v>
      </c>
      <c r="D9" s="5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4" ht="66" customHeight="1" thickBot="1" x14ac:dyDescent="0.3">
      <c r="A10" s="57"/>
      <c r="B10" s="57"/>
      <c r="C10" s="57"/>
      <c r="D10" s="5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2" t="s">
        <v>107</v>
      </c>
      <c r="K10" s="43" t="s">
        <v>31</v>
      </c>
      <c r="L10" s="1"/>
    </row>
    <row r="11" spans="1:14" ht="15" customHeight="1" x14ac:dyDescent="0.25">
      <c r="A11" s="58"/>
      <c r="B11" s="58"/>
      <c r="C11" s="58"/>
      <c r="D11" s="58"/>
      <c r="E11" s="59" t="s">
        <v>32</v>
      </c>
      <c r="F11" s="60" t="s">
        <v>32</v>
      </c>
      <c r="G11" s="60" t="s">
        <v>32</v>
      </c>
      <c r="H11" s="60" t="s">
        <v>33</v>
      </c>
      <c r="I11" s="60" t="s">
        <v>33</v>
      </c>
      <c r="J11" s="61"/>
      <c r="K11" s="61"/>
      <c r="L11" s="1"/>
    </row>
    <row r="12" spans="1:14" ht="15" customHeight="1" x14ac:dyDescent="0.25">
      <c r="A12" s="62" t="s">
        <v>34</v>
      </c>
      <c r="B12" s="21" t="s">
        <v>34</v>
      </c>
      <c r="C12" s="21" t="s">
        <v>34</v>
      </c>
      <c r="D12" s="22" t="s">
        <v>35</v>
      </c>
      <c r="E12" s="23">
        <v>109642100</v>
      </c>
      <c r="F12" s="23">
        <v>108526390</v>
      </c>
      <c r="G12" s="23">
        <v>125436330</v>
      </c>
      <c r="H12" s="23">
        <v>113479575</v>
      </c>
      <c r="I12" s="23">
        <v>116573771</v>
      </c>
      <c r="J12" s="23">
        <f>I12-H12</f>
        <v>3094196</v>
      </c>
      <c r="K12" s="63">
        <f>(J12/H12)</f>
        <v>2.7266545543548255E-2</v>
      </c>
      <c r="L12" s="1"/>
      <c r="N12">
        <f>224504+834155</f>
        <v>1058659</v>
      </c>
    </row>
    <row r="13" spans="1:14" ht="15" customHeight="1" x14ac:dyDescent="0.25">
      <c r="A13" s="16" t="s">
        <v>36</v>
      </c>
      <c r="B13" s="16" t="s">
        <v>34</v>
      </c>
      <c r="C13" s="16" t="s">
        <v>34</v>
      </c>
      <c r="D13" s="17" t="s">
        <v>37</v>
      </c>
      <c r="E13" s="18">
        <v>0</v>
      </c>
      <c r="F13" s="18">
        <v>0</v>
      </c>
      <c r="G13" s="18">
        <v>96388</v>
      </c>
      <c r="H13" s="18">
        <v>0</v>
      </c>
      <c r="I13" s="18">
        <v>0</v>
      </c>
      <c r="J13" s="19"/>
      <c r="K13" s="20" t="s">
        <v>34</v>
      </c>
      <c r="L13" s="1"/>
    </row>
    <row r="14" spans="1:14" ht="15" customHeight="1" x14ac:dyDescent="0.25">
      <c r="A14" s="8"/>
      <c r="B14" s="8" t="s">
        <v>101</v>
      </c>
      <c r="C14" s="8" t="s">
        <v>34</v>
      </c>
      <c r="D14" s="9" t="s">
        <v>102</v>
      </c>
      <c r="E14" s="10">
        <f t="shared" ref="E14:F15" si="0">+E13</f>
        <v>0</v>
      </c>
      <c r="F14" s="10">
        <f t="shared" si="0"/>
        <v>0</v>
      </c>
      <c r="G14" s="10">
        <f>+G13</f>
        <v>96388</v>
      </c>
      <c r="H14" s="10">
        <f t="shared" ref="H14:H15" si="1">+H13</f>
        <v>0</v>
      </c>
      <c r="I14" s="10">
        <f t="shared" ref="I14:I15" si="2">+I13</f>
        <v>0</v>
      </c>
      <c r="J14" s="11"/>
      <c r="K14" s="12"/>
      <c r="L14" s="1"/>
    </row>
    <row r="15" spans="1:14" ht="15" customHeight="1" x14ac:dyDescent="0.25">
      <c r="A15" s="8"/>
      <c r="B15" s="8" t="s">
        <v>34</v>
      </c>
      <c r="C15" s="8" t="s">
        <v>103</v>
      </c>
      <c r="D15" s="9" t="s">
        <v>104</v>
      </c>
      <c r="E15" s="10">
        <f t="shared" si="0"/>
        <v>0</v>
      </c>
      <c r="F15" s="10">
        <f t="shared" si="0"/>
        <v>0</v>
      </c>
      <c r="G15" s="10">
        <f>+G14</f>
        <v>96388</v>
      </c>
      <c r="H15" s="10">
        <f t="shared" si="1"/>
        <v>0</v>
      </c>
      <c r="I15" s="10">
        <f t="shared" si="2"/>
        <v>0</v>
      </c>
      <c r="J15" s="11"/>
      <c r="K15" s="12"/>
      <c r="L15" s="1"/>
    </row>
    <row r="16" spans="1:14" ht="15" customHeight="1" x14ac:dyDescent="0.25">
      <c r="A16" s="8" t="s">
        <v>38</v>
      </c>
      <c r="B16" s="8" t="s">
        <v>34</v>
      </c>
      <c r="C16" s="8" t="s">
        <v>34</v>
      </c>
      <c r="D16" s="9" t="s">
        <v>39</v>
      </c>
      <c r="E16" s="10">
        <v>0</v>
      </c>
      <c r="F16" s="10">
        <v>0</v>
      </c>
      <c r="G16" s="10">
        <v>5368230</v>
      </c>
      <c r="H16" s="10">
        <v>0</v>
      </c>
      <c r="I16" s="10">
        <v>0</v>
      </c>
      <c r="J16" s="11"/>
      <c r="K16" s="12" t="s">
        <v>34</v>
      </c>
      <c r="L16" s="1"/>
    </row>
    <row r="17" spans="1:12" ht="15" customHeight="1" x14ac:dyDescent="0.25">
      <c r="A17" s="8"/>
      <c r="B17" s="8" t="s">
        <v>105</v>
      </c>
      <c r="C17" s="8" t="s">
        <v>34</v>
      </c>
      <c r="D17" s="9" t="s">
        <v>106</v>
      </c>
      <c r="E17" s="10">
        <f t="shared" ref="E17:F17" si="3">+E16</f>
        <v>0</v>
      </c>
      <c r="F17" s="10">
        <f t="shared" si="3"/>
        <v>0</v>
      </c>
      <c r="G17" s="10">
        <f>+G16</f>
        <v>5368230</v>
      </c>
      <c r="H17" s="10">
        <f t="shared" ref="H17:I17" si="4">+H16</f>
        <v>0</v>
      </c>
      <c r="I17" s="10">
        <f t="shared" si="4"/>
        <v>0</v>
      </c>
      <c r="J17" s="11"/>
      <c r="K17" s="12"/>
      <c r="L17" s="1"/>
    </row>
    <row r="18" spans="1:12" ht="15" customHeight="1" x14ac:dyDescent="0.25">
      <c r="A18" s="8" t="s">
        <v>11</v>
      </c>
      <c r="B18" s="8" t="s">
        <v>34</v>
      </c>
      <c r="C18" s="8" t="s">
        <v>34</v>
      </c>
      <c r="D18" s="9" t="s">
        <v>40</v>
      </c>
      <c r="E18" s="10">
        <v>108102303</v>
      </c>
      <c r="F18" s="10">
        <v>106873106</v>
      </c>
      <c r="G18" s="10">
        <v>116035621</v>
      </c>
      <c r="H18" s="10">
        <v>111885884</v>
      </c>
      <c r="I18" s="10">
        <v>114980082</v>
      </c>
      <c r="J18" s="10">
        <f>I18-H18</f>
        <v>3094198</v>
      </c>
      <c r="K18" s="12">
        <f>(J18/H18)</f>
        <v>2.7654945283356745E-2</v>
      </c>
      <c r="L18" s="1"/>
    </row>
    <row r="19" spans="1:12" ht="15" customHeight="1" x14ac:dyDescent="0.25">
      <c r="A19" s="8" t="s">
        <v>34</v>
      </c>
      <c r="B19" s="8" t="s">
        <v>41</v>
      </c>
      <c r="C19" s="8" t="s">
        <v>34</v>
      </c>
      <c r="D19" s="9" t="s">
        <v>42</v>
      </c>
      <c r="E19" s="10">
        <v>108102303</v>
      </c>
      <c r="F19" s="10">
        <v>106873106</v>
      </c>
      <c r="G19" s="10">
        <v>116035621</v>
      </c>
      <c r="H19" s="10">
        <v>111885884</v>
      </c>
      <c r="I19" s="10">
        <v>114980082</v>
      </c>
      <c r="J19" s="10">
        <f>I19-H19</f>
        <v>3094198</v>
      </c>
      <c r="K19" s="12">
        <f>(J19/H19)</f>
        <v>2.7654945283356745E-2</v>
      </c>
      <c r="L19" s="1"/>
    </row>
    <row r="20" spans="1:12" ht="15" customHeight="1" x14ac:dyDescent="0.25">
      <c r="A20" s="8" t="s">
        <v>43</v>
      </c>
      <c r="B20" s="8" t="s">
        <v>34</v>
      </c>
      <c r="C20" s="8" t="s">
        <v>34</v>
      </c>
      <c r="D20" s="9" t="s">
        <v>44</v>
      </c>
      <c r="E20" s="10">
        <v>221891</v>
      </c>
      <c r="F20" s="10">
        <v>221891</v>
      </c>
      <c r="G20" s="10">
        <v>374011</v>
      </c>
      <c r="H20" s="10">
        <v>229659</v>
      </c>
      <c r="I20" s="10">
        <v>229657</v>
      </c>
      <c r="J20" s="10">
        <f>I20-H20</f>
        <v>-2</v>
      </c>
      <c r="K20" s="12">
        <f>(J20/H20)</f>
        <v>-8.7085635659826097E-6</v>
      </c>
      <c r="L20" s="1"/>
    </row>
    <row r="21" spans="1:12" ht="15" customHeight="1" x14ac:dyDescent="0.25">
      <c r="A21" s="8" t="s">
        <v>34</v>
      </c>
      <c r="B21" s="8" t="s">
        <v>14</v>
      </c>
      <c r="C21" s="8" t="s">
        <v>34</v>
      </c>
      <c r="D21" s="9" t="s">
        <v>45</v>
      </c>
      <c r="E21" s="10">
        <v>10</v>
      </c>
      <c r="F21" s="10">
        <v>10</v>
      </c>
      <c r="G21" s="10">
        <v>31988</v>
      </c>
      <c r="H21" s="10">
        <v>10</v>
      </c>
      <c r="I21" s="10">
        <v>10</v>
      </c>
      <c r="J21" s="11"/>
      <c r="K21" s="12" t="s">
        <v>34</v>
      </c>
      <c r="L21" s="1"/>
    </row>
    <row r="22" spans="1:12" ht="15" customHeight="1" x14ac:dyDescent="0.25">
      <c r="A22" s="8" t="s">
        <v>34</v>
      </c>
      <c r="B22" s="8" t="s">
        <v>41</v>
      </c>
      <c r="C22" s="8" t="s">
        <v>34</v>
      </c>
      <c r="D22" s="9" t="s">
        <v>46</v>
      </c>
      <c r="E22" s="10">
        <v>0</v>
      </c>
      <c r="F22" s="10">
        <v>0</v>
      </c>
      <c r="G22" s="10">
        <v>148902</v>
      </c>
      <c r="H22" s="10">
        <v>0</v>
      </c>
      <c r="I22" s="10">
        <v>0</v>
      </c>
      <c r="J22" s="11"/>
      <c r="K22" s="12" t="s">
        <v>34</v>
      </c>
      <c r="L22" s="1"/>
    </row>
    <row r="23" spans="1:12" ht="15" customHeight="1" x14ac:dyDescent="0.25">
      <c r="A23" s="8" t="s">
        <v>34</v>
      </c>
      <c r="B23" s="8" t="s">
        <v>47</v>
      </c>
      <c r="C23" s="8" t="s">
        <v>34</v>
      </c>
      <c r="D23" s="9" t="s">
        <v>48</v>
      </c>
      <c r="E23" s="10">
        <v>221881</v>
      </c>
      <c r="F23" s="10">
        <v>221881</v>
      </c>
      <c r="G23" s="10">
        <v>193121</v>
      </c>
      <c r="H23" s="10">
        <v>229649</v>
      </c>
      <c r="I23" s="10">
        <v>229647</v>
      </c>
      <c r="J23" s="10">
        <f>I23-H23</f>
        <v>-2</v>
      </c>
      <c r="K23" s="12">
        <f>(J23/H23)</f>
        <v>-8.7089427778914778E-6</v>
      </c>
      <c r="L23" s="1"/>
    </row>
    <row r="24" spans="1:12" ht="15" customHeight="1" x14ac:dyDescent="0.25">
      <c r="A24" s="8" t="s">
        <v>49</v>
      </c>
      <c r="B24" s="8" t="s">
        <v>34</v>
      </c>
      <c r="C24" s="8" t="s">
        <v>34</v>
      </c>
      <c r="D24" s="9" t="s">
        <v>50</v>
      </c>
      <c r="E24" s="10">
        <v>1317896</v>
      </c>
      <c r="F24" s="10">
        <v>1317896</v>
      </c>
      <c r="G24" s="10">
        <v>3562080</v>
      </c>
      <c r="H24" s="10">
        <v>1364022</v>
      </c>
      <c r="I24" s="10">
        <v>1364022</v>
      </c>
      <c r="J24" s="11"/>
      <c r="K24" s="12" t="s">
        <v>34</v>
      </c>
      <c r="L24" s="1"/>
    </row>
    <row r="25" spans="1:12" ht="15" customHeight="1" x14ac:dyDescent="0.25">
      <c r="A25" s="8" t="s">
        <v>34</v>
      </c>
      <c r="B25" s="8" t="s">
        <v>51</v>
      </c>
      <c r="C25" s="8" t="s">
        <v>34</v>
      </c>
      <c r="D25" s="9" t="s">
        <v>52</v>
      </c>
      <c r="E25" s="10">
        <v>1317896</v>
      </c>
      <c r="F25" s="10">
        <v>1317896</v>
      </c>
      <c r="G25" s="10">
        <v>3562080</v>
      </c>
      <c r="H25" s="10">
        <v>1364022</v>
      </c>
      <c r="I25" s="10">
        <v>1364022</v>
      </c>
      <c r="J25" s="11"/>
      <c r="K25" s="12" t="s">
        <v>34</v>
      </c>
      <c r="L25" s="1"/>
    </row>
    <row r="26" spans="1:12" ht="15" customHeight="1" x14ac:dyDescent="0.25">
      <c r="A26" s="25" t="s">
        <v>53</v>
      </c>
      <c r="B26" s="25" t="s">
        <v>34</v>
      </c>
      <c r="C26" s="25" t="s">
        <v>34</v>
      </c>
      <c r="D26" s="26" t="s">
        <v>54</v>
      </c>
      <c r="E26" s="27">
        <v>10</v>
      </c>
      <c r="F26" s="27">
        <v>113497</v>
      </c>
      <c r="G26" s="27">
        <v>0</v>
      </c>
      <c r="H26" s="27">
        <v>10</v>
      </c>
      <c r="I26" s="27">
        <v>10</v>
      </c>
      <c r="J26" s="28"/>
      <c r="K26" s="29" t="s">
        <v>34</v>
      </c>
      <c r="L26" s="1"/>
    </row>
    <row r="27" spans="1:12" ht="15" customHeight="1" x14ac:dyDescent="0.25">
      <c r="A27" s="21" t="s">
        <v>34</v>
      </c>
      <c r="B27" s="21" t="s">
        <v>34</v>
      </c>
      <c r="C27" s="21" t="s">
        <v>34</v>
      </c>
      <c r="D27" s="22" t="s">
        <v>55</v>
      </c>
      <c r="E27" s="23">
        <v>109642100</v>
      </c>
      <c r="F27" s="23">
        <v>108526390</v>
      </c>
      <c r="G27" s="23">
        <v>75763826</v>
      </c>
      <c r="H27" s="23">
        <v>113479575</v>
      </c>
      <c r="I27" s="23">
        <v>116573771</v>
      </c>
      <c r="J27" s="23">
        <f>I27-H27</f>
        <v>3094196</v>
      </c>
      <c r="K27" s="24">
        <f>(J27/H27)</f>
        <v>2.7266545543548255E-2</v>
      </c>
      <c r="L27" s="1"/>
    </row>
    <row r="28" spans="1:12" ht="15" customHeight="1" x14ac:dyDescent="0.25">
      <c r="A28" s="16" t="s">
        <v>56</v>
      </c>
      <c r="B28" s="16" t="s">
        <v>34</v>
      </c>
      <c r="C28" s="16" t="s">
        <v>34</v>
      </c>
      <c r="D28" s="17" t="s">
        <v>57</v>
      </c>
      <c r="E28" s="18">
        <v>25088424</v>
      </c>
      <c r="F28" s="18">
        <v>23859227</v>
      </c>
      <c r="G28" s="18">
        <v>16336270</v>
      </c>
      <c r="H28" s="18">
        <v>25966518</v>
      </c>
      <c r="I28" s="18">
        <v>25931963</v>
      </c>
      <c r="J28" s="18">
        <f>I28-H28</f>
        <v>-34555</v>
      </c>
      <c r="K28" s="20">
        <f>(J28/H28)</f>
        <v>-1.3307521632280462E-3</v>
      </c>
      <c r="L28" s="1"/>
    </row>
    <row r="29" spans="1:12" ht="15" customHeight="1" x14ac:dyDescent="0.25">
      <c r="A29" s="8" t="s">
        <v>58</v>
      </c>
      <c r="B29" s="8" t="s">
        <v>34</v>
      </c>
      <c r="C29" s="8" t="s">
        <v>34</v>
      </c>
      <c r="D29" s="9" t="s">
        <v>59</v>
      </c>
      <c r="E29" s="10">
        <v>42006613</v>
      </c>
      <c r="F29" s="10">
        <v>35636046</v>
      </c>
      <c r="G29" s="10">
        <v>16110053</v>
      </c>
      <c r="H29" s="10">
        <v>43476845</v>
      </c>
      <c r="I29" s="10">
        <v>41924159</v>
      </c>
      <c r="J29" s="10">
        <f>I29-H29</f>
        <v>-1552686</v>
      </c>
      <c r="K29" s="12">
        <f>(J29/H29)</f>
        <v>-3.5712940991923403E-2</v>
      </c>
      <c r="L29" s="1"/>
    </row>
    <row r="30" spans="1:12" ht="15" customHeight="1" x14ac:dyDescent="0.25">
      <c r="A30" s="8" t="s">
        <v>60</v>
      </c>
      <c r="B30" s="8" t="s">
        <v>34</v>
      </c>
      <c r="C30" s="8" t="s">
        <v>34</v>
      </c>
      <c r="D30" s="9" t="s">
        <v>37</v>
      </c>
      <c r="E30" s="10">
        <v>934905</v>
      </c>
      <c r="F30" s="10">
        <v>7305472</v>
      </c>
      <c r="G30" s="10">
        <v>6876062</v>
      </c>
      <c r="H30" s="10">
        <v>967627</v>
      </c>
      <c r="I30" s="10">
        <v>951294</v>
      </c>
      <c r="J30" s="10">
        <f>I30-H30</f>
        <v>-16333</v>
      </c>
      <c r="K30" s="12">
        <f>(J30/H30)</f>
        <v>-1.6879438047925494E-2</v>
      </c>
      <c r="L30" s="1"/>
    </row>
    <row r="31" spans="1:12" ht="15" customHeight="1" x14ac:dyDescent="0.25">
      <c r="A31" s="8" t="s">
        <v>34</v>
      </c>
      <c r="B31" s="8" t="s">
        <v>41</v>
      </c>
      <c r="C31" s="8" t="s">
        <v>34</v>
      </c>
      <c r="D31" s="9" t="s">
        <v>61</v>
      </c>
      <c r="E31" s="10">
        <v>785073</v>
      </c>
      <c r="F31" s="10">
        <v>7155640</v>
      </c>
      <c r="G31" s="10">
        <v>6763104</v>
      </c>
      <c r="H31" s="10">
        <v>812551</v>
      </c>
      <c r="I31" s="10">
        <v>812551</v>
      </c>
      <c r="J31" s="11"/>
      <c r="K31" s="12" t="s">
        <v>34</v>
      </c>
      <c r="L31" s="1"/>
    </row>
    <row r="32" spans="1:12" ht="15" customHeight="1" x14ac:dyDescent="0.25">
      <c r="A32" s="8" t="s">
        <v>34</v>
      </c>
      <c r="B32" s="8" t="s">
        <v>34</v>
      </c>
      <c r="C32" s="8" t="s">
        <v>62</v>
      </c>
      <c r="D32" s="9" t="s">
        <v>63</v>
      </c>
      <c r="E32" s="10">
        <v>785073</v>
      </c>
      <c r="F32" s="10">
        <v>785073</v>
      </c>
      <c r="G32" s="10">
        <v>392537</v>
      </c>
      <c r="H32" s="10">
        <v>812551</v>
      </c>
      <c r="I32" s="10">
        <v>812551</v>
      </c>
      <c r="J32" s="11"/>
      <c r="K32" s="12" t="s">
        <v>34</v>
      </c>
      <c r="L32" s="1"/>
    </row>
    <row r="33" spans="1:12" ht="15" customHeight="1" x14ac:dyDescent="0.25">
      <c r="A33" s="25" t="s">
        <v>34</v>
      </c>
      <c r="B33" s="25" t="s">
        <v>34</v>
      </c>
      <c r="C33" s="25" t="s">
        <v>64</v>
      </c>
      <c r="D33" s="26" t="s">
        <v>65</v>
      </c>
      <c r="E33" s="27">
        <v>0</v>
      </c>
      <c r="F33" s="27">
        <v>6370567</v>
      </c>
      <c r="G33" s="27">
        <v>6370567</v>
      </c>
      <c r="H33" s="27">
        <v>0</v>
      </c>
      <c r="I33" s="27">
        <v>0</v>
      </c>
      <c r="J33" s="28"/>
      <c r="K33" s="29" t="s">
        <v>34</v>
      </c>
      <c r="L33" s="1"/>
    </row>
    <row r="34" spans="1:12" ht="15" customHeight="1" x14ac:dyDescent="0.25">
      <c r="A34" s="30" t="s">
        <v>34</v>
      </c>
      <c r="B34" s="30" t="s">
        <v>11</v>
      </c>
      <c r="C34" s="30" t="s">
        <v>34</v>
      </c>
      <c r="D34" s="31" t="s">
        <v>66</v>
      </c>
      <c r="E34" s="32">
        <v>149832</v>
      </c>
      <c r="F34" s="32">
        <v>149832</v>
      </c>
      <c r="G34" s="32">
        <v>112958</v>
      </c>
      <c r="H34" s="32">
        <v>155076</v>
      </c>
      <c r="I34" s="32">
        <v>138743</v>
      </c>
      <c r="J34" s="32">
        <f t="shared" ref="J34:J52" si="5">I34-H34</f>
        <v>-16333</v>
      </c>
      <c r="K34" s="33">
        <f t="shared" ref="K34:K45" si="6">(J34/H34)</f>
        <v>-0.10532255152312414</v>
      </c>
      <c r="L34" s="1"/>
    </row>
    <row r="35" spans="1:12" ht="15" customHeight="1" x14ac:dyDescent="0.25">
      <c r="A35" s="30" t="s">
        <v>34</v>
      </c>
      <c r="B35" s="30" t="s">
        <v>34</v>
      </c>
      <c r="C35" s="30" t="s">
        <v>67</v>
      </c>
      <c r="D35" s="31" t="s">
        <v>68</v>
      </c>
      <c r="E35" s="32">
        <v>66969</v>
      </c>
      <c r="F35" s="32">
        <v>66969</v>
      </c>
      <c r="G35" s="32">
        <v>46492</v>
      </c>
      <c r="H35" s="32">
        <v>69313</v>
      </c>
      <c r="I35" s="32">
        <v>56925</v>
      </c>
      <c r="J35" s="32">
        <f t="shared" si="5"/>
        <v>-12388</v>
      </c>
      <c r="K35" s="33">
        <f t="shared" si="6"/>
        <v>-0.1787254916105204</v>
      </c>
      <c r="L35" s="1"/>
    </row>
    <row r="36" spans="1:12" ht="15" customHeight="1" x14ac:dyDescent="0.25">
      <c r="A36" s="64" t="s">
        <v>34</v>
      </c>
      <c r="B36" s="64" t="s">
        <v>34</v>
      </c>
      <c r="C36" s="64" t="s">
        <v>69</v>
      </c>
      <c r="D36" s="65" t="s">
        <v>70</v>
      </c>
      <c r="E36" s="66">
        <v>38753</v>
      </c>
      <c r="F36" s="66">
        <v>38753</v>
      </c>
      <c r="G36" s="66">
        <v>37065</v>
      </c>
      <c r="H36" s="66">
        <v>40109</v>
      </c>
      <c r="I36" s="66">
        <v>47610</v>
      </c>
      <c r="J36" s="66">
        <f t="shared" si="5"/>
        <v>7501</v>
      </c>
      <c r="K36" s="67">
        <f t="shared" si="6"/>
        <v>0.18701538308110399</v>
      </c>
      <c r="L36" s="1"/>
    </row>
    <row r="37" spans="1:12" ht="15" customHeight="1" x14ac:dyDescent="0.25">
      <c r="A37" s="30" t="s">
        <v>34</v>
      </c>
      <c r="B37" s="30" t="s">
        <v>34</v>
      </c>
      <c r="C37" s="30" t="s">
        <v>71</v>
      </c>
      <c r="D37" s="31" t="s">
        <v>72</v>
      </c>
      <c r="E37" s="32">
        <v>21430</v>
      </c>
      <c r="F37" s="32">
        <v>21430</v>
      </c>
      <c r="G37" s="32">
        <v>16881</v>
      </c>
      <c r="H37" s="32">
        <v>22180</v>
      </c>
      <c r="I37" s="32">
        <v>18889</v>
      </c>
      <c r="J37" s="32">
        <f t="shared" si="5"/>
        <v>-3291</v>
      </c>
      <c r="K37" s="33">
        <f t="shared" si="6"/>
        <v>-0.14837691614066728</v>
      </c>
      <c r="L37" s="1"/>
    </row>
    <row r="38" spans="1:12" ht="15" customHeight="1" x14ac:dyDescent="0.25">
      <c r="A38" s="16" t="s">
        <v>34</v>
      </c>
      <c r="B38" s="16" t="s">
        <v>34</v>
      </c>
      <c r="C38" s="16" t="s">
        <v>73</v>
      </c>
      <c r="D38" s="17" t="s">
        <v>74</v>
      </c>
      <c r="E38" s="18">
        <v>2590</v>
      </c>
      <c r="F38" s="18">
        <v>2590</v>
      </c>
      <c r="G38" s="18">
        <v>503</v>
      </c>
      <c r="H38" s="18">
        <v>2681</v>
      </c>
      <c r="I38" s="18">
        <v>673</v>
      </c>
      <c r="J38" s="18">
        <f t="shared" si="5"/>
        <v>-2008</v>
      </c>
      <c r="K38" s="20">
        <f t="shared" si="6"/>
        <v>-0.74897426333457662</v>
      </c>
      <c r="L38" s="1"/>
    </row>
    <row r="39" spans="1:12" ht="15" customHeight="1" x14ac:dyDescent="0.25">
      <c r="A39" s="8" t="s">
        <v>34</v>
      </c>
      <c r="B39" s="8" t="s">
        <v>34</v>
      </c>
      <c r="C39" s="8" t="s">
        <v>75</v>
      </c>
      <c r="D39" s="9" t="s">
        <v>76</v>
      </c>
      <c r="E39" s="10">
        <v>2232</v>
      </c>
      <c r="F39" s="10">
        <v>2232</v>
      </c>
      <c r="G39" s="10">
        <v>516</v>
      </c>
      <c r="H39" s="10">
        <v>2310</v>
      </c>
      <c r="I39" s="10">
        <v>673</v>
      </c>
      <c r="J39" s="10">
        <f t="shared" si="5"/>
        <v>-1637</v>
      </c>
      <c r="K39" s="12">
        <f t="shared" si="6"/>
        <v>-0.70865800865800865</v>
      </c>
      <c r="L39" s="1"/>
    </row>
    <row r="40" spans="1:12" ht="15" customHeight="1" x14ac:dyDescent="0.25">
      <c r="A40" s="8" t="s">
        <v>34</v>
      </c>
      <c r="B40" s="8" t="s">
        <v>34</v>
      </c>
      <c r="C40" s="8" t="s">
        <v>77</v>
      </c>
      <c r="D40" s="9" t="s">
        <v>78</v>
      </c>
      <c r="E40" s="10">
        <v>17858</v>
      </c>
      <c r="F40" s="10">
        <v>17858</v>
      </c>
      <c r="G40" s="10">
        <v>11501</v>
      </c>
      <c r="H40" s="10">
        <v>18483</v>
      </c>
      <c r="I40" s="10">
        <v>13973</v>
      </c>
      <c r="J40" s="10">
        <f t="shared" si="5"/>
        <v>-4510</v>
      </c>
      <c r="K40" s="12">
        <f t="shared" si="6"/>
        <v>-0.24400800735811287</v>
      </c>
      <c r="L40" s="1"/>
    </row>
    <row r="41" spans="1:12" ht="15" customHeight="1" x14ac:dyDescent="0.25">
      <c r="A41" s="8" t="s">
        <v>79</v>
      </c>
      <c r="B41" s="8" t="s">
        <v>34</v>
      </c>
      <c r="C41" s="8" t="s">
        <v>34</v>
      </c>
      <c r="D41" s="9" t="s">
        <v>80</v>
      </c>
      <c r="E41" s="10">
        <v>31922738</v>
      </c>
      <c r="F41" s="10">
        <v>31922738</v>
      </c>
      <c r="G41" s="10">
        <v>31890011</v>
      </c>
      <c r="H41" s="10">
        <v>33040034</v>
      </c>
      <c r="I41" s="10">
        <v>39205513</v>
      </c>
      <c r="J41" s="10">
        <f t="shared" si="5"/>
        <v>6165479</v>
      </c>
      <c r="K41" s="12">
        <f t="shared" si="6"/>
        <v>0.18660631523563201</v>
      </c>
      <c r="L41" s="1"/>
    </row>
    <row r="42" spans="1:12" ht="15" customHeight="1" x14ac:dyDescent="0.25">
      <c r="A42" s="8" t="s">
        <v>34</v>
      </c>
      <c r="B42" s="8" t="s">
        <v>14</v>
      </c>
      <c r="C42" s="8" t="s">
        <v>34</v>
      </c>
      <c r="D42" s="9" t="s">
        <v>81</v>
      </c>
      <c r="E42" s="10">
        <v>32727</v>
      </c>
      <c r="F42" s="10">
        <v>32727</v>
      </c>
      <c r="G42" s="10">
        <v>0</v>
      </c>
      <c r="H42" s="10">
        <v>33873</v>
      </c>
      <c r="I42" s="10">
        <v>0</v>
      </c>
      <c r="J42" s="10">
        <f t="shared" si="5"/>
        <v>-33873</v>
      </c>
      <c r="K42" s="12">
        <f t="shared" si="6"/>
        <v>-1</v>
      </c>
      <c r="L42" s="1"/>
    </row>
    <row r="43" spans="1:12" ht="15" customHeight="1" x14ac:dyDescent="0.25">
      <c r="A43" s="8" t="s">
        <v>34</v>
      </c>
      <c r="B43" s="8" t="s">
        <v>47</v>
      </c>
      <c r="C43" s="8" t="s">
        <v>34</v>
      </c>
      <c r="D43" s="9" t="s">
        <v>82</v>
      </c>
      <c r="E43" s="10">
        <v>31890011</v>
      </c>
      <c r="F43" s="10">
        <v>31890011</v>
      </c>
      <c r="G43" s="10">
        <v>31890011</v>
      </c>
      <c r="H43" s="10">
        <v>33006161</v>
      </c>
      <c r="I43" s="10">
        <v>39205513</v>
      </c>
      <c r="J43" s="10">
        <f t="shared" si="5"/>
        <v>6199352</v>
      </c>
      <c r="K43" s="12">
        <f t="shared" si="6"/>
        <v>0.18782408532758474</v>
      </c>
      <c r="L43" s="1"/>
    </row>
    <row r="44" spans="1:12" ht="15" customHeight="1" x14ac:dyDescent="0.25">
      <c r="A44" s="8" t="s">
        <v>83</v>
      </c>
      <c r="B44" s="8" t="s">
        <v>34</v>
      </c>
      <c r="C44" s="8" t="s">
        <v>34</v>
      </c>
      <c r="D44" s="9" t="s">
        <v>84</v>
      </c>
      <c r="E44" s="10">
        <v>2403165</v>
      </c>
      <c r="F44" s="10">
        <v>2403165</v>
      </c>
      <c r="G44" s="10">
        <v>1035366</v>
      </c>
      <c r="H44" s="10">
        <v>2487277</v>
      </c>
      <c r="I44" s="10">
        <v>4769676</v>
      </c>
      <c r="J44" s="10">
        <f t="shared" si="5"/>
        <v>2282399</v>
      </c>
      <c r="K44" s="12">
        <f t="shared" si="6"/>
        <v>0.91762960056318621</v>
      </c>
      <c r="L44" s="1"/>
    </row>
    <row r="45" spans="1:12" ht="15" customHeight="1" x14ac:dyDescent="0.25">
      <c r="A45" s="8" t="s">
        <v>34</v>
      </c>
      <c r="B45" s="8" t="s">
        <v>85</v>
      </c>
      <c r="C45" s="8" t="s">
        <v>34</v>
      </c>
      <c r="D45" s="9" t="s">
        <v>86</v>
      </c>
      <c r="E45" s="10">
        <v>481285</v>
      </c>
      <c r="F45" s="10">
        <v>481285</v>
      </c>
      <c r="G45" s="10">
        <v>278579</v>
      </c>
      <c r="H45" s="10">
        <v>498130</v>
      </c>
      <c r="I45" s="10">
        <v>1763620</v>
      </c>
      <c r="J45" s="10">
        <f t="shared" si="5"/>
        <v>1265490</v>
      </c>
      <c r="K45" s="12">
        <f t="shared" si="6"/>
        <v>2.5404814004376366</v>
      </c>
      <c r="L45" s="1"/>
    </row>
    <row r="46" spans="1:12" ht="15" customHeight="1" x14ac:dyDescent="0.25">
      <c r="A46" s="8" t="s">
        <v>34</v>
      </c>
      <c r="B46" s="8" t="s">
        <v>87</v>
      </c>
      <c r="C46" s="8" t="s">
        <v>34</v>
      </c>
      <c r="D46" s="9" t="s">
        <v>88</v>
      </c>
      <c r="E46" s="10">
        <v>0</v>
      </c>
      <c r="F46" s="10">
        <v>0</v>
      </c>
      <c r="G46" s="10">
        <v>0</v>
      </c>
      <c r="H46" s="10">
        <v>0</v>
      </c>
      <c r="I46" s="10">
        <v>65961</v>
      </c>
      <c r="J46" s="10">
        <f t="shared" si="5"/>
        <v>65961</v>
      </c>
      <c r="K46" s="12" t="s">
        <v>34</v>
      </c>
      <c r="L46" s="1"/>
    </row>
    <row r="47" spans="1:12" ht="15" customHeight="1" x14ac:dyDescent="0.25">
      <c r="A47" s="8" t="s">
        <v>34</v>
      </c>
      <c r="B47" s="8" t="s">
        <v>36</v>
      </c>
      <c r="C47" s="8" t="s">
        <v>34</v>
      </c>
      <c r="D47" s="9" t="s">
        <v>89</v>
      </c>
      <c r="E47" s="10">
        <v>1369271</v>
      </c>
      <c r="F47" s="10">
        <v>1369271</v>
      </c>
      <c r="G47" s="10">
        <v>360886</v>
      </c>
      <c r="H47" s="10">
        <v>1417196</v>
      </c>
      <c r="I47" s="10">
        <v>1780911</v>
      </c>
      <c r="J47" s="10">
        <f t="shared" si="5"/>
        <v>363715</v>
      </c>
      <c r="K47" s="12">
        <f>(J47/H47)</f>
        <v>0.25664410568474649</v>
      </c>
      <c r="L47" s="1"/>
    </row>
    <row r="48" spans="1:12" ht="15" customHeight="1" x14ac:dyDescent="0.25">
      <c r="A48" s="8" t="s">
        <v>34</v>
      </c>
      <c r="B48" s="8" t="s">
        <v>38</v>
      </c>
      <c r="C48" s="8" t="s">
        <v>34</v>
      </c>
      <c r="D48" s="9" t="s">
        <v>90</v>
      </c>
      <c r="E48" s="10">
        <v>0</v>
      </c>
      <c r="F48" s="10">
        <v>0</v>
      </c>
      <c r="G48" s="10">
        <v>0</v>
      </c>
      <c r="H48" s="10">
        <v>0</v>
      </c>
      <c r="I48" s="10">
        <v>412894</v>
      </c>
      <c r="J48" s="10">
        <f t="shared" si="5"/>
        <v>412894</v>
      </c>
      <c r="K48" s="12" t="s">
        <v>34</v>
      </c>
      <c r="L48" s="1"/>
    </row>
    <row r="49" spans="1:12" ht="15" customHeight="1" x14ac:dyDescent="0.25">
      <c r="A49" s="8" t="s">
        <v>34</v>
      </c>
      <c r="B49" s="8" t="s">
        <v>11</v>
      </c>
      <c r="C49" s="8" t="s">
        <v>34</v>
      </c>
      <c r="D49" s="9" t="s">
        <v>91</v>
      </c>
      <c r="E49" s="10">
        <v>550536</v>
      </c>
      <c r="F49" s="10">
        <v>550536</v>
      </c>
      <c r="G49" s="10">
        <v>395901</v>
      </c>
      <c r="H49" s="10">
        <v>569805</v>
      </c>
      <c r="I49" s="10">
        <v>740908</v>
      </c>
      <c r="J49" s="10">
        <f t="shared" si="5"/>
        <v>171103</v>
      </c>
      <c r="K49" s="12">
        <f>(J49/H49)</f>
        <v>0.30028343029632942</v>
      </c>
      <c r="L49" s="1"/>
    </row>
    <row r="50" spans="1:12" ht="15" customHeight="1" x14ac:dyDescent="0.25">
      <c r="A50" s="8" t="s">
        <v>34</v>
      </c>
      <c r="B50" s="8" t="s">
        <v>47</v>
      </c>
      <c r="C50" s="8" t="s">
        <v>34</v>
      </c>
      <c r="D50" s="9" t="s">
        <v>92</v>
      </c>
      <c r="E50" s="10">
        <v>2073</v>
      </c>
      <c r="F50" s="10">
        <v>2073</v>
      </c>
      <c r="G50" s="10">
        <v>0</v>
      </c>
      <c r="H50" s="10">
        <v>2146</v>
      </c>
      <c r="I50" s="10">
        <v>5382</v>
      </c>
      <c r="J50" s="10">
        <f t="shared" si="5"/>
        <v>3236</v>
      </c>
      <c r="K50" s="12">
        <f>(J50/H50)</f>
        <v>1.5079217148182666</v>
      </c>
      <c r="L50" s="1"/>
    </row>
    <row r="51" spans="1:12" ht="15" customHeight="1" x14ac:dyDescent="0.25">
      <c r="A51" s="8" t="s">
        <v>93</v>
      </c>
      <c r="B51" s="8" t="s">
        <v>34</v>
      </c>
      <c r="C51" s="8" t="s">
        <v>34</v>
      </c>
      <c r="D51" s="9" t="s">
        <v>94</v>
      </c>
      <c r="E51" s="10">
        <v>7286245</v>
      </c>
      <c r="F51" s="10">
        <v>7286245</v>
      </c>
      <c r="G51" s="10">
        <v>3402568</v>
      </c>
      <c r="H51" s="10">
        <v>7541264</v>
      </c>
      <c r="I51" s="10">
        <v>3791156</v>
      </c>
      <c r="J51" s="10">
        <f t="shared" si="5"/>
        <v>-3750108</v>
      </c>
      <c r="K51" s="12">
        <f>(J51/H51)</f>
        <v>-0.49727844032512319</v>
      </c>
      <c r="L51" s="1"/>
    </row>
    <row r="52" spans="1:12" ht="15" customHeight="1" x14ac:dyDescent="0.25">
      <c r="A52" s="8" t="s">
        <v>34</v>
      </c>
      <c r="B52" s="8" t="s">
        <v>41</v>
      </c>
      <c r="C52" s="8" t="s">
        <v>34</v>
      </c>
      <c r="D52" s="9" t="s">
        <v>95</v>
      </c>
      <c r="E52" s="10">
        <v>7286245</v>
      </c>
      <c r="F52" s="10">
        <v>7286245</v>
      </c>
      <c r="G52" s="10">
        <v>3402568</v>
      </c>
      <c r="H52" s="10">
        <v>7541264</v>
      </c>
      <c r="I52" s="10">
        <v>3791156</v>
      </c>
      <c r="J52" s="10">
        <f t="shared" si="5"/>
        <v>-3750108</v>
      </c>
      <c r="K52" s="12">
        <f>(J52/H52)</f>
        <v>-0.49727844032512319</v>
      </c>
      <c r="L52" s="1"/>
    </row>
    <row r="53" spans="1:12" ht="15" customHeight="1" x14ac:dyDescent="0.25">
      <c r="A53" s="8" t="s">
        <v>96</v>
      </c>
      <c r="B53" s="8" t="s">
        <v>34</v>
      </c>
      <c r="C53" s="8" t="s">
        <v>34</v>
      </c>
      <c r="D53" s="9" t="s">
        <v>97</v>
      </c>
      <c r="E53" s="10">
        <v>10</v>
      </c>
      <c r="F53" s="10">
        <v>113497</v>
      </c>
      <c r="G53" s="10">
        <v>113496</v>
      </c>
      <c r="H53" s="10">
        <v>10</v>
      </c>
      <c r="I53" s="10">
        <v>10</v>
      </c>
      <c r="J53" s="11"/>
      <c r="K53" s="12" t="s">
        <v>34</v>
      </c>
      <c r="L53" s="1"/>
    </row>
    <row r="54" spans="1:12" ht="15" customHeight="1" x14ac:dyDescent="0.25">
      <c r="A54" s="8" t="s">
        <v>34</v>
      </c>
      <c r="B54" s="8" t="s">
        <v>11</v>
      </c>
      <c r="C54" s="8" t="s">
        <v>34</v>
      </c>
      <c r="D54" s="9" t="s">
        <v>98</v>
      </c>
      <c r="E54" s="10">
        <v>10</v>
      </c>
      <c r="F54" s="10">
        <v>113497</v>
      </c>
      <c r="G54" s="10">
        <v>113496</v>
      </c>
      <c r="H54" s="10">
        <v>10</v>
      </c>
      <c r="I54" s="10">
        <v>10</v>
      </c>
      <c r="J54" s="11"/>
      <c r="K54" s="12" t="s">
        <v>34</v>
      </c>
      <c r="L54" s="1"/>
    </row>
    <row r="55" spans="1:12" ht="1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4" t="s">
        <v>99</v>
      </c>
      <c r="B57" s="45"/>
      <c r="C57" s="45"/>
      <c r="D57" s="45"/>
      <c r="E57" s="14">
        <v>77752079</v>
      </c>
      <c r="F57" s="14">
        <v>76522882</v>
      </c>
      <c r="G57" s="14">
        <v>43760319</v>
      </c>
      <c r="H57" s="14">
        <v>80473404</v>
      </c>
      <c r="I57" s="14">
        <v>77368248</v>
      </c>
      <c r="J57" s="14">
        <v>-3105156</v>
      </c>
      <c r="K57" s="15">
        <v>-3.8586114736739605E-2</v>
      </c>
      <c r="L57" s="1"/>
    </row>
    <row r="58" spans="1:12" ht="15" customHeight="1" x14ac:dyDescent="0.25">
      <c r="A58" s="46" t="s">
        <v>100</v>
      </c>
      <c r="B58" s="47"/>
      <c r="C58" s="47"/>
      <c r="D58" s="47"/>
      <c r="E58" s="47"/>
      <c r="F58" s="47"/>
      <c r="G58" s="47"/>
      <c r="H58" s="47"/>
      <c r="I58" s="47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2023-09-27T23:52:47Z</dcterms:created>
  <dcterms:modified xsi:type="dcterms:W3CDTF">2023-09-28T00:55:14Z</dcterms:modified>
</cp:coreProperties>
</file>