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0D2AB9A-2106-4D43-A85E-C70826D1C824}" xr6:coauthVersionLast="47" xr6:coauthVersionMax="47" xr10:uidLastSave="{00000000-0000-0000-0000-000000000000}"/>
  <bookViews>
    <workbookView xWindow="-28920" yWindow="660" windowWidth="29040" windowHeight="15720" xr2:uid="{00000000-000D-0000-FFFF-FFFF00000000}"/>
  </bookViews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_xlnm.Print_Area" localSheetId="0">'cuadro Comparativo analitico'!$A$1:$K$72</definedName>
    <definedName name="_xlnm.Print_Area" localSheetId="1">'cuadro Comparativo analitico 2'!$A$1:$K$72</definedName>
    <definedName name="_xlnm.Print_Area" localSheetId="2">'cuadro Comparativo analitico 3'!$A$1:$K$48</definedName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  <definedName name="_xlnm.Print_Titles" localSheetId="0">'cuadro Comparativo analitico'!$1:$11</definedName>
    <definedName name="_xlnm.Print_Titles" localSheetId="1">'cuadro Comparativo analitico 2'!$1:$11</definedName>
    <definedName name="_xlnm.Print_Titles" localSheetId="2">'cuadro Comparativo analitico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2" i="1"/>
  <c r="F24" i="1"/>
  <c r="J36" i="3"/>
  <c r="J35" i="3"/>
  <c r="J34" i="3"/>
  <c r="J31" i="3"/>
  <c r="K31" i="3" s="1"/>
  <c r="J30" i="3"/>
  <c r="K30" i="3" s="1"/>
  <c r="J29" i="3"/>
  <c r="K29" i="3" s="1"/>
  <c r="J26" i="3"/>
  <c r="K26" i="3" s="1"/>
  <c r="J24" i="3"/>
  <c r="K24" i="3" s="1"/>
  <c r="J19" i="3"/>
  <c r="K19" i="3" s="1"/>
  <c r="J18" i="3"/>
  <c r="K18" i="3" s="1"/>
  <c r="J12" i="3"/>
  <c r="K12" i="3" s="1"/>
  <c r="J60" i="2"/>
  <c r="K60" i="2" s="1"/>
  <c r="J59" i="2"/>
  <c r="J58" i="2"/>
  <c r="J57" i="2"/>
  <c r="J56" i="2"/>
  <c r="K56" i="2" s="1"/>
  <c r="J36" i="2"/>
  <c r="K36" i="2" s="1"/>
  <c r="J35" i="2"/>
  <c r="K35" i="2" s="1"/>
  <c r="J34" i="2"/>
  <c r="K34" i="2" s="1"/>
  <c r="J32" i="2"/>
  <c r="J31" i="2"/>
  <c r="J30" i="2"/>
  <c r="J26" i="2"/>
  <c r="K26" i="2" s="1"/>
  <c r="J25" i="2"/>
  <c r="K25" i="2" s="1"/>
  <c r="J24" i="2"/>
  <c r="K24" i="2" s="1"/>
  <c r="J22" i="2"/>
  <c r="K22" i="2" s="1"/>
  <c r="J17" i="2"/>
  <c r="K17" i="2" s="1"/>
  <c r="J15" i="2"/>
  <c r="K15" i="2" s="1"/>
  <c r="J14" i="2"/>
  <c r="K14" i="2" s="1"/>
  <c r="J13" i="2"/>
  <c r="K13" i="2" s="1"/>
  <c r="J12" i="2"/>
  <c r="K12" i="2" s="1"/>
  <c r="J60" i="1"/>
  <c r="K60" i="1" s="1"/>
  <c r="J59" i="1"/>
  <c r="J58" i="1"/>
  <c r="J57" i="1"/>
  <c r="J56" i="1"/>
  <c r="K56" i="1" s="1"/>
  <c r="J53" i="1"/>
  <c r="K53" i="1" s="1"/>
  <c r="J52" i="1"/>
  <c r="K52" i="1" s="1"/>
  <c r="J39" i="1"/>
  <c r="K39" i="1" s="1"/>
  <c r="J36" i="1"/>
  <c r="K36" i="1" s="1"/>
  <c r="J35" i="1"/>
  <c r="K35" i="1" s="1"/>
  <c r="J34" i="1"/>
  <c r="K34" i="1" s="1"/>
  <c r="J32" i="1"/>
  <c r="J31" i="1"/>
  <c r="J30" i="1"/>
  <c r="J26" i="1"/>
  <c r="K26" i="1" s="1"/>
  <c r="J25" i="1"/>
  <c r="K25" i="1" s="1"/>
  <c r="J24" i="1"/>
  <c r="K24" i="1" s="1"/>
  <c r="J22" i="1"/>
  <c r="K22" i="1" s="1"/>
  <c r="J17" i="1"/>
  <c r="K17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<sst xmlns="http://schemas.openxmlformats.org/spreadsheetml/2006/main" count="789" uniqueCount="131">
  <si>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</si>
  <si>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</si>
  <si>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Consolidado Moneda Nacional y Extranjera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</si>
  <si>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</si>
  <si>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</si>
  <si>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DEFENSA NACIONAL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</si>
  <si>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</si>
  <si>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</si>
  <si>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</si>
  <si>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EJÉRCITO DE CHILE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</si>
  <si>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</si>
  <si>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</si>
  <si>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</si>
  <si>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</si>
  <si>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</si>
  <si>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</si>
  <si>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</si>
  <si>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</si>
  <si>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</si>
  <si>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</si>
  <si>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</si>
  <si>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</si>
  <si>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</si>
  <si>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</si>
  <si>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</si>
  <si>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</si>
  <si>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</si>
  <si>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</si>
  <si>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</si>
  <si>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</si>
  <si>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 xml:space="preserve">   Variación %    (6) / (4)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</si>
  <si>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</si>
  <si>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</si>
  <si>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</si>
  <si>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</si>
  <si>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</si>
  <si>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</si>
  <si>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</si>
  <si>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Dirección General de Movilización Nacional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</si>
  <si>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</si>
  <si>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Fondo para Misiones de Paz-Estado Mayor Conjunto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</si>
  <si>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</si>
  <si>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Red de Respaldo de Telecomunicaciones - Servicio Nacional de Prevención y Respuesta Ante Desastres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</si>
  <si>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</si>
  <si>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Programa Antártico - Estado Mayor Conjunto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</si>
  <si>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</si>
  <si>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</si>
  <si>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</si>
  <si>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</si>
  <si>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</si>
  <si>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</si>
  <si>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</si>
  <si>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</si>
  <si>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</si>
  <si>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</si>
  <si>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</si>
  <si>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</si>
  <si>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</si>
  <si>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</si>
  <si>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</si>
  <si>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Por Anticipos por Cambio de Residencia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</si>
  <si>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</si>
  <si>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</si>
  <si>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</si>
  <si>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</si>
  <si>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</si>
  <si>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</si>
  <si>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</si>
  <si>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</si>
  <si>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</si>
  <si>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</si>
  <si>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</si>
  <si>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</si>
  <si>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</si>
  <si>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</si>
  <si>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</si>
  <si>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</si>
  <si>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</si>
  <si>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</si>
  <si>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Bienestar Social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</si>
  <si>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</si>
  <si>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Organismos de Salud del Ejército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</si>
  <si>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</si>
  <si>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</si>
  <si>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Subsecretaría para las Fuerzas Armadas</t>
    </r>
  </si>
  <si>
    <r>
      <rPr>
        <sz val="10"/>
        <rFont val="Times New Roman"/>
        <family val="1"/>
      </rPr>
      <t>Estado Mayor Conjunto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</si>
  <si>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</si>
  <si>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Subsecretaría de Defensa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</si>
  <si>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</si>
  <si>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Organismos de Industria Militar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</si>
  <si>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</si>
  <si>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Academia Nacional de Estudios Políticos y Estratégicos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</si>
  <si>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</si>
  <si>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</si>
  <si>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244</t>
    </r>
  </si>
  <si>
    <r>
      <rPr>
        <sz val="10"/>
        <rFont val="Times New Roman"/>
        <family val="1"/>
      </rPr>
      <t>Fondo Rotativo de Abastecimiento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</si>
  <si>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</si>
  <si>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 Empresas Públicas no Financieras</t>
    </r>
  </si>
  <si>
    <r>
      <rPr>
        <sz val="10"/>
        <rFont val="Times New Roman"/>
        <family val="1"/>
      </rPr>
      <t>229</t>
    </r>
  </si>
  <si>
    <r>
      <rPr>
        <sz val="10"/>
        <rFont val="Times New Roman"/>
        <family val="1"/>
      </rPr>
      <t>Fábricas y Maestranzas del Ejército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</si>
  <si>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</si>
  <si>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</si>
  <si>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</si>
  <si>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</si>
  <si>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</si>
  <si>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</si>
  <si>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</si>
  <si>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</si>
  <si>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</si>
  <si>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</si>
  <si>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</si>
  <si>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</si>
  <si>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</si>
  <si>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</si>
  <si>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</si>
  <si>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</si>
  <si>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</si>
  <si>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</si>
  <si>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Moneda Nacional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</si>
  <si>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</si>
  <si>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</si>
  <si>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</si>
  <si>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>Miles de US$</t>
    </r>
  </si>
  <si>
    <t>03</t>
  </si>
  <si>
    <t>Intereses</t>
  </si>
  <si>
    <t>244</t>
  </si>
  <si>
    <t>Fondo Rotativo de Abastecimiento</t>
  </si>
  <si>
    <t>A Otras Entidades Públicas</t>
  </si>
  <si>
    <t>(En US$)</t>
  </si>
  <si>
    <t>Variación monto US$
 (5) - (4)</t>
  </si>
  <si>
    <t>Variación 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</si>
</sst>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164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0" fontId="0" fillId="34" borderId="13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164" fontId="3" fillId="32" borderId="14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0" fillId="33" borderId="14" xfId="0" applyFill="1" applyBorder="1" applyAlignment="1" applyProtection="1">
      <alignment wrapText="1"/>
      <protection locked="0"/>
    </xf>
    <xf numFmtId="0" fontId="3" fillId="29" borderId="13" xfId="0" applyFont="1" applyFill="1" applyBorder="1" applyAlignment="1">
      <alignment horizontal="center" vertical="top" wrapText="1"/>
    </xf>
    <xf numFmtId="0" fontId="3" fillId="30" borderId="13" xfId="0" applyFont="1" applyFill="1" applyBorder="1" applyAlignment="1">
      <alignment horizontal="left" vertical="top" wrapText="1"/>
    </xf>
    <xf numFmtId="3" fontId="3" fillId="31" borderId="13" xfId="0" applyNumberFormat="1" applyFont="1" applyFill="1" applyBorder="1" applyAlignment="1">
      <alignment horizontal="right" vertical="top" wrapText="1"/>
    </xf>
    <xf numFmtId="0" fontId="0" fillId="33" borderId="13" xfId="0" applyFill="1" applyBorder="1" applyAlignment="1" applyProtection="1">
      <alignment wrapText="1"/>
      <protection locked="0"/>
    </xf>
    <xf numFmtId="164" fontId="3" fillId="32" borderId="13" xfId="0" applyNumberFormat="1" applyFont="1" applyFill="1" applyBorder="1" applyAlignment="1">
      <alignment horizontal="right" vertical="top" wrapText="1"/>
    </xf>
    <xf numFmtId="0" fontId="3" fillId="29" borderId="15" xfId="0" applyFont="1" applyFill="1" applyBorder="1" applyAlignment="1">
      <alignment horizontal="center" vertical="top" wrapText="1"/>
    </xf>
    <xf numFmtId="0" fontId="3" fillId="30" borderId="15" xfId="0" applyFont="1" applyFill="1" applyBorder="1" applyAlignment="1">
      <alignment horizontal="left" vertical="top" wrapText="1"/>
    </xf>
    <xf numFmtId="3" fontId="3" fillId="31" borderId="15" xfId="0" applyNumberFormat="1" applyFont="1" applyFill="1" applyBorder="1" applyAlignment="1">
      <alignment horizontal="right" vertical="top" wrapText="1"/>
    </xf>
    <xf numFmtId="0" fontId="0" fillId="33" borderId="15" xfId="0" applyFill="1" applyBorder="1" applyAlignment="1" applyProtection="1">
      <alignment wrapText="1"/>
      <protection locked="0"/>
    </xf>
    <xf numFmtId="164" fontId="3" fillId="32" borderId="15" xfId="0" applyNumberFormat="1" applyFont="1" applyFill="1" applyBorder="1" applyAlignment="1">
      <alignment horizontal="right" vertical="top" wrapText="1"/>
    </xf>
    <xf numFmtId="0" fontId="2" fillId="41" borderId="16" xfId="0" applyFont="1" applyFill="1" applyBorder="1" applyAlignment="1">
      <alignment horizontal="center" vertical="top" wrapText="1"/>
    </xf>
    <xf numFmtId="0" fontId="2" fillId="42" borderId="16" xfId="0" applyFont="1" applyFill="1" applyBorder="1" applyAlignment="1">
      <alignment horizontal="center" vertical="top" wrapText="1"/>
    </xf>
    <xf numFmtId="0" fontId="6" fillId="41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28" borderId="16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2"/>
  <sheetViews>
    <sheetView tabSelected="1" view="pageBreakPreview" zoomScaleNormal="100" zoomScaleSheetLayoutView="100" workbookViewId="0">
      <selection activeCell="O17" sqref="O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3" t="s">
        <v>8</v>
      </c>
      <c r="B6" s="54"/>
      <c r="C6" s="55" t="s">
        <v>9</v>
      </c>
      <c r="D6" s="56"/>
      <c r="E6" s="56"/>
      <c r="F6" s="5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7" t="s">
        <v>12</v>
      </c>
      <c r="B7" s="58"/>
      <c r="C7" s="59" t="s">
        <v>9</v>
      </c>
      <c r="D7" s="60"/>
      <c r="E7" s="60"/>
      <c r="F7" s="60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61" t="s">
        <v>15</v>
      </c>
      <c r="B9" s="61" t="s">
        <v>16</v>
      </c>
      <c r="C9" s="61" t="s">
        <v>17</v>
      </c>
      <c r="D9" s="61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64.5" customHeight="1" x14ac:dyDescent="0.25">
      <c r="A10" s="62"/>
      <c r="B10" s="62"/>
      <c r="C10" s="62"/>
      <c r="D10" s="62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6" t="s">
        <v>130</v>
      </c>
      <c r="K10" s="48" t="s">
        <v>30</v>
      </c>
      <c r="L10" s="1"/>
    </row>
    <row r="11" spans="1:12" ht="15" customHeight="1" x14ac:dyDescent="0.25">
      <c r="A11" s="63"/>
      <c r="B11" s="63"/>
      <c r="C11" s="63"/>
      <c r="D11" s="63"/>
      <c r="E11" s="35" t="s">
        <v>119</v>
      </c>
      <c r="F11" s="36" t="s">
        <v>119</v>
      </c>
      <c r="G11" s="36" t="s">
        <v>119</v>
      </c>
      <c r="H11" s="36" t="s">
        <v>120</v>
      </c>
      <c r="I11" s="36" t="s">
        <v>120</v>
      </c>
      <c r="J11" s="47"/>
      <c r="K11" s="47"/>
      <c r="L11" s="1"/>
    </row>
    <row r="12" spans="1:12" ht="15" customHeight="1" x14ac:dyDescent="0.25">
      <c r="A12" s="20" t="s">
        <v>31</v>
      </c>
      <c r="B12" s="20" t="s">
        <v>31</v>
      </c>
      <c r="C12" s="20" t="s">
        <v>31</v>
      </c>
      <c r="D12" s="21" t="s">
        <v>32</v>
      </c>
      <c r="E12" s="22">
        <v>665948783</v>
      </c>
      <c r="F12" s="22">
        <f>+F13+F20+F22+F25+F27+F30+F33</f>
        <v>646542330</v>
      </c>
      <c r="G12" s="22">
        <v>461805615</v>
      </c>
      <c r="H12" s="22">
        <v>688709264</v>
      </c>
      <c r="I12" s="22">
        <v>696067588</v>
      </c>
      <c r="J12" s="22">
        <f>I12-H12</f>
        <v>7358324</v>
      </c>
      <c r="K12" s="23">
        <f>(J12/H12)</f>
        <v>1.0684223931101354E-2</v>
      </c>
      <c r="L12" s="1"/>
    </row>
    <row r="13" spans="1:12" ht="15" customHeight="1" x14ac:dyDescent="0.25">
      <c r="A13" s="16" t="s">
        <v>33</v>
      </c>
      <c r="B13" s="16" t="s">
        <v>31</v>
      </c>
      <c r="C13" s="16" t="s">
        <v>31</v>
      </c>
      <c r="D13" s="17" t="s">
        <v>34</v>
      </c>
      <c r="E13" s="18">
        <v>1652573</v>
      </c>
      <c r="F13" s="18">
        <v>3227811</v>
      </c>
      <c r="G13" s="18">
        <v>2941834</v>
      </c>
      <c r="H13" s="18">
        <v>1710413</v>
      </c>
      <c r="I13" s="18">
        <v>1630611</v>
      </c>
      <c r="J13" s="18">
        <f>I13-H13</f>
        <v>-79802</v>
      </c>
      <c r="K13" s="19">
        <f>(J13/H13)</f>
        <v>-4.6656567741241446E-2</v>
      </c>
      <c r="L13" s="1"/>
    </row>
    <row r="14" spans="1:12" ht="15" customHeight="1" x14ac:dyDescent="0.25">
      <c r="A14" s="8" t="s">
        <v>31</v>
      </c>
      <c r="B14" s="8" t="s">
        <v>35</v>
      </c>
      <c r="C14" s="8" t="s">
        <v>31</v>
      </c>
      <c r="D14" s="9" t="s">
        <v>36</v>
      </c>
      <c r="E14" s="10">
        <v>1652573</v>
      </c>
      <c r="F14" s="10">
        <v>3227811</v>
      </c>
      <c r="G14" s="10">
        <v>2941834</v>
      </c>
      <c r="H14" s="10">
        <v>1710413</v>
      </c>
      <c r="I14" s="10">
        <v>1630611</v>
      </c>
      <c r="J14" s="10">
        <f>I14-H14</f>
        <v>-79802</v>
      </c>
      <c r="K14" s="11">
        <f>(J14/H14)</f>
        <v>-4.6656567741241446E-2</v>
      </c>
      <c r="L14" s="1"/>
    </row>
    <row r="15" spans="1:12" ht="15" customHeight="1" x14ac:dyDescent="0.25">
      <c r="A15" s="8" t="s">
        <v>31</v>
      </c>
      <c r="B15" s="8" t="s">
        <v>31</v>
      </c>
      <c r="C15" s="8" t="s">
        <v>37</v>
      </c>
      <c r="D15" s="9" t="s">
        <v>38</v>
      </c>
      <c r="E15" s="10">
        <v>121867</v>
      </c>
      <c r="F15" s="10">
        <v>121867</v>
      </c>
      <c r="G15" s="10">
        <v>121867</v>
      </c>
      <c r="H15" s="10">
        <v>126132</v>
      </c>
      <c r="I15" s="10">
        <v>53729</v>
      </c>
      <c r="J15" s="10">
        <f>I15-H15</f>
        <v>-72403</v>
      </c>
      <c r="K15" s="11">
        <f>(J15/H15)</f>
        <v>-0.57402562394951318</v>
      </c>
      <c r="L15" s="1"/>
    </row>
    <row r="16" spans="1:12" ht="15" customHeight="1" x14ac:dyDescent="0.25">
      <c r="A16" s="8" t="s">
        <v>31</v>
      </c>
      <c r="B16" s="8" t="s">
        <v>31</v>
      </c>
      <c r="C16" s="8" t="s">
        <v>39</v>
      </c>
      <c r="D16" s="9" t="s">
        <v>40</v>
      </c>
      <c r="E16" s="10">
        <v>0</v>
      </c>
      <c r="F16" s="10">
        <v>1575228</v>
      </c>
      <c r="G16" s="10">
        <v>1575229</v>
      </c>
      <c r="H16" s="10">
        <v>0</v>
      </c>
      <c r="I16" s="10">
        <v>0</v>
      </c>
      <c r="J16" s="12"/>
      <c r="K16" s="11" t="s">
        <v>31</v>
      </c>
      <c r="L16" s="1"/>
    </row>
    <row r="17" spans="1:12" ht="27" customHeight="1" x14ac:dyDescent="0.25">
      <c r="A17" s="8" t="s">
        <v>31</v>
      </c>
      <c r="B17" s="8" t="s">
        <v>31</v>
      </c>
      <c r="C17" s="8" t="s">
        <v>41</v>
      </c>
      <c r="D17" s="9" t="s">
        <v>42</v>
      </c>
      <c r="E17" s="10">
        <v>285968</v>
      </c>
      <c r="F17" s="10">
        <v>285968</v>
      </c>
      <c r="G17" s="10">
        <v>0</v>
      </c>
      <c r="H17" s="10">
        <v>295977</v>
      </c>
      <c r="I17" s="10">
        <v>288578</v>
      </c>
      <c r="J17" s="10">
        <f>I17-H17</f>
        <v>-7399</v>
      </c>
      <c r="K17" s="11">
        <f>(J17/H17)</f>
        <v>-2.4998564077614138E-2</v>
      </c>
      <c r="L17" s="1"/>
    </row>
    <row r="18" spans="1:12" ht="15" customHeight="1" x14ac:dyDescent="0.25">
      <c r="A18" s="8" t="s">
        <v>31</v>
      </c>
      <c r="B18" s="8" t="s">
        <v>31</v>
      </c>
      <c r="C18" s="8" t="s">
        <v>43</v>
      </c>
      <c r="D18" s="9" t="s">
        <v>44</v>
      </c>
      <c r="E18" s="10">
        <v>1244738</v>
      </c>
      <c r="F18" s="10">
        <v>1244738</v>
      </c>
      <c r="G18" s="10">
        <v>1244738</v>
      </c>
      <c r="H18" s="10">
        <v>1288304</v>
      </c>
      <c r="I18" s="10">
        <v>1288304</v>
      </c>
      <c r="J18" s="12"/>
      <c r="K18" s="11" t="s">
        <v>31</v>
      </c>
      <c r="L18" s="1"/>
    </row>
    <row r="19" spans="1:12" ht="15" customHeight="1" x14ac:dyDescent="0.25">
      <c r="A19" s="8" t="s">
        <v>31</v>
      </c>
      <c r="B19" s="8" t="s">
        <v>31</v>
      </c>
      <c r="C19" s="8" t="s">
        <v>45</v>
      </c>
      <c r="D19" s="9" t="s">
        <v>46</v>
      </c>
      <c r="E19" s="10">
        <v>0</v>
      </c>
      <c r="F19" s="10">
        <v>10</v>
      </c>
      <c r="G19" s="10">
        <v>0</v>
      </c>
      <c r="H19" s="10">
        <v>0</v>
      </c>
      <c r="I19" s="10">
        <v>0</v>
      </c>
      <c r="J19" s="12"/>
      <c r="K19" s="11" t="s">
        <v>31</v>
      </c>
      <c r="L19" s="1"/>
    </row>
    <row r="20" spans="1:12" ht="15" customHeight="1" x14ac:dyDescent="0.25">
      <c r="A20" s="8" t="s">
        <v>47</v>
      </c>
      <c r="B20" s="8" t="s">
        <v>31</v>
      </c>
      <c r="C20" s="8" t="s">
        <v>31</v>
      </c>
      <c r="D20" s="9" t="s">
        <v>48</v>
      </c>
      <c r="E20" s="10">
        <v>0</v>
      </c>
      <c r="F20" s="10">
        <v>0</v>
      </c>
      <c r="G20" s="10">
        <v>8726</v>
      </c>
      <c r="H20" s="10">
        <v>0</v>
      </c>
      <c r="I20" s="10">
        <v>0</v>
      </c>
      <c r="J20" s="12"/>
      <c r="K20" s="11" t="s">
        <v>31</v>
      </c>
      <c r="L20" s="1"/>
    </row>
    <row r="21" spans="1:12" ht="15" customHeight="1" x14ac:dyDescent="0.25">
      <c r="A21" s="8"/>
      <c r="B21" s="8" t="s">
        <v>123</v>
      </c>
      <c r="C21" s="8" t="s">
        <v>31</v>
      </c>
      <c r="D21" s="9" t="s">
        <v>124</v>
      </c>
      <c r="E21" s="10">
        <v>0</v>
      </c>
      <c r="F21" s="10">
        <v>0</v>
      </c>
      <c r="G21" s="10">
        <v>8726</v>
      </c>
      <c r="H21" s="10">
        <v>0</v>
      </c>
      <c r="I21" s="10">
        <v>0</v>
      </c>
      <c r="J21" s="12"/>
      <c r="K21" s="11" t="s">
        <v>31</v>
      </c>
      <c r="L21" s="1"/>
    </row>
    <row r="22" spans="1:12" ht="15" customHeight="1" x14ac:dyDescent="0.25">
      <c r="A22" s="8" t="s">
        <v>49</v>
      </c>
      <c r="B22" s="8" t="s">
        <v>31</v>
      </c>
      <c r="C22" s="8" t="s">
        <v>31</v>
      </c>
      <c r="D22" s="9" t="s">
        <v>50</v>
      </c>
      <c r="E22" s="10">
        <v>4080429</v>
      </c>
      <c r="F22" s="10">
        <f>+F23+F24</f>
        <v>5844728</v>
      </c>
      <c r="G22" s="10">
        <v>4629973</v>
      </c>
      <c r="H22" s="10">
        <v>4223244</v>
      </c>
      <c r="I22" s="10">
        <v>8053966</v>
      </c>
      <c r="J22" s="10">
        <f>I22-H22</f>
        <v>3830722</v>
      </c>
      <c r="K22" s="11">
        <f>(J22/H22)</f>
        <v>0.90705675542308239</v>
      </c>
      <c r="L22" s="1"/>
    </row>
    <row r="23" spans="1:12" ht="15" customHeight="1" x14ac:dyDescent="0.25">
      <c r="A23" s="8" t="s">
        <v>31</v>
      </c>
      <c r="B23" s="8" t="s">
        <v>11</v>
      </c>
      <c r="C23" s="8" t="s">
        <v>31</v>
      </c>
      <c r="D23" s="9" t="s">
        <v>51</v>
      </c>
      <c r="E23" s="10">
        <v>10</v>
      </c>
      <c r="F23" s="10">
        <v>10</v>
      </c>
      <c r="G23" s="10">
        <v>194160</v>
      </c>
      <c r="H23" s="10">
        <v>10</v>
      </c>
      <c r="I23" s="10">
        <v>10</v>
      </c>
      <c r="J23" s="12"/>
      <c r="K23" s="11" t="s">
        <v>31</v>
      </c>
      <c r="L23" s="1"/>
    </row>
    <row r="24" spans="1:12" ht="15" customHeight="1" x14ac:dyDescent="0.25">
      <c r="A24" s="8" t="s">
        <v>31</v>
      </c>
      <c r="B24" s="8" t="s">
        <v>52</v>
      </c>
      <c r="C24" s="8" t="s">
        <v>31</v>
      </c>
      <c r="D24" s="9" t="s">
        <v>53</v>
      </c>
      <c r="E24" s="10">
        <v>4080419</v>
      </c>
      <c r="F24" s="10">
        <f>5844717+1</f>
        <v>5844718</v>
      </c>
      <c r="G24" s="10">
        <v>4435813</v>
      </c>
      <c r="H24" s="10">
        <v>4223234</v>
      </c>
      <c r="I24" s="10">
        <v>8053956</v>
      </c>
      <c r="J24" s="10">
        <f>I24-H24</f>
        <v>3830722</v>
      </c>
      <c r="K24" s="11">
        <f>(J24/H24)</f>
        <v>0.90705890320072247</v>
      </c>
      <c r="L24" s="1"/>
    </row>
    <row r="25" spans="1:12" ht="15" customHeight="1" x14ac:dyDescent="0.25">
      <c r="A25" s="8" t="s">
        <v>54</v>
      </c>
      <c r="B25" s="8" t="s">
        <v>31</v>
      </c>
      <c r="C25" s="8" t="s">
        <v>31</v>
      </c>
      <c r="D25" s="9" t="s">
        <v>55</v>
      </c>
      <c r="E25" s="10">
        <v>658070037</v>
      </c>
      <c r="F25" s="10">
        <v>632419507</v>
      </c>
      <c r="G25" s="10">
        <v>451705847</v>
      </c>
      <c r="H25" s="10">
        <v>680584188</v>
      </c>
      <c r="I25" s="10">
        <v>684060613</v>
      </c>
      <c r="J25" s="10">
        <f>I25-H25</f>
        <v>3476425</v>
      </c>
      <c r="K25" s="11">
        <f>(J25/H25)</f>
        <v>5.1080014218608319E-3</v>
      </c>
      <c r="L25" s="1"/>
    </row>
    <row r="26" spans="1:12" ht="15" customHeight="1" x14ac:dyDescent="0.25">
      <c r="A26" s="8" t="s">
        <v>31</v>
      </c>
      <c r="B26" s="8" t="s">
        <v>11</v>
      </c>
      <c r="C26" s="8" t="s">
        <v>31</v>
      </c>
      <c r="D26" s="9" t="s">
        <v>56</v>
      </c>
      <c r="E26" s="10">
        <v>658070037</v>
      </c>
      <c r="F26" s="10">
        <v>632419507</v>
      </c>
      <c r="G26" s="10">
        <v>451705847</v>
      </c>
      <c r="H26" s="10">
        <v>680584188</v>
      </c>
      <c r="I26" s="10">
        <v>684060613</v>
      </c>
      <c r="J26" s="10">
        <f>I26-H26</f>
        <v>3476425</v>
      </c>
      <c r="K26" s="11">
        <f>(J26/H26)</f>
        <v>5.1080014218608319E-3</v>
      </c>
      <c r="L26" s="1"/>
    </row>
    <row r="27" spans="1:12" ht="15" customHeight="1" x14ac:dyDescent="0.25">
      <c r="A27" s="8" t="s">
        <v>57</v>
      </c>
      <c r="B27" s="8" t="s">
        <v>31</v>
      </c>
      <c r="C27" s="8" t="s">
        <v>31</v>
      </c>
      <c r="D27" s="9" t="s">
        <v>58</v>
      </c>
      <c r="E27" s="10">
        <v>2137410</v>
      </c>
      <c r="F27" s="10">
        <v>2118190</v>
      </c>
      <c r="G27" s="10">
        <v>2519235</v>
      </c>
      <c r="H27" s="10">
        <v>2183085</v>
      </c>
      <c r="I27" s="10">
        <v>2183085</v>
      </c>
      <c r="J27" s="12"/>
      <c r="K27" s="11" t="s">
        <v>31</v>
      </c>
      <c r="L27" s="1"/>
    </row>
    <row r="28" spans="1:12" ht="15" customHeight="1" x14ac:dyDescent="0.25">
      <c r="A28" s="8" t="s">
        <v>31</v>
      </c>
      <c r="B28" s="8" t="s">
        <v>59</v>
      </c>
      <c r="C28" s="8" t="s">
        <v>31</v>
      </c>
      <c r="D28" s="9" t="s">
        <v>60</v>
      </c>
      <c r="E28" s="10">
        <v>2137410</v>
      </c>
      <c r="F28" s="10">
        <v>2118190</v>
      </c>
      <c r="G28" s="10">
        <v>1652245</v>
      </c>
      <c r="H28" s="10">
        <v>2183085</v>
      </c>
      <c r="I28" s="10">
        <v>2183085</v>
      </c>
      <c r="J28" s="12"/>
      <c r="K28" s="11" t="s">
        <v>31</v>
      </c>
      <c r="L28" s="1"/>
    </row>
    <row r="29" spans="1:12" ht="15" customHeight="1" x14ac:dyDescent="0.25">
      <c r="A29" s="8" t="s">
        <v>31</v>
      </c>
      <c r="B29" s="8" t="s">
        <v>61</v>
      </c>
      <c r="C29" s="8" t="s">
        <v>31</v>
      </c>
      <c r="D29" s="9" t="s">
        <v>62</v>
      </c>
      <c r="E29" s="10">
        <v>0</v>
      </c>
      <c r="F29" s="10">
        <v>0</v>
      </c>
      <c r="G29" s="10">
        <v>866990</v>
      </c>
      <c r="H29" s="10">
        <v>0</v>
      </c>
      <c r="I29" s="10">
        <v>0</v>
      </c>
      <c r="J29" s="12"/>
      <c r="K29" s="11" t="s">
        <v>31</v>
      </c>
      <c r="L29" s="1"/>
    </row>
    <row r="30" spans="1:12" ht="15" customHeight="1" x14ac:dyDescent="0.25">
      <c r="A30" s="8" t="s">
        <v>63</v>
      </c>
      <c r="B30" s="8" t="s">
        <v>31</v>
      </c>
      <c r="C30" s="8" t="s">
        <v>31</v>
      </c>
      <c r="D30" s="9" t="s">
        <v>64</v>
      </c>
      <c r="E30" s="10">
        <v>0</v>
      </c>
      <c r="F30" s="10">
        <v>0</v>
      </c>
      <c r="G30" s="10">
        <v>0</v>
      </c>
      <c r="H30" s="10">
        <v>0</v>
      </c>
      <c r="I30" s="10">
        <v>130979</v>
      </c>
      <c r="J30" s="10">
        <f>I30-H30</f>
        <v>130979</v>
      </c>
      <c r="K30" s="11" t="s">
        <v>31</v>
      </c>
      <c r="L30" s="1"/>
    </row>
    <row r="31" spans="1:12" ht="15" customHeight="1" x14ac:dyDescent="0.25">
      <c r="A31" s="8" t="s">
        <v>31</v>
      </c>
      <c r="B31" s="8" t="s">
        <v>35</v>
      </c>
      <c r="C31" s="8" t="s">
        <v>31</v>
      </c>
      <c r="D31" s="9" t="s">
        <v>36</v>
      </c>
      <c r="E31" s="10">
        <v>0</v>
      </c>
      <c r="F31" s="10">
        <v>0</v>
      </c>
      <c r="G31" s="10">
        <v>0</v>
      </c>
      <c r="H31" s="10">
        <v>0</v>
      </c>
      <c r="I31" s="10">
        <v>130979</v>
      </c>
      <c r="J31" s="10">
        <f>I31-H31</f>
        <v>130979</v>
      </c>
      <c r="K31" s="11" t="s">
        <v>31</v>
      </c>
      <c r="L31" s="1"/>
    </row>
    <row r="32" spans="1:12" ht="15" customHeight="1" x14ac:dyDescent="0.25">
      <c r="A32" s="8" t="s">
        <v>31</v>
      </c>
      <c r="B32" s="8" t="s">
        <v>31</v>
      </c>
      <c r="C32" s="8" t="s">
        <v>65</v>
      </c>
      <c r="D32" s="9" t="s">
        <v>38</v>
      </c>
      <c r="E32" s="10">
        <v>0</v>
      </c>
      <c r="F32" s="10">
        <v>0</v>
      </c>
      <c r="G32" s="10">
        <v>0</v>
      </c>
      <c r="H32" s="10">
        <v>0</v>
      </c>
      <c r="I32" s="10">
        <v>130979</v>
      </c>
      <c r="J32" s="10">
        <f>I32-H32</f>
        <v>130979</v>
      </c>
      <c r="K32" s="11" t="s">
        <v>31</v>
      </c>
      <c r="L32" s="1"/>
    </row>
    <row r="33" spans="1:12" ht="15" customHeight="1" x14ac:dyDescent="0.25">
      <c r="A33" s="25" t="s">
        <v>66</v>
      </c>
      <c r="B33" s="25" t="s">
        <v>31</v>
      </c>
      <c r="C33" s="25" t="s">
        <v>31</v>
      </c>
      <c r="D33" s="26" t="s">
        <v>67</v>
      </c>
      <c r="E33" s="27">
        <v>8334</v>
      </c>
      <c r="F33" s="27">
        <v>2932094</v>
      </c>
      <c r="G33" s="27">
        <v>0</v>
      </c>
      <c r="H33" s="27">
        <v>8334</v>
      </c>
      <c r="I33" s="27">
        <v>8334</v>
      </c>
      <c r="J33" s="28"/>
      <c r="K33" s="29" t="s">
        <v>31</v>
      </c>
      <c r="L33" s="1"/>
    </row>
    <row r="34" spans="1:12" ht="15" customHeight="1" x14ac:dyDescent="0.25">
      <c r="A34" s="20" t="s">
        <v>31</v>
      </c>
      <c r="B34" s="20" t="s">
        <v>31</v>
      </c>
      <c r="C34" s="20" t="s">
        <v>31</v>
      </c>
      <c r="D34" s="21" t="s">
        <v>68</v>
      </c>
      <c r="E34" s="22">
        <v>665948783</v>
      </c>
      <c r="F34" s="22">
        <v>646542330</v>
      </c>
      <c r="G34" s="22">
        <v>454687221</v>
      </c>
      <c r="H34" s="22">
        <v>688709264</v>
      </c>
      <c r="I34" s="22">
        <v>696067588</v>
      </c>
      <c r="J34" s="22">
        <f>I34-H34</f>
        <v>7358324</v>
      </c>
      <c r="K34" s="23">
        <f>(J34/H34)</f>
        <v>1.0684223931101354E-2</v>
      </c>
      <c r="L34" s="1"/>
    </row>
    <row r="35" spans="1:12" ht="15" customHeight="1" x14ac:dyDescent="0.25">
      <c r="A35" s="16" t="s">
        <v>69</v>
      </c>
      <c r="B35" s="16" t="s">
        <v>31</v>
      </c>
      <c r="C35" s="16" t="s">
        <v>31</v>
      </c>
      <c r="D35" s="17" t="s">
        <v>70</v>
      </c>
      <c r="E35" s="18">
        <v>593816067</v>
      </c>
      <c r="F35" s="18">
        <v>567637275</v>
      </c>
      <c r="G35" s="18">
        <v>401931327</v>
      </c>
      <c r="H35" s="18">
        <v>614234226</v>
      </c>
      <c r="I35" s="18">
        <v>616499986</v>
      </c>
      <c r="J35" s="18">
        <f>I35-H35</f>
        <v>2265760</v>
      </c>
      <c r="K35" s="19">
        <f>(J35/H35)</f>
        <v>3.6887556962675668E-3</v>
      </c>
      <c r="L35" s="1"/>
    </row>
    <row r="36" spans="1:12" ht="15" customHeight="1" x14ac:dyDescent="0.25">
      <c r="A36" s="8" t="s">
        <v>71</v>
      </c>
      <c r="B36" s="8" t="s">
        <v>31</v>
      </c>
      <c r="C36" s="8" t="s">
        <v>31</v>
      </c>
      <c r="D36" s="9" t="s">
        <v>72</v>
      </c>
      <c r="E36" s="10">
        <v>65223708</v>
      </c>
      <c r="F36" s="10">
        <v>66510149</v>
      </c>
      <c r="G36" s="10">
        <v>41798276</v>
      </c>
      <c r="H36" s="10">
        <v>67362556</v>
      </c>
      <c r="I36" s="10">
        <v>71794660</v>
      </c>
      <c r="J36" s="10">
        <f>I36-H36</f>
        <v>4432104</v>
      </c>
      <c r="K36" s="11">
        <f>(J36/H36)</f>
        <v>6.5794771801711324E-2</v>
      </c>
      <c r="L36" s="1"/>
    </row>
    <row r="37" spans="1:12" ht="15" customHeight="1" x14ac:dyDescent="0.25">
      <c r="A37" s="8" t="s">
        <v>73</v>
      </c>
      <c r="B37" s="8" t="s">
        <v>31</v>
      </c>
      <c r="C37" s="8" t="s">
        <v>31</v>
      </c>
      <c r="D37" s="9" t="s">
        <v>74</v>
      </c>
      <c r="E37" s="10">
        <v>526940</v>
      </c>
      <c r="F37" s="10">
        <v>526940</v>
      </c>
      <c r="G37" s="10">
        <v>72107</v>
      </c>
      <c r="H37" s="10">
        <v>545383</v>
      </c>
      <c r="I37" s="10">
        <v>545383</v>
      </c>
      <c r="J37" s="12"/>
      <c r="K37" s="11" t="s">
        <v>31</v>
      </c>
      <c r="L37" s="1"/>
    </row>
    <row r="38" spans="1:12" ht="15" customHeight="1" x14ac:dyDescent="0.25">
      <c r="A38" s="8" t="s">
        <v>31</v>
      </c>
      <c r="B38" s="8" t="s">
        <v>11</v>
      </c>
      <c r="C38" s="8" t="s">
        <v>31</v>
      </c>
      <c r="D38" s="9" t="s">
        <v>75</v>
      </c>
      <c r="E38" s="10">
        <v>526940</v>
      </c>
      <c r="F38" s="10">
        <v>526940</v>
      </c>
      <c r="G38" s="10">
        <v>72107</v>
      </c>
      <c r="H38" s="10">
        <v>545383</v>
      </c>
      <c r="I38" s="10">
        <v>545383</v>
      </c>
      <c r="J38" s="12"/>
      <c r="K38" s="11" t="s">
        <v>31</v>
      </c>
      <c r="L38" s="1"/>
    </row>
    <row r="39" spans="1:12" ht="15" customHeight="1" x14ac:dyDescent="0.25">
      <c r="A39" s="8" t="s">
        <v>76</v>
      </c>
      <c r="B39" s="8" t="s">
        <v>31</v>
      </c>
      <c r="C39" s="8" t="s">
        <v>31</v>
      </c>
      <c r="D39" s="9" t="s">
        <v>34</v>
      </c>
      <c r="E39" s="10">
        <v>3972036</v>
      </c>
      <c r="F39" s="10">
        <v>5002435</v>
      </c>
      <c r="G39" s="10">
        <v>4772957</v>
      </c>
      <c r="H39" s="10">
        <v>4102142</v>
      </c>
      <c r="I39" s="10">
        <v>4051365</v>
      </c>
      <c r="J39" s="10">
        <f>I39-H39</f>
        <v>-50777</v>
      </c>
      <c r="K39" s="11">
        <f>(J39/H39)</f>
        <v>-1.2378167308688973E-2</v>
      </c>
      <c r="L39" s="1"/>
    </row>
    <row r="40" spans="1:12" ht="15" customHeight="1" x14ac:dyDescent="0.25">
      <c r="A40" s="8" t="s">
        <v>31</v>
      </c>
      <c r="B40" s="8" t="s">
        <v>11</v>
      </c>
      <c r="C40" s="8" t="s">
        <v>31</v>
      </c>
      <c r="D40" s="9" t="s">
        <v>77</v>
      </c>
      <c r="E40" s="10">
        <v>282371</v>
      </c>
      <c r="F40" s="10">
        <v>282371</v>
      </c>
      <c r="G40" s="10">
        <v>52903</v>
      </c>
      <c r="H40" s="10">
        <v>292254</v>
      </c>
      <c r="I40" s="10">
        <v>292254</v>
      </c>
      <c r="J40" s="12"/>
      <c r="K40" s="11" t="s">
        <v>31</v>
      </c>
      <c r="L40" s="1"/>
    </row>
    <row r="41" spans="1:12" ht="15" customHeight="1" x14ac:dyDescent="0.25">
      <c r="A41" s="8" t="s">
        <v>31</v>
      </c>
      <c r="B41" s="8" t="s">
        <v>31</v>
      </c>
      <c r="C41" s="8" t="s">
        <v>78</v>
      </c>
      <c r="D41" s="9" t="s">
        <v>79</v>
      </c>
      <c r="E41" s="10">
        <v>282371</v>
      </c>
      <c r="F41" s="10">
        <v>282371</v>
      </c>
      <c r="G41" s="10">
        <v>52903</v>
      </c>
      <c r="H41" s="10">
        <v>292254</v>
      </c>
      <c r="I41" s="10">
        <v>292254</v>
      </c>
      <c r="J41" s="12"/>
      <c r="K41" s="11" t="s">
        <v>31</v>
      </c>
      <c r="L41" s="1"/>
    </row>
    <row r="42" spans="1:12" ht="15" customHeight="1" x14ac:dyDescent="0.25">
      <c r="A42" s="8" t="s">
        <v>31</v>
      </c>
      <c r="B42" s="8" t="s">
        <v>35</v>
      </c>
      <c r="C42" s="8" t="s">
        <v>31</v>
      </c>
      <c r="D42" s="9" t="s">
        <v>80</v>
      </c>
      <c r="E42" s="10">
        <v>1564470</v>
      </c>
      <c r="F42" s="10">
        <v>2387401</v>
      </c>
      <c r="G42" s="10">
        <v>2387401</v>
      </c>
      <c r="H42" s="10">
        <v>1619227</v>
      </c>
      <c r="I42" s="10">
        <v>1619227</v>
      </c>
      <c r="J42" s="12"/>
      <c r="K42" s="11" t="s">
        <v>31</v>
      </c>
      <c r="L42" s="1"/>
    </row>
    <row r="43" spans="1:12" ht="15" customHeight="1" x14ac:dyDescent="0.25">
      <c r="A43" s="8" t="s">
        <v>31</v>
      </c>
      <c r="B43" s="8" t="s">
        <v>31</v>
      </c>
      <c r="C43" s="8" t="s">
        <v>65</v>
      </c>
      <c r="D43" s="9" t="s">
        <v>81</v>
      </c>
      <c r="E43" s="10">
        <v>1564470</v>
      </c>
      <c r="F43" s="10">
        <v>2047634</v>
      </c>
      <c r="G43" s="10">
        <v>2047634</v>
      </c>
      <c r="H43" s="10">
        <v>1619227</v>
      </c>
      <c r="I43" s="10">
        <v>1619227</v>
      </c>
      <c r="J43" s="12"/>
      <c r="K43" s="11" t="s">
        <v>31</v>
      </c>
      <c r="L43" s="1"/>
    </row>
    <row r="44" spans="1:12" ht="15" customHeight="1" x14ac:dyDescent="0.25">
      <c r="A44" s="8" t="s">
        <v>31</v>
      </c>
      <c r="B44" s="8" t="s">
        <v>31</v>
      </c>
      <c r="C44" s="8" t="s">
        <v>82</v>
      </c>
      <c r="D44" s="9" t="s">
        <v>38</v>
      </c>
      <c r="E44" s="10">
        <v>0</v>
      </c>
      <c r="F44" s="10">
        <v>28406</v>
      </c>
      <c r="G44" s="10">
        <v>28406</v>
      </c>
      <c r="H44" s="10">
        <v>0</v>
      </c>
      <c r="I44" s="10">
        <v>0</v>
      </c>
      <c r="J44" s="12"/>
      <c r="K44" s="11" t="s">
        <v>31</v>
      </c>
      <c r="L44" s="1"/>
    </row>
    <row r="45" spans="1:12" ht="15" customHeight="1" x14ac:dyDescent="0.25">
      <c r="A45" s="8" t="s">
        <v>31</v>
      </c>
      <c r="B45" s="8" t="s">
        <v>31</v>
      </c>
      <c r="C45" s="8" t="s">
        <v>83</v>
      </c>
      <c r="D45" s="9" t="s">
        <v>84</v>
      </c>
      <c r="E45" s="10">
        <v>0</v>
      </c>
      <c r="F45" s="10">
        <v>52854</v>
      </c>
      <c r="G45" s="10">
        <v>52854</v>
      </c>
      <c r="H45" s="10">
        <v>0</v>
      </c>
      <c r="I45" s="10">
        <v>0</v>
      </c>
      <c r="J45" s="12"/>
      <c r="K45" s="11" t="s">
        <v>31</v>
      </c>
      <c r="L45" s="1"/>
    </row>
    <row r="46" spans="1:12" ht="15" customHeight="1" x14ac:dyDescent="0.25">
      <c r="A46" s="8" t="s">
        <v>31</v>
      </c>
      <c r="B46" s="8" t="s">
        <v>31</v>
      </c>
      <c r="C46" s="8" t="s">
        <v>78</v>
      </c>
      <c r="D46" s="9" t="s">
        <v>85</v>
      </c>
      <c r="E46" s="10">
        <v>0</v>
      </c>
      <c r="F46" s="10">
        <v>213429</v>
      </c>
      <c r="G46" s="10">
        <v>213429</v>
      </c>
      <c r="H46" s="10">
        <v>0</v>
      </c>
      <c r="I46" s="10">
        <v>0</v>
      </c>
      <c r="J46" s="12"/>
      <c r="K46" s="11" t="s">
        <v>31</v>
      </c>
      <c r="L46" s="1"/>
    </row>
    <row r="47" spans="1:12" ht="15" customHeight="1" x14ac:dyDescent="0.25">
      <c r="A47" s="8" t="s">
        <v>31</v>
      </c>
      <c r="B47" s="8" t="s">
        <v>31</v>
      </c>
      <c r="C47" s="8" t="s">
        <v>86</v>
      </c>
      <c r="D47" s="9" t="s">
        <v>87</v>
      </c>
      <c r="E47" s="10">
        <v>0</v>
      </c>
      <c r="F47" s="10">
        <v>8034</v>
      </c>
      <c r="G47" s="10">
        <v>8034</v>
      </c>
      <c r="H47" s="10">
        <v>0</v>
      </c>
      <c r="I47" s="10">
        <v>0</v>
      </c>
      <c r="J47" s="12"/>
      <c r="K47" s="11" t="s">
        <v>31</v>
      </c>
      <c r="L47" s="1"/>
    </row>
    <row r="48" spans="1:12" ht="15" customHeight="1" x14ac:dyDescent="0.25">
      <c r="A48" s="8" t="s">
        <v>31</v>
      </c>
      <c r="B48" s="8" t="s">
        <v>31</v>
      </c>
      <c r="C48" s="8" t="s">
        <v>88</v>
      </c>
      <c r="D48" s="9" t="s">
        <v>89</v>
      </c>
      <c r="E48" s="10">
        <v>0</v>
      </c>
      <c r="F48" s="10">
        <v>29682</v>
      </c>
      <c r="G48" s="10">
        <v>29682</v>
      </c>
      <c r="H48" s="10">
        <v>0</v>
      </c>
      <c r="I48" s="10">
        <v>0</v>
      </c>
      <c r="J48" s="12"/>
      <c r="K48" s="11" t="s">
        <v>31</v>
      </c>
      <c r="L48" s="1"/>
    </row>
    <row r="49" spans="1:12" ht="15" customHeight="1" x14ac:dyDescent="0.25">
      <c r="A49" s="8" t="s">
        <v>31</v>
      </c>
      <c r="B49" s="8" t="s">
        <v>31</v>
      </c>
      <c r="C49" s="8" t="s">
        <v>90</v>
      </c>
      <c r="D49" s="9" t="s">
        <v>91</v>
      </c>
      <c r="E49" s="10">
        <v>0</v>
      </c>
      <c r="F49" s="10">
        <v>7362</v>
      </c>
      <c r="G49" s="10">
        <v>7362</v>
      </c>
      <c r="H49" s="10">
        <v>0</v>
      </c>
      <c r="I49" s="10">
        <v>0</v>
      </c>
      <c r="J49" s="12"/>
      <c r="K49" s="11" t="s">
        <v>31</v>
      </c>
      <c r="L49" s="1"/>
    </row>
    <row r="50" spans="1:12" ht="15" customHeight="1" x14ac:dyDescent="0.25">
      <c r="A50" s="8" t="s">
        <v>31</v>
      </c>
      <c r="B50" s="8" t="s">
        <v>92</v>
      </c>
      <c r="C50" s="8" t="s">
        <v>31</v>
      </c>
      <c r="D50" s="9" t="s">
        <v>93</v>
      </c>
      <c r="E50" s="10">
        <v>10</v>
      </c>
      <c r="F50" s="10">
        <v>213359</v>
      </c>
      <c r="G50" s="10">
        <v>213349</v>
      </c>
      <c r="H50" s="10">
        <v>10</v>
      </c>
      <c r="I50" s="10">
        <v>10</v>
      </c>
      <c r="J50" s="12"/>
      <c r="K50" s="11" t="s">
        <v>31</v>
      </c>
      <c r="L50" s="1"/>
    </row>
    <row r="51" spans="1:12" ht="15" customHeight="1" x14ac:dyDescent="0.25">
      <c r="A51" s="8" t="s">
        <v>31</v>
      </c>
      <c r="B51" s="8" t="s">
        <v>31</v>
      </c>
      <c r="C51" s="8" t="s">
        <v>94</v>
      </c>
      <c r="D51" s="9" t="s">
        <v>95</v>
      </c>
      <c r="E51" s="10">
        <v>10</v>
      </c>
      <c r="F51" s="10">
        <v>213359</v>
      </c>
      <c r="G51" s="10">
        <v>213349</v>
      </c>
      <c r="H51" s="10">
        <v>10</v>
      </c>
      <c r="I51" s="10">
        <v>10</v>
      </c>
      <c r="J51" s="12"/>
      <c r="K51" s="11" t="s">
        <v>31</v>
      </c>
      <c r="L51" s="1"/>
    </row>
    <row r="52" spans="1:12" ht="15" customHeight="1" x14ac:dyDescent="0.25">
      <c r="A52" s="8" t="s">
        <v>31</v>
      </c>
      <c r="B52" s="8" t="s">
        <v>96</v>
      </c>
      <c r="C52" s="8" t="s">
        <v>31</v>
      </c>
      <c r="D52" s="9" t="s">
        <v>97</v>
      </c>
      <c r="E52" s="10">
        <v>2125185</v>
      </c>
      <c r="F52" s="10">
        <v>2119304</v>
      </c>
      <c r="G52" s="10">
        <v>2119304</v>
      </c>
      <c r="H52" s="10">
        <v>2190651</v>
      </c>
      <c r="I52" s="10">
        <v>2139874</v>
      </c>
      <c r="J52" s="10">
        <f>I52-H52</f>
        <v>-50777</v>
      </c>
      <c r="K52" s="11">
        <f>(J52/H52)</f>
        <v>-2.317895456647362E-2</v>
      </c>
      <c r="L52" s="1"/>
    </row>
    <row r="53" spans="1:12" ht="15" customHeight="1" x14ac:dyDescent="0.25">
      <c r="A53" s="8" t="s">
        <v>31</v>
      </c>
      <c r="B53" s="8" t="s">
        <v>31</v>
      </c>
      <c r="C53" s="8" t="s">
        <v>98</v>
      </c>
      <c r="D53" s="9" t="s">
        <v>99</v>
      </c>
      <c r="E53" s="10">
        <v>2125185</v>
      </c>
      <c r="F53" s="10">
        <v>2119304</v>
      </c>
      <c r="G53" s="10">
        <v>2119304</v>
      </c>
      <c r="H53" s="10">
        <v>2190651</v>
      </c>
      <c r="I53" s="10">
        <v>2139874</v>
      </c>
      <c r="J53" s="10">
        <f>I53-H53</f>
        <v>-50777</v>
      </c>
      <c r="K53" s="11">
        <f>(J53/H53)</f>
        <v>-2.317895456647362E-2</v>
      </c>
      <c r="L53" s="1"/>
    </row>
    <row r="54" spans="1:12" ht="15" customHeight="1" x14ac:dyDescent="0.25">
      <c r="A54" s="8" t="s">
        <v>100</v>
      </c>
      <c r="B54" s="8" t="s">
        <v>31</v>
      </c>
      <c r="C54" s="8" t="s">
        <v>31</v>
      </c>
      <c r="D54" s="9" t="s">
        <v>101</v>
      </c>
      <c r="E54" s="10">
        <v>10</v>
      </c>
      <c r="F54" s="10">
        <v>466121</v>
      </c>
      <c r="G54" s="10">
        <v>472618</v>
      </c>
      <c r="H54" s="10">
        <v>10</v>
      </c>
      <c r="I54" s="10">
        <v>10</v>
      </c>
      <c r="J54" s="12"/>
      <c r="K54" s="11" t="s">
        <v>31</v>
      </c>
      <c r="L54" s="1"/>
    </row>
    <row r="55" spans="1:12" ht="15" customHeight="1" x14ac:dyDescent="0.25">
      <c r="A55" s="8" t="s">
        <v>31</v>
      </c>
      <c r="B55" s="8" t="s">
        <v>52</v>
      </c>
      <c r="C55" s="8" t="s">
        <v>31</v>
      </c>
      <c r="D55" s="9" t="s">
        <v>102</v>
      </c>
      <c r="E55" s="10">
        <v>10</v>
      </c>
      <c r="F55" s="10">
        <v>466121</v>
      </c>
      <c r="G55" s="10">
        <v>472618</v>
      </c>
      <c r="H55" s="10">
        <v>10</v>
      </c>
      <c r="I55" s="10">
        <v>10</v>
      </c>
      <c r="J55" s="12"/>
      <c r="K55" s="11" t="s">
        <v>31</v>
      </c>
      <c r="L55" s="1"/>
    </row>
    <row r="56" spans="1:12" ht="15" customHeight="1" x14ac:dyDescent="0.25">
      <c r="A56" s="8" t="s">
        <v>103</v>
      </c>
      <c r="B56" s="8" t="s">
        <v>31</v>
      </c>
      <c r="C56" s="8" t="s">
        <v>31</v>
      </c>
      <c r="D56" s="9" t="s">
        <v>104</v>
      </c>
      <c r="E56" s="10">
        <v>264278</v>
      </c>
      <c r="F56" s="10">
        <v>264278</v>
      </c>
      <c r="G56" s="10">
        <v>2363</v>
      </c>
      <c r="H56" s="10">
        <v>273528</v>
      </c>
      <c r="I56" s="10">
        <v>984765</v>
      </c>
      <c r="J56" s="10">
        <f>I56-H56</f>
        <v>711237</v>
      </c>
      <c r="K56" s="11">
        <f>(J56/H56)</f>
        <v>2.6002347108888304</v>
      </c>
      <c r="L56" s="1"/>
    </row>
    <row r="57" spans="1:12" ht="15" customHeight="1" x14ac:dyDescent="0.25">
      <c r="A57" s="8" t="s">
        <v>31</v>
      </c>
      <c r="B57" s="8" t="s">
        <v>96</v>
      </c>
      <c r="C57" s="8" t="s">
        <v>31</v>
      </c>
      <c r="D57" s="9" t="s">
        <v>105</v>
      </c>
      <c r="E57" s="10">
        <v>0</v>
      </c>
      <c r="F57" s="10">
        <v>0</v>
      </c>
      <c r="G57" s="10">
        <v>0</v>
      </c>
      <c r="H57" s="10">
        <v>0</v>
      </c>
      <c r="I57" s="10">
        <v>39330</v>
      </c>
      <c r="J57" s="10">
        <f>I57-H57</f>
        <v>39330</v>
      </c>
      <c r="K57" s="11" t="s">
        <v>31</v>
      </c>
      <c r="L57" s="1"/>
    </row>
    <row r="58" spans="1:12" ht="15" customHeight="1" x14ac:dyDescent="0.25">
      <c r="A58" s="8" t="s">
        <v>31</v>
      </c>
      <c r="B58" s="8" t="s">
        <v>33</v>
      </c>
      <c r="C58" s="8" t="s">
        <v>31</v>
      </c>
      <c r="D58" s="9" t="s">
        <v>106</v>
      </c>
      <c r="E58" s="10">
        <v>0</v>
      </c>
      <c r="F58" s="10">
        <v>0</v>
      </c>
      <c r="G58" s="10">
        <v>0</v>
      </c>
      <c r="H58" s="10">
        <v>0</v>
      </c>
      <c r="I58" s="10">
        <v>328140</v>
      </c>
      <c r="J58" s="10">
        <f>I58-H58</f>
        <v>328140</v>
      </c>
      <c r="K58" s="11" t="s">
        <v>31</v>
      </c>
      <c r="L58" s="1"/>
    </row>
    <row r="59" spans="1:12" ht="15" customHeight="1" x14ac:dyDescent="0.25">
      <c r="A59" s="8" t="s">
        <v>31</v>
      </c>
      <c r="B59" s="8" t="s">
        <v>47</v>
      </c>
      <c r="C59" s="8" t="s">
        <v>31</v>
      </c>
      <c r="D59" s="9" t="s">
        <v>107</v>
      </c>
      <c r="E59" s="10">
        <v>0</v>
      </c>
      <c r="F59" s="10">
        <v>0</v>
      </c>
      <c r="G59" s="10">
        <v>0</v>
      </c>
      <c r="H59" s="10">
        <v>0</v>
      </c>
      <c r="I59" s="10">
        <v>318100</v>
      </c>
      <c r="J59" s="10">
        <f>I59-H59</f>
        <v>318100</v>
      </c>
      <c r="K59" s="11" t="s">
        <v>31</v>
      </c>
      <c r="L59" s="1"/>
    </row>
    <row r="60" spans="1:12" ht="15" customHeight="1" x14ac:dyDescent="0.25">
      <c r="A60" s="25" t="s">
        <v>31</v>
      </c>
      <c r="B60" s="25" t="s">
        <v>59</v>
      </c>
      <c r="C60" s="25" t="s">
        <v>31</v>
      </c>
      <c r="D60" s="26" t="s">
        <v>108</v>
      </c>
      <c r="E60" s="27">
        <v>264278</v>
      </c>
      <c r="F60" s="27">
        <v>264278</v>
      </c>
      <c r="G60" s="27">
        <v>2363</v>
      </c>
      <c r="H60" s="27">
        <v>273528</v>
      </c>
      <c r="I60" s="27">
        <v>299195</v>
      </c>
      <c r="J60" s="27">
        <f>I60-H60</f>
        <v>25667</v>
      </c>
      <c r="K60" s="29">
        <f>(J60/H60)</f>
        <v>9.3836828405135853E-2</v>
      </c>
      <c r="L60" s="1"/>
    </row>
    <row r="61" spans="1:12" ht="15" customHeight="1" x14ac:dyDescent="0.25">
      <c r="A61" s="30" t="s">
        <v>109</v>
      </c>
      <c r="B61" s="30" t="s">
        <v>31</v>
      </c>
      <c r="C61" s="30" t="s">
        <v>31</v>
      </c>
      <c r="D61" s="31" t="s">
        <v>110</v>
      </c>
      <c r="E61" s="32">
        <v>2137410</v>
      </c>
      <c r="F61" s="32">
        <v>2118190</v>
      </c>
      <c r="G61" s="32">
        <v>1652245</v>
      </c>
      <c r="H61" s="32">
        <v>2183085</v>
      </c>
      <c r="I61" s="32">
        <v>2183085</v>
      </c>
      <c r="J61" s="33"/>
      <c r="K61" s="34" t="s">
        <v>31</v>
      </c>
      <c r="L61" s="1"/>
    </row>
    <row r="62" spans="1:12" ht="15" customHeight="1" x14ac:dyDescent="0.25">
      <c r="A62" s="8" t="s">
        <v>31</v>
      </c>
      <c r="B62" s="8" t="s">
        <v>59</v>
      </c>
      <c r="C62" s="8" t="s">
        <v>31</v>
      </c>
      <c r="D62" s="9" t="s">
        <v>60</v>
      </c>
      <c r="E62" s="10">
        <v>2137410</v>
      </c>
      <c r="F62" s="10">
        <v>2118190</v>
      </c>
      <c r="G62" s="10">
        <v>1652245</v>
      </c>
      <c r="H62" s="10">
        <v>2183085</v>
      </c>
      <c r="I62" s="10">
        <v>2183085</v>
      </c>
      <c r="J62" s="12"/>
      <c r="K62" s="11" t="s">
        <v>31</v>
      </c>
      <c r="L62" s="1"/>
    </row>
    <row r="63" spans="1:12" ht="15" customHeight="1" x14ac:dyDescent="0.25">
      <c r="A63" s="8" t="s">
        <v>111</v>
      </c>
      <c r="B63" s="8" t="s">
        <v>31</v>
      </c>
      <c r="C63" s="8" t="s">
        <v>31</v>
      </c>
      <c r="D63" s="9" t="s">
        <v>112</v>
      </c>
      <c r="E63" s="10">
        <v>0</v>
      </c>
      <c r="F63" s="10">
        <v>1550949</v>
      </c>
      <c r="G63" s="10">
        <v>1550949</v>
      </c>
      <c r="H63" s="10">
        <v>0</v>
      </c>
      <c r="I63" s="10">
        <v>0</v>
      </c>
      <c r="J63" s="12"/>
      <c r="K63" s="11" t="s">
        <v>31</v>
      </c>
      <c r="L63" s="1"/>
    </row>
    <row r="64" spans="1:12" ht="15" customHeight="1" x14ac:dyDescent="0.25">
      <c r="A64" s="8"/>
      <c r="B64" s="8" t="s">
        <v>123</v>
      </c>
      <c r="C64" s="8" t="s">
        <v>31</v>
      </c>
      <c r="D64" s="9" t="s">
        <v>127</v>
      </c>
      <c r="E64" s="10">
        <v>0</v>
      </c>
      <c r="F64" s="10">
        <v>1550949</v>
      </c>
      <c r="G64" s="10">
        <v>1550949</v>
      </c>
      <c r="H64" s="10">
        <v>0</v>
      </c>
      <c r="I64" s="10">
        <v>0</v>
      </c>
      <c r="J64" s="12"/>
      <c r="K64" s="11"/>
      <c r="L64" s="1"/>
    </row>
    <row r="65" spans="1:12" ht="15" customHeight="1" x14ac:dyDescent="0.25">
      <c r="A65" s="8"/>
      <c r="B65" s="8"/>
      <c r="C65" s="8" t="s">
        <v>125</v>
      </c>
      <c r="D65" s="9" t="s">
        <v>126</v>
      </c>
      <c r="E65" s="10">
        <v>0</v>
      </c>
      <c r="F65" s="10">
        <v>1550949</v>
      </c>
      <c r="G65" s="10">
        <v>1550949</v>
      </c>
      <c r="H65" s="10">
        <v>0</v>
      </c>
      <c r="I65" s="10">
        <v>0</v>
      </c>
      <c r="J65" s="12"/>
      <c r="K65" s="11"/>
      <c r="L65" s="1"/>
    </row>
    <row r="66" spans="1:12" ht="15" customHeight="1" x14ac:dyDescent="0.25">
      <c r="A66" s="8" t="s">
        <v>113</v>
      </c>
      <c r="B66" s="8" t="s">
        <v>31</v>
      </c>
      <c r="C66" s="8" t="s">
        <v>31</v>
      </c>
      <c r="D66" s="9" t="s">
        <v>114</v>
      </c>
      <c r="E66" s="10">
        <v>8334</v>
      </c>
      <c r="F66" s="10">
        <v>2465993</v>
      </c>
      <c r="G66" s="10">
        <v>2434379</v>
      </c>
      <c r="H66" s="10">
        <v>8334</v>
      </c>
      <c r="I66" s="10">
        <v>8334</v>
      </c>
      <c r="J66" s="12"/>
      <c r="K66" s="11" t="s">
        <v>31</v>
      </c>
      <c r="L66" s="1"/>
    </row>
    <row r="67" spans="1:12" ht="15" customHeight="1" x14ac:dyDescent="0.25">
      <c r="A67" s="8" t="s">
        <v>31</v>
      </c>
      <c r="B67" s="8" t="s">
        <v>59</v>
      </c>
      <c r="C67" s="8" t="s">
        <v>31</v>
      </c>
      <c r="D67" s="9" t="s">
        <v>115</v>
      </c>
      <c r="E67" s="10">
        <v>8334</v>
      </c>
      <c r="F67" s="10">
        <v>2465993</v>
      </c>
      <c r="G67" s="10">
        <v>2434379</v>
      </c>
      <c r="H67" s="10">
        <v>8334</v>
      </c>
      <c r="I67" s="10">
        <v>8334</v>
      </c>
      <c r="J67" s="12"/>
      <c r="K67" s="11" t="s">
        <v>31</v>
      </c>
      <c r="L67" s="1"/>
    </row>
    <row r="68" spans="1:12" ht="1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"/>
    </row>
    <row r="69" spans="1:12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" customHeight="1" x14ac:dyDescent="0.25">
      <c r="A70" s="49" t="s">
        <v>116</v>
      </c>
      <c r="B70" s="50"/>
      <c r="C70" s="50"/>
      <c r="D70" s="50"/>
      <c r="E70" s="14">
        <v>663803029</v>
      </c>
      <c r="F70" s="14">
        <v>641492026</v>
      </c>
      <c r="G70" s="14">
        <v>450127979</v>
      </c>
      <c r="H70" s="14">
        <v>686517835</v>
      </c>
      <c r="I70" s="14">
        <v>693876159</v>
      </c>
      <c r="J70" s="14">
        <v>7358324</v>
      </c>
      <c r="K70" s="15">
        <v>1.0718328971016463E-2</v>
      </c>
      <c r="L70" s="1"/>
    </row>
    <row r="71" spans="1:12" ht="15" customHeight="1" x14ac:dyDescent="0.25">
      <c r="A71" s="51" t="s">
        <v>117</v>
      </c>
      <c r="B71" s="52"/>
      <c r="C71" s="52"/>
      <c r="D71" s="52"/>
      <c r="E71" s="52"/>
      <c r="F71" s="52"/>
      <c r="G71" s="52"/>
      <c r="H71" s="52"/>
      <c r="I71" s="52"/>
      <c r="J71" s="1"/>
      <c r="K71" s="1"/>
      <c r="L71" s="1"/>
    </row>
    <row r="72" spans="1:12" ht="5.0999999999999996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</sheetData>
  <mergeCells count="17">
    <mergeCell ref="J10:J11"/>
    <mergeCell ref="K10:K11"/>
    <mergeCell ref="A70:D70"/>
    <mergeCell ref="A71:I7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19685039370078741" right="0.19685039370078741" top="0.39370078740157483" bottom="0.19685039370078741" header="0" footer="0"/>
  <pageSetup paperSize="119" scale="86" fitToHeight="0" orientation="landscape" r:id="rId1"/>
  <rowBreaks count="2" manualBreakCount="2">
    <brk id="33" max="10" man="1"/>
    <brk id="60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72"/>
  <sheetViews>
    <sheetView view="pageBreakPreview" zoomScaleNormal="100" zoomScaleSheetLayoutView="100" workbookViewId="0">
      <selection activeCell="O17" sqref="O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118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3" t="s">
        <v>8</v>
      </c>
      <c r="B6" s="54"/>
      <c r="C6" s="55" t="s">
        <v>9</v>
      </c>
      <c r="D6" s="56"/>
      <c r="E6" s="56"/>
      <c r="F6" s="5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7" t="s">
        <v>12</v>
      </c>
      <c r="B7" s="58"/>
      <c r="C7" s="59" t="s">
        <v>9</v>
      </c>
      <c r="D7" s="60"/>
      <c r="E7" s="60"/>
      <c r="F7" s="60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61" t="s">
        <v>15</v>
      </c>
      <c r="B9" s="61" t="s">
        <v>16</v>
      </c>
      <c r="C9" s="61" t="s">
        <v>17</v>
      </c>
      <c r="D9" s="61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63.75" customHeight="1" x14ac:dyDescent="0.25">
      <c r="A10" s="62"/>
      <c r="B10" s="62"/>
      <c r="C10" s="62"/>
      <c r="D10" s="62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6" t="s">
        <v>130</v>
      </c>
      <c r="K10" s="48" t="s">
        <v>30</v>
      </c>
      <c r="L10" s="1"/>
    </row>
    <row r="11" spans="1:12" ht="15" customHeight="1" x14ac:dyDescent="0.25">
      <c r="A11" s="63"/>
      <c r="B11" s="63"/>
      <c r="C11" s="63"/>
      <c r="D11" s="63"/>
      <c r="E11" s="35" t="s">
        <v>119</v>
      </c>
      <c r="F11" s="36" t="s">
        <v>119</v>
      </c>
      <c r="G11" s="36" t="s">
        <v>119</v>
      </c>
      <c r="H11" s="36" t="s">
        <v>120</v>
      </c>
      <c r="I11" s="36" t="s">
        <v>120</v>
      </c>
      <c r="J11" s="47"/>
      <c r="K11" s="47"/>
      <c r="L11" s="1"/>
    </row>
    <row r="12" spans="1:12" ht="15" customHeight="1" x14ac:dyDescent="0.25">
      <c r="A12" s="20" t="s">
        <v>31</v>
      </c>
      <c r="B12" s="20" t="s">
        <v>31</v>
      </c>
      <c r="C12" s="20" t="s">
        <v>31</v>
      </c>
      <c r="D12" s="21" t="s">
        <v>32</v>
      </c>
      <c r="E12" s="22">
        <v>650299475</v>
      </c>
      <c r="F12" s="22">
        <v>629716615</v>
      </c>
      <c r="G12" s="22">
        <v>450564888</v>
      </c>
      <c r="H12" s="22">
        <v>673059956</v>
      </c>
      <c r="I12" s="22">
        <v>680081154</v>
      </c>
      <c r="J12" s="22">
        <f>I12-H12</f>
        <v>7021198</v>
      </c>
      <c r="K12" s="23">
        <f>(J12/H12)</f>
        <v>1.0431757137546896E-2</v>
      </c>
      <c r="L12" s="1"/>
    </row>
    <row r="13" spans="1:12" ht="15" customHeight="1" x14ac:dyDescent="0.25">
      <c r="A13" s="16" t="s">
        <v>33</v>
      </c>
      <c r="B13" s="16" t="s">
        <v>31</v>
      </c>
      <c r="C13" s="16" t="s">
        <v>31</v>
      </c>
      <c r="D13" s="17" t="s">
        <v>34</v>
      </c>
      <c r="E13" s="18">
        <v>1652573</v>
      </c>
      <c r="F13" s="18">
        <v>1805542</v>
      </c>
      <c r="G13" s="18">
        <v>1519565</v>
      </c>
      <c r="H13" s="18">
        <v>1710413</v>
      </c>
      <c r="I13" s="18">
        <v>1630611</v>
      </c>
      <c r="J13" s="18">
        <f>I13-H13</f>
        <v>-79802</v>
      </c>
      <c r="K13" s="19">
        <f>(J13/H13)</f>
        <v>-4.6656567741241446E-2</v>
      </c>
      <c r="L13" s="1"/>
    </row>
    <row r="14" spans="1:12" ht="15" customHeight="1" x14ac:dyDescent="0.25">
      <c r="A14" s="8" t="s">
        <v>31</v>
      </c>
      <c r="B14" s="8" t="s">
        <v>35</v>
      </c>
      <c r="C14" s="8" t="s">
        <v>31</v>
      </c>
      <c r="D14" s="9" t="s">
        <v>36</v>
      </c>
      <c r="E14" s="10">
        <v>1652573</v>
      </c>
      <c r="F14" s="10">
        <v>1805542</v>
      </c>
      <c r="G14" s="10">
        <v>1519565</v>
      </c>
      <c r="H14" s="10">
        <v>1710413</v>
      </c>
      <c r="I14" s="10">
        <v>1630611</v>
      </c>
      <c r="J14" s="10">
        <f>I14-H14</f>
        <v>-79802</v>
      </c>
      <c r="K14" s="11">
        <f>(J14/H14)</f>
        <v>-4.6656567741241446E-2</v>
      </c>
      <c r="L14" s="1"/>
    </row>
    <row r="15" spans="1:12" ht="15" customHeight="1" x14ac:dyDescent="0.25">
      <c r="A15" s="8" t="s">
        <v>31</v>
      </c>
      <c r="B15" s="8" t="s">
        <v>31</v>
      </c>
      <c r="C15" s="8" t="s">
        <v>37</v>
      </c>
      <c r="D15" s="9" t="s">
        <v>38</v>
      </c>
      <c r="E15" s="10">
        <v>121867</v>
      </c>
      <c r="F15" s="10">
        <v>121867</v>
      </c>
      <c r="G15" s="10">
        <v>121867</v>
      </c>
      <c r="H15" s="10">
        <v>126132</v>
      </c>
      <c r="I15" s="10">
        <v>53729</v>
      </c>
      <c r="J15" s="10">
        <f>I15-H15</f>
        <v>-72403</v>
      </c>
      <c r="K15" s="11">
        <f>(J15/H15)</f>
        <v>-0.57402562394951318</v>
      </c>
      <c r="L15" s="1"/>
    </row>
    <row r="16" spans="1:12" ht="15" customHeight="1" x14ac:dyDescent="0.25">
      <c r="A16" s="8" t="s">
        <v>31</v>
      </c>
      <c r="B16" s="8" t="s">
        <v>31</v>
      </c>
      <c r="C16" s="8" t="s">
        <v>39</v>
      </c>
      <c r="D16" s="9" t="s">
        <v>40</v>
      </c>
      <c r="E16" s="10">
        <v>0</v>
      </c>
      <c r="F16" s="10">
        <v>152959</v>
      </c>
      <c r="G16" s="10">
        <v>152960</v>
      </c>
      <c r="H16" s="10">
        <v>0</v>
      </c>
      <c r="I16" s="10">
        <v>0</v>
      </c>
      <c r="J16" s="12"/>
      <c r="K16" s="11" t="s">
        <v>31</v>
      </c>
      <c r="L16" s="1"/>
    </row>
    <row r="17" spans="1:12" ht="27" customHeight="1" x14ac:dyDescent="0.25">
      <c r="A17" s="8" t="s">
        <v>31</v>
      </c>
      <c r="B17" s="8" t="s">
        <v>31</v>
      </c>
      <c r="C17" s="8" t="s">
        <v>41</v>
      </c>
      <c r="D17" s="9" t="s">
        <v>42</v>
      </c>
      <c r="E17" s="10">
        <v>285968</v>
      </c>
      <c r="F17" s="10">
        <v>285968</v>
      </c>
      <c r="G17" s="10">
        <v>0</v>
      </c>
      <c r="H17" s="10">
        <v>295977</v>
      </c>
      <c r="I17" s="10">
        <v>288578</v>
      </c>
      <c r="J17" s="10">
        <f>I17-H17</f>
        <v>-7399</v>
      </c>
      <c r="K17" s="11">
        <f>(J17/H17)</f>
        <v>-2.4998564077614138E-2</v>
      </c>
      <c r="L17" s="1"/>
    </row>
    <row r="18" spans="1:12" ht="15" customHeight="1" x14ac:dyDescent="0.25">
      <c r="A18" s="8" t="s">
        <v>31</v>
      </c>
      <c r="B18" s="8" t="s">
        <v>31</v>
      </c>
      <c r="C18" s="8" t="s">
        <v>43</v>
      </c>
      <c r="D18" s="9" t="s">
        <v>44</v>
      </c>
      <c r="E18" s="10">
        <v>1244738</v>
      </c>
      <c r="F18" s="10">
        <v>1244738</v>
      </c>
      <c r="G18" s="10">
        <v>1244738</v>
      </c>
      <c r="H18" s="10">
        <v>1288304</v>
      </c>
      <c r="I18" s="10">
        <v>1288304</v>
      </c>
      <c r="J18" s="12"/>
      <c r="K18" s="11" t="s">
        <v>31</v>
      </c>
      <c r="L18" s="1"/>
    </row>
    <row r="19" spans="1:12" ht="15" customHeight="1" x14ac:dyDescent="0.25">
      <c r="A19" s="8" t="s">
        <v>31</v>
      </c>
      <c r="B19" s="8" t="s">
        <v>31</v>
      </c>
      <c r="C19" s="8" t="s">
        <v>45</v>
      </c>
      <c r="D19" s="9" t="s">
        <v>46</v>
      </c>
      <c r="E19" s="10">
        <v>0</v>
      </c>
      <c r="F19" s="10">
        <v>10</v>
      </c>
      <c r="G19" s="10">
        <v>0</v>
      </c>
      <c r="H19" s="10">
        <v>0</v>
      </c>
      <c r="I19" s="10">
        <v>0</v>
      </c>
      <c r="J19" s="12"/>
      <c r="K19" s="11" t="s">
        <v>31</v>
      </c>
      <c r="L19" s="1"/>
    </row>
    <row r="20" spans="1:12" ht="15" customHeight="1" x14ac:dyDescent="0.25">
      <c r="A20" s="8" t="s">
        <v>47</v>
      </c>
      <c r="B20" s="8" t="s">
        <v>31</v>
      </c>
      <c r="C20" s="8" t="s">
        <v>31</v>
      </c>
      <c r="D20" s="9" t="s">
        <v>48</v>
      </c>
      <c r="E20" s="10">
        <v>0</v>
      </c>
      <c r="F20" s="10">
        <v>0</v>
      </c>
      <c r="G20" s="10">
        <v>8726</v>
      </c>
      <c r="H20" s="10">
        <v>0</v>
      </c>
      <c r="I20" s="10">
        <v>0</v>
      </c>
      <c r="J20" s="12"/>
      <c r="K20" s="11" t="s">
        <v>31</v>
      </c>
      <c r="L20" s="1"/>
    </row>
    <row r="21" spans="1:12" ht="15" customHeight="1" x14ac:dyDescent="0.25">
      <c r="A21" s="8"/>
      <c r="B21" s="8" t="s">
        <v>123</v>
      </c>
      <c r="C21" s="8" t="s">
        <v>31</v>
      </c>
      <c r="D21" s="9" t="s">
        <v>124</v>
      </c>
      <c r="E21" s="10">
        <v>0</v>
      </c>
      <c r="F21" s="10">
        <v>0</v>
      </c>
      <c r="G21" s="10">
        <v>8726</v>
      </c>
      <c r="H21" s="10">
        <v>0</v>
      </c>
      <c r="I21" s="10">
        <v>0</v>
      </c>
      <c r="J21" s="12"/>
      <c r="K21" s="11" t="s">
        <v>31</v>
      </c>
      <c r="L21" s="1"/>
    </row>
    <row r="22" spans="1:12" ht="15" customHeight="1" x14ac:dyDescent="0.25">
      <c r="A22" s="8" t="s">
        <v>49</v>
      </c>
      <c r="B22" s="8" t="s">
        <v>31</v>
      </c>
      <c r="C22" s="8" t="s">
        <v>31</v>
      </c>
      <c r="D22" s="9" t="s">
        <v>50</v>
      </c>
      <c r="E22" s="10">
        <v>4080429</v>
      </c>
      <c r="F22" s="10">
        <v>5820331</v>
      </c>
      <c r="G22" s="10">
        <v>4603951</v>
      </c>
      <c r="H22" s="10">
        <v>4223244</v>
      </c>
      <c r="I22" s="10">
        <v>8053966</v>
      </c>
      <c r="J22" s="10">
        <f>I22-H22</f>
        <v>3830722</v>
      </c>
      <c r="K22" s="11">
        <f>(J22/H22)</f>
        <v>0.90705675542308239</v>
      </c>
      <c r="L22" s="1"/>
    </row>
    <row r="23" spans="1:12" ht="15" customHeight="1" x14ac:dyDescent="0.25">
      <c r="A23" s="8" t="s">
        <v>31</v>
      </c>
      <c r="B23" s="8" t="s">
        <v>11</v>
      </c>
      <c r="C23" s="8" t="s">
        <v>31</v>
      </c>
      <c r="D23" s="9" t="s">
        <v>51</v>
      </c>
      <c r="E23" s="10">
        <v>10</v>
      </c>
      <c r="F23" s="10">
        <v>10</v>
      </c>
      <c r="G23" s="10">
        <v>194160</v>
      </c>
      <c r="H23" s="10">
        <v>10</v>
      </c>
      <c r="I23" s="10">
        <v>10</v>
      </c>
      <c r="J23" s="12"/>
      <c r="K23" s="11" t="s">
        <v>31</v>
      </c>
      <c r="L23" s="1"/>
    </row>
    <row r="24" spans="1:12" ht="15" customHeight="1" x14ac:dyDescent="0.25">
      <c r="A24" s="8" t="s">
        <v>31</v>
      </c>
      <c r="B24" s="8" t="s">
        <v>52</v>
      </c>
      <c r="C24" s="8" t="s">
        <v>31</v>
      </c>
      <c r="D24" s="9" t="s">
        <v>53</v>
      </c>
      <c r="E24" s="10">
        <v>4080419</v>
      </c>
      <c r="F24" s="10">
        <v>5820321</v>
      </c>
      <c r="G24" s="10">
        <v>4409791</v>
      </c>
      <c r="H24" s="10">
        <v>4223234</v>
      </c>
      <c r="I24" s="10">
        <v>8053956</v>
      </c>
      <c r="J24" s="10">
        <f>I24-H24</f>
        <v>3830722</v>
      </c>
      <c r="K24" s="11">
        <f>(J24/H24)</f>
        <v>0.90705890320072247</v>
      </c>
      <c r="L24" s="1"/>
    </row>
    <row r="25" spans="1:12" ht="15" customHeight="1" x14ac:dyDescent="0.25">
      <c r="A25" s="8" t="s">
        <v>54</v>
      </c>
      <c r="B25" s="8" t="s">
        <v>31</v>
      </c>
      <c r="C25" s="8" t="s">
        <v>31</v>
      </c>
      <c r="D25" s="9" t="s">
        <v>55</v>
      </c>
      <c r="E25" s="10">
        <v>643261463</v>
      </c>
      <c r="F25" s="10">
        <v>617952857</v>
      </c>
      <c r="G25" s="10">
        <v>442514359</v>
      </c>
      <c r="H25" s="10">
        <v>665775614</v>
      </c>
      <c r="I25" s="10">
        <v>668914913</v>
      </c>
      <c r="J25" s="10">
        <f>I25-H25</f>
        <v>3139299</v>
      </c>
      <c r="K25" s="11">
        <f>(J25/H25)</f>
        <v>4.7152508052059712E-3</v>
      </c>
      <c r="L25" s="1"/>
    </row>
    <row r="26" spans="1:12" ht="15" customHeight="1" x14ac:dyDescent="0.25">
      <c r="A26" s="8" t="s">
        <v>31</v>
      </c>
      <c r="B26" s="8" t="s">
        <v>11</v>
      </c>
      <c r="C26" s="8" t="s">
        <v>31</v>
      </c>
      <c r="D26" s="9" t="s">
        <v>56</v>
      </c>
      <c r="E26" s="10">
        <v>643261463</v>
      </c>
      <c r="F26" s="10">
        <v>617952857</v>
      </c>
      <c r="G26" s="10">
        <v>442514359</v>
      </c>
      <c r="H26" s="10">
        <v>665775614</v>
      </c>
      <c r="I26" s="10">
        <v>668914913</v>
      </c>
      <c r="J26" s="10">
        <f>I26-H26</f>
        <v>3139299</v>
      </c>
      <c r="K26" s="11">
        <f>(J26/H26)</f>
        <v>4.7152508052059712E-3</v>
      </c>
      <c r="L26" s="1"/>
    </row>
    <row r="27" spans="1:12" ht="15" customHeight="1" x14ac:dyDescent="0.25">
      <c r="A27" s="8" t="s">
        <v>57</v>
      </c>
      <c r="B27" s="8" t="s">
        <v>31</v>
      </c>
      <c r="C27" s="8" t="s">
        <v>31</v>
      </c>
      <c r="D27" s="9" t="s">
        <v>58</v>
      </c>
      <c r="E27" s="10">
        <v>1305000</v>
      </c>
      <c r="F27" s="10">
        <v>1305000</v>
      </c>
      <c r="G27" s="10">
        <v>1918287</v>
      </c>
      <c r="H27" s="10">
        <v>1350675</v>
      </c>
      <c r="I27" s="10">
        <v>1350675</v>
      </c>
      <c r="J27" s="12"/>
      <c r="K27" s="11" t="s">
        <v>31</v>
      </c>
      <c r="L27" s="1"/>
    </row>
    <row r="28" spans="1:12" ht="15" customHeight="1" x14ac:dyDescent="0.25">
      <c r="A28" s="8" t="s">
        <v>31</v>
      </c>
      <c r="B28" s="8" t="s">
        <v>59</v>
      </c>
      <c r="C28" s="8" t="s">
        <v>31</v>
      </c>
      <c r="D28" s="9" t="s">
        <v>60</v>
      </c>
      <c r="E28" s="10">
        <v>1305000</v>
      </c>
      <c r="F28" s="10">
        <v>1305000</v>
      </c>
      <c r="G28" s="10">
        <v>1299320</v>
      </c>
      <c r="H28" s="10">
        <v>1350675</v>
      </c>
      <c r="I28" s="10">
        <v>1350675</v>
      </c>
      <c r="J28" s="12"/>
      <c r="K28" s="11" t="s">
        <v>31</v>
      </c>
      <c r="L28" s="1"/>
    </row>
    <row r="29" spans="1:12" ht="15" customHeight="1" x14ac:dyDescent="0.25">
      <c r="A29" s="8" t="s">
        <v>31</v>
      </c>
      <c r="B29" s="8" t="s">
        <v>61</v>
      </c>
      <c r="C29" s="8" t="s">
        <v>31</v>
      </c>
      <c r="D29" s="9" t="s">
        <v>62</v>
      </c>
      <c r="E29" s="10">
        <v>0</v>
      </c>
      <c r="F29" s="10">
        <v>0</v>
      </c>
      <c r="G29" s="10">
        <v>618967</v>
      </c>
      <c r="H29" s="10">
        <v>0</v>
      </c>
      <c r="I29" s="10">
        <v>0</v>
      </c>
      <c r="J29" s="12"/>
      <c r="K29" s="11" t="s">
        <v>31</v>
      </c>
      <c r="L29" s="1"/>
    </row>
    <row r="30" spans="1:12" ht="15" customHeight="1" x14ac:dyDescent="0.25">
      <c r="A30" s="8" t="s">
        <v>63</v>
      </c>
      <c r="B30" s="8" t="s">
        <v>31</v>
      </c>
      <c r="C30" s="8" t="s">
        <v>31</v>
      </c>
      <c r="D30" s="9" t="s">
        <v>64</v>
      </c>
      <c r="E30" s="10">
        <v>0</v>
      </c>
      <c r="F30" s="10">
        <v>0</v>
      </c>
      <c r="G30" s="10">
        <v>0</v>
      </c>
      <c r="H30" s="10">
        <v>0</v>
      </c>
      <c r="I30" s="10">
        <v>130979</v>
      </c>
      <c r="J30" s="10">
        <f>I30-H30</f>
        <v>130979</v>
      </c>
      <c r="K30" s="11" t="s">
        <v>31</v>
      </c>
      <c r="L30" s="1"/>
    </row>
    <row r="31" spans="1:12" ht="15" customHeight="1" x14ac:dyDescent="0.25">
      <c r="A31" s="8" t="s">
        <v>31</v>
      </c>
      <c r="B31" s="8" t="s">
        <v>35</v>
      </c>
      <c r="C31" s="8" t="s">
        <v>31</v>
      </c>
      <c r="D31" s="9" t="s">
        <v>36</v>
      </c>
      <c r="E31" s="10">
        <v>0</v>
      </c>
      <c r="F31" s="10">
        <v>0</v>
      </c>
      <c r="G31" s="10">
        <v>0</v>
      </c>
      <c r="H31" s="10">
        <v>0</v>
      </c>
      <c r="I31" s="10">
        <v>130979</v>
      </c>
      <c r="J31" s="10">
        <f>I31-H31</f>
        <v>130979</v>
      </c>
      <c r="K31" s="11" t="s">
        <v>31</v>
      </c>
      <c r="L31" s="1"/>
    </row>
    <row r="32" spans="1:12" ht="15" customHeight="1" x14ac:dyDescent="0.25">
      <c r="A32" s="8" t="s">
        <v>31</v>
      </c>
      <c r="B32" s="8" t="s">
        <v>31</v>
      </c>
      <c r="C32" s="8" t="s">
        <v>65</v>
      </c>
      <c r="D32" s="9" t="s">
        <v>38</v>
      </c>
      <c r="E32" s="10">
        <v>0</v>
      </c>
      <c r="F32" s="10">
        <v>0</v>
      </c>
      <c r="G32" s="10">
        <v>0</v>
      </c>
      <c r="H32" s="10">
        <v>0</v>
      </c>
      <c r="I32" s="10">
        <v>130979</v>
      </c>
      <c r="J32" s="10">
        <f>I32-H32</f>
        <v>130979</v>
      </c>
      <c r="K32" s="11" t="s">
        <v>31</v>
      </c>
      <c r="L32" s="1"/>
    </row>
    <row r="33" spans="1:12" ht="15" customHeight="1" x14ac:dyDescent="0.25">
      <c r="A33" s="25" t="s">
        <v>66</v>
      </c>
      <c r="B33" s="25" t="s">
        <v>31</v>
      </c>
      <c r="C33" s="25" t="s">
        <v>31</v>
      </c>
      <c r="D33" s="26" t="s">
        <v>67</v>
      </c>
      <c r="E33" s="27">
        <v>10</v>
      </c>
      <c r="F33" s="27">
        <v>2832885</v>
      </c>
      <c r="G33" s="27">
        <v>0</v>
      </c>
      <c r="H33" s="27">
        <v>10</v>
      </c>
      <c r="I33" s="27">
        <v>10</v>
      </c>
      <c r="J33" s="28"/>
      <c r="K33" s="29" t="s">
        <v>31</v>
      </c>
      <c r="L33" s="1"/>
    </row>
    <row r="34" spans="1:12" ht="15" customHeight="1" x14ac:dyDescent="0.25">
      <c r="A34" s="20" t="s">
        <v>31</v>
      </c>
      <c r="B34" s="20" t="s">
        <v>31</v>
      </c>
      <c r="C34" s="20" t="s">
        <v>31</v>
      </c>
      <c r="D34" s="21" t="s">
        <v>68</v>
      </c>
      <c r="E34" s="22">
        <v>650299475</v>
      </c>
      <c r="F34" s="22">
        <v>629716615</v>
      </c>
      <c r="G34" s="22">
        <v>445084274</v>
      </c>
      <c r="H34" s="22">
        <v>673059956</v>
      </c>
      <c r="I34" s="22">
        <v>680081154</v>
      </c>
      <c r="J34" s="22">
        <f>I34-H34</f>
        <v>7021198</v>
      </c>
      <c r="K34" s="23">
        <f>(J34/H34)</f>
        <v>1.0431757137546896E-2</v>
      </c>
      <c r="L34" s="1"/>
    </row>
    <row r="35" spans="1:12" ht="15" customHeight="1" x14ac:dyDescent="0.25">
      <c r="A35" s="16" t="s">
        <v>69</v>
      </c>
      <c r="B35" s="16" t="s">
        <v>31</v>
      </c>
      <c r="C35" s="16" t="s">
        <v>31</v>
      </c>
      <c r="D35" s="17" t="s">
        <v>70</v>
      </c>
      <c r="E35" s="18">
        <v>583375981</v>
      </c>
      <c r="F35" s="18">
        <v>556096482</v>
      </c>
      <c r="G35" s="18">
        <v>395136315</v>
      </c>
      <c r="H35" s="18">
        <v>603794140</v>
      </c>
      <c r="I35" s="18">
        <v>606059900</v>
      </c>
      <c r="J35" s="18">
        <f>I35-H35</f>
        <v>2265760</v>
      </c>
      <c r="K35" s="19">
        <f>(J35/H35)</f>
        <v>3.7525372472147545E-3</v>
      </c>
      <c r="L35" s="1"/>
    </row>
    <row r="36" spans="1:12" ht="15" customHeight="1" x14ac:dyDescent="0.25">
      <c r="A36" s="8" t="s">
        <v>71</v>
      </c>
      <c r="B36" s="8" t="s">
        <v>31</v>
      </c>
      <c r="C36" s="8" t="s">
        <v>31</v>
      </c>
      <c r="D36" s="9" t="s">
        <v>72</v>
      </c>
      <c r="E36" s="10">
        <v>61109937</v>
      </c>
      <c r="F36" s="10">
        <v>62410858</v>
      </c>
      <c r="G36" s="10">
        <v>39762873</v>
      </c>
      <c r="H36" s="10">
        <v>63248785</v>
      </c>
      <c r="I36" s="10">
        <v>67296316</v>
      </c>
      <c r="J36" s="10">
        <f>I36-H36</f>
        <v>4047531</v>
      </c>
      <c r="K36" s="11">
        <f>(J36/H36)</f>
        <v>6.3993814268527058E-2</v>
      </c>
      <c r="L36" s="1"/>
    </row>
    <row r="37" spans="1:12" ht="15" customHeight="1" x14ac:dyDescent="0.25">
      <c r="A37" s="8" t="s">
        <v>73</v>
      </c>
      <c r="B37" s="8" t="s">
        <v>31</v>
      </c>
      <c r="C37" s="8" t="s">
        <v>31</v>
      </c>
      <c r="D37" s="9" t="s">
        <v>74</v>
      </c>
      <c r="E37" s="10">
        <v>526940</v>
      </c>
      <c r="F37" s="10">
        <v>526940</v>
      </c>
      <c r="G37" s="10">
        <v>31447</v>
      </c>
      <c r="H37" s="10">
        <v>545383</v>
      </c>
      <c r="I37" s="10">
        <v>545383</v>
      </c>
      <c r="J37" s="12"/>
      <c r="K37" s="11" t="s">
        <v>31</v>
      </c>
      <c r="L37" s="1"/>
    </row>
    <row r="38" spans="1:12" ht="15" customHeight="1" x14ac:dyDescent="0.25">
      <c r="A38" s="8" t="s">
        <v>31</v>
      </c>
      <c r="B38" s="8" t="s">
        <v>11</v>
      </c>
      <c r="C38" s="8" t="s">
        <v>31</v>
      </c>
      <c r="D38" s="9" t="s">
        <v>75</v>
      </c>
      <c r="E38" s="10">
        <v>526940</v>
      </c>
      <c r="F38" s="10">
        <v>526940</v>
      </c>
      <c r="G38" s="10">
        <v>31447</v>
      </c>
      <c r="H38" s="10">
        <v>545383</v>
      </c>
      <c r="I38" s="10">
        <v>545383</v>
      </c>
      <c r="J38" s="12"/>
      <c r="K38" s="11" t="s">
        <v>31</v>
      </c>
      <c r="L38" s="1"/>
    </row>
    <row r="39" spans="1:12" ht="15" customHeight="1" x14ac:dyDescent="0.25">
      <c r="A39" s="8" t="s">
        <v>76</v>
      </c>
      <c r="B39" s="8" t="s">
        <v>31</v>
      </c>
      <c r="C39" s="8" t="s">
        <v>31</v>
      </c>
      <c r="D39" s="9" t="s">
        <v>34</v>
      </c>
      <c r="E39" s="10">
        <v>3717319</v>
      </c>
      <c r="F39" s="10">
        <v>4753599</v>
      </c>
      <c r="G39" s="10">
        <v>4524121</v>
      </c>
      <c r="H39" s="10">
        <v>3847425</v>
      </c>
      <c r="I39" s="10">
        <v>3847425</v>
      </c>
      <c r="J39" s="12"/>
      <c r="K39" s="11" t="s">
        <v>31</v>
      </c>
      <c r="L39" s="1"/>
    </row>
    <row r="40" spans="1:12" ht="15" customHeight="1" x14ac:dyDescent="0.25">
      <c r="A40" s="8" t="s">
        <v>31</v>
      </c>
      <c r="B40" s="8" t="s">
        <v>11</v>
      </c>
      <c r="C40" s="8" t="s">
        <v>31</v>
      </c>
      <c r="D40" s="9" t="s">
        <v>77</v>
      </c>
      <c r="E40" s="10">
        <v>282371</v>
      </c>
      <c r="F40" s="10">
        <v>282371</v>
      </c>
      <c r="G40" s="10">
        <v>52903</v>
      </c>
      <c r="H40" s="10">
        <v>292254</v>
      </c>
      <c r="I40" s="10">
        <v>292254</v>
      </c>
      <c r="J40" s="12"/>
      <c r="K40" s="11" t="s">
        <v>31</v>
      </c>
      <c r="L40" s="1"/>
    </row>
    <row r="41" spans="1:12" ht="15" customHeight="1" x14ac:dyDescent="0.25">
      <c r="A41" s="8" t="s">
        <v>31</v>
      </c>
      <c r="B41" s="8" t="s">
        <v>31</v>
      </c>
      <c r="C41" s="8" t="s">
        <v>78</v>
      </c>
      <c r="D41" s="9" t="s">
        <v>79</v>
      </c>
      <c r="E41" s="10">
        <v>282371</v>
      </c>
      <c r="F41" s="10">
        <v>282371</v>
      </c>
      <c r="G41" s="10">
        <v>52903</v>
      </c>
      <c r="H41" s="10">
        <v>292254</v>
      </c>
      <c r="I41" s="10">
        <v>292254</v>
      </c>
      <c r="J41" s="12"/>
      <c r="K41" s="11" t="s">
        <v>31</v>
      </c>
      <c r="L41" s="1"/>
    </row>
    <row r="42" spans="1:12" ht="15" customHeight="1" x14ac:dyDescent="0.25">
      <c r="A42" s="8" t="s">
        <v>31</v>
      </c>
      <c r="B42" s="8" t="s">
        <v>35</v>
      </c>
      <c r="C42" s="8" t="s">
        <v>31</v>
      </c>
      <c r="D42" s="9" t="s">
        <v>80</v>
      </c>
      <c r="E42" s="10">
        <v>1564470</v>
      </c>
      <c r="F42" s="10">
        <v>2387401</v>
      </c>
      <c r="G42" s="10">
        <v>2387401</v>
      </c>
      <c r="H42" s="10">
        <v>1619227</v>
      </c>
      <c r="I42" s="10">
        <v>1619227</v>
      </c>
      <c r="J42" s="12"/>
      <c r="K42" s="11" t="s">
        <v>31</v>
      </c>
      <c r="L42" s="1"/>
    </row>
    <row r="43" spans="1:12" ht="15" customHeight="1" x14ac:dyDescent="0.25">
      <c r="A43" s="8" t="s">
        <v>31</v>
      </c>
      <c r="B43" s="8" t="s">
        <v>31</v>
      </c>
      <c r="C43" s="8" t="s">
        <v>65</v>
      </c>
      <c r="D43" s="9" t="s">
        <v>81</v>
      </c>
      <c r="E43" s="10">
        <v>1564470</v>
      </c>
      <c r="F43" s="10">
        <v>2047634</v>
      </c>
      <c r="G43" s="10">
        <v>2047634</v>
      </c>
      <c r="H43" s="10">
        <v>1619227</v>
      </c>
      <c r="I43" s="10">
        <v>1619227</v>
      </c>
      <c r="J43" s="12"/>
      <c r="K43" s="11" t="s">
        <v>31</v>
      </c>
      <c r="L43" s="1"/>
    </row>
    <row r="44" spans="1:12" ht="15" customHeight="1" x14ac:dyDescent="0.25">
      <c r="A44" s="8" t="s">
        <v>31</v>
      </c>
      <c r="B44" s="8" t="s">
        <v>31</v>
      </c>
      <c r="C44" s="8" t="s">
        <v>82</v>
      </c>
      <c r="D44" s="9" t="s">
        <v>38</v>
      </c>
      <c r="E44" s="10">
        <v>0</v>
      </c>
      <c r="F44" s="10">
        <v>28406</v>
      </c>
      <c r="G44" s="10">
        <v>28406</v>
      </c>
      <c r="H44" s="10">
        <v>0</v>
      </c>
      <c r="I44" s="10">
        <v>0</v>
      </c>
      <c r="J44" s="12"/>
      <c r="K44" s="11" t="s">
        <v>31</v>
      </c>
      <c r="L44" s="1"/>
    </row>
    <row r="45" spans="1:12" ht="15" customHeight="1" x14ac:dyDescent="0.25">
      <c r="A45" s="8" t="s">
        <v>31</v>
      </c>
      <c r="B45" s="8" t="s">
        <v>31</v>
      </c>
      <c r="C45" s="8" t="s">
        <v>83</v>
      </c>
      <c r="D45" s="9" t="s">
        <v>84</v>
      </c>
      <c r="E45" s="10">
        <v>0</v>
      </c>
      <c r="F45" s="10">
        <v>52854</v>
      </c>
      <c r="G45" s="10">
        <v>52854</v>
      </c>
      <c r="H45" s="10">
        <v>0</v>
      </c>
      <c r="I45" s="10">
        <v>0</v>
      </c>
      <c r="J45" s="12"/>
      <c r="K45" s="11" t="s">
        <v>31</v>
      </c>
      <c r="L45" s="1"/>
    </row>
    <row r="46" spans="1:12" ht="15" customHeight="1" x14ac:dyDescent="0.25">
      <c r="A46" s="8" t="s">
        <v>31</v>
      </c>
      <c r="B46" s="8" t="s">
        <v>31</v>
      </c>
      <c r="C46" s="8" t="s">
        <v>78</v>
      </c>
      <c r="D46" s="9" t="s">
        <v>85</v>
      </c>
      <c r="E46" s="10">
        <v>0</v>
      </c>
      <c r="F46" s="10">
        <v>213429</v>
      </c>
      <c r="G46" s="10">
        <v>213429</v>
      </c>
      <c r="H46" s="10">
        <v>0</v>
      </c>
      <c r="I46" s="10">
        <v>0</v>
      </c>
      <c r="J46" s="12"/>
      <c r="K46" s="11" t="s">
        <v>31</v>
      </c>
      <c r="L46" s="1"/>
    </row>
    <row r="47" spans="1:12" ht="15" customHeight="1" x14ac:dyDescent="0.25">
      <c r="A47" s="8" t="s">
        <v>31</v>
      </c>
      <c r="B47" s="8" t="s">
        <v>31</v>
      </c>
      <c r="C47" s="8" t="s">
        <v>86</v>
      </c>
      <c r="D47" s="9" t="s">
        <v>87</v>
      </c>
      <c r="E47" s="10">
        <v>0</v>
      </c>
      <c r="F47" s="10">
        <v>8034</v>
      </c>
      <c r="G47" s="10">
        <v>8034</v>
      </c>
      <c r="H47" s="10">
        <v>0</v>
      </c>
      <c r="I47" s="10">
        <v>0</v>
      </c>
      <c r="J47" s="12"/>
      <c r="K47" s="11" t="s">
        <v>31</v>
      </c>
      <c r="L47" s="1"/>
    </row>
    <row r="48" spans="1:12" ht="15" customHeight="1" x14ac:dyDescent="0.25">
      <c r="A48" s="8" t="s">
        <v>31</v>
      </c>
      <c r="B48" s="8" t="s">
        <v>31</v>
      </c>
      <c r="C48" s="8" t="s">
        <v>88</v>
      </c>
      <c r="D48" s="9" t="s">
        <v>89</v>
      </c>
      <c r="E48" s="10">
        <v>0</v>
      </c>
      <c r="F48" s="10">
        <v>29682</v>
      </c>
      <c r="G48" s="10">
        <v>29682</v>
      </c>
      <c r="H48" s="10">
        <v>0</v>
      </c>
      <c r="I48" s="10">
        <v>0</v>
      </c>
      <c r="J48" s="12"/>
      <c r="K48" s="11" t="s">
        <v>31</v>
      </c>
      <c r="L48" s="1"/>
    </row>
    <row r="49" spans="1:12" ht="15" customHeight="1" x14ac:dyDescent="0.25">
      <c r="A49" s="8" t="s">
        <v>31</v>
      </c>
      <c r="B49" s="8" t="s">
        <v>31</v>
      </c>
      <c r="C49" s="8" t="s">
        <v>90</v>
      </c>
      <c r="D49" s="9" t="s">
        <v>91</v>
      </c>
      <c r="E49" s="10">
        <v>0</v>
      </c>
      <c r="F49" s="10">
        <v>7362</v>
      </c>
      <c r="G49" s="10">
        <v>7362</v>
      </c>
      <c r="H49" s="10">
        <v>0</v>
      </c>
      <c r="I49" s="10">
        <v>0</v>
      </c>
      <c r="J49" s="12"/>
      <c r="K49" s="11" t="s">
        <v>31</v>
      </c>
      <c r="L49" s="1"/>
    </row>
    <row r="50" spans="1:12" ht="15" customHeight="1" x14ac:dyDescent="0.25">
      <c r="A50" s="8" t="s">
        <v>31</v>
      </c>
      <c r="B50" s="8" t="s">
        <v>92</v>
      </c>
      <c r="C50" s="8" t="s">
        <v>31</v>
      </c>
      <c r="D50" s="9" t="s">
        <v>93</v>
      </c>
      <c r="E50" s="10">
        <v>10</v>
      </c>
      <c r="F50" s="10">
        <v>213359</v>
      </c>
      <c r="G50" s="10">
        <v>213349</v>
      </c>
      <c r="H50" s="10">
        <v>10</v>
      </c>
      <c r="I50" s="10">
        <v>10</v>
      </c>
      <c r="J50" s="12"/>
      <c r="K50" s="11" t="s">
        <v>31</v>
      </c>
      <c r="L50" s="1"/>
    </row>
    <row r="51" spans="1:12" ht="15" customHeight="1" x14ac:dyDescent="0.25">
      <c r="A51" s="8" t="s">
        <v>31</v>
      </c>
      <c r="B51" s="8" t="s">
        <v>31</v>
      </c>
      <c r="C51" s="8" t="s">
        <v>94</v>
      </c>
      <c r="D51" s="9" t="s">
        <v>95</v>
      </c>
      <c r="E51" s="10">
        <v>10</v>
      </c>
      <c r="F51" s="10">
        <v>213359</v>
      </c>
      <c r="G51" s="10">
        <v>213349</v>
      </c>
      <c r="H51" s="10">
        <v>10</v>
      </c>
      <c r="I51" s="10">
        <v>10</v>
      </c>
      <c r="J51" s="12"/>
      <c r="K51" s="11" t="s">
        <v>31</v>
      </c>
      <c r="L51" s="1"/>
    </row>
    <row r="52" spans="1:12" ht="15" customHeight="1" x14ac:dyDescent="0.25">
      <c r="A52" s="8" t="s">
        <v>31</v>
      </c>
      <c r="B52" s="8" t="s">
        <v>96</v>
      </c>
      <c r="C52" s="8" t="s">
        <v>31</v>
      </c>
      <c r="D52" s="9" t="s">
        <v>97</v>
      </c>
      <c r="E52" s="10">
        <v>1870468</v>
      </c>
      <c r="F52" s="10">
        <v>1870468</v>
      </c>
      <c r="G52" s="10">
        <v>1870468</v>
      </c>
      <c r="H52" s="10">
        <v>1935934</v>
      </c>
      <c r="I52" s="10">
        <v>1935934</v>
      </c>
      <c r="J52" s="12"/>
      <c r="K52" s="11" t="s">
        <v>31</v>
      </c>
      <c r="L52" s="1"/>
    </row>
    <row r="53" spans="1:12" ht="15" customHeight="1" x14ac:dyDescent="0.25">
      <c r="A53" s="8" t="s">
        <v>31</v>
      </c>
      <c r="B53" s="8" t="s">
        <v>31</v>
      </c>
      <c r="C53" s="8" t="s">
        <v>98</v>
      </c>
      <c r="D53" s="9" t="s">
        <v>99</v>
      </c>
      <c r="E53" s="10">
        <v>1870468</v>
      </c>
      <c r="F53" s="10">
        <v>1870468</v>
      </c>
      <c r="G53" s="10">
        <v>1870468</v>
      </c>
      <c r="H53" s="10">
        <v>1935934</v>
      </c>
      <c r="I53" s="10">
        <v>1935934</v>
      </c>
      <c r="J53" s="12"/>
      <c r="K53" s="11" t="s">
        <v>31</v>
      </c>
      <c r="L53" s="1"/>
    </row>
    <row r="54" spans="1:12" ht="15" customHeight="1" x14ac:dyDescent="0.25">
      <c r="A54" s="8" t="s">
        <v>100</v>
      </c>
      <c r="B54" s="8" t="s">
        <v>31</v>
      </c>
      <c r="C54" s="8" t="s">
        <v>31</v>
      </c>
      <c r="D54" s="9" t="s">
        <v>101</v>
      </c>
      <c r="E54" s="10">
        <v>10</v>
      </c>
      <c r="F54" s="10">
        <v>371791</v>
      </c>
      <c r="G54" s="10">
        <v>371782</v>
      </c>
      <c r="H54" s="10">
        <v>10</v>
      </c>
      <c r="I54" s="10">
        <v>10</v>
      </c>
      <c r="J54" s="12"/>
      <c r="K54" s="11" t="s">
        <v>31</v>
      </c>
      <c r="L54" s="1"/>
    </row>
    <row r="55" spans="1:12" ht="15" customHeight="1" x14ac:dyDescent="0.25">
      <c r="A55" s="8" t="s">
        <v>31</v>
      </c>
      <c r="B55" s="8" t="s">
        <v>52</v>
      </c>
      <c r="C55" s="8" t="s">
        <v>31</v>
      </c>
      <c r="D55" s="9" t="s">
        <v>102</v>
      </c>
      <c r="E55" s="10">
        <v>10</v>
      </c>
      <c r="F55" s="10">
        <v>371791</v>
      </c>
      <c r="G55" s="10">
        <v>371782</v>
      </c>
      <c r="H55" s="10">
        <v>10</v>
      </c>
      <c r="I55" s="10">
        <v>10</v>
      </c>
      <c r="J55" s="12"/>
      <c r="K55" s="11" t="s">
        <v>31</v>
      </c>
      <c r="L55" s="1"/>
    </row>
    <row r="56" spans="1:12" ht="15" customHeight="1" x14ac:dyDescent="0.25">
      <c r="A56" s="8" t="s">
        <v>103</v>
      </c>
      <c r="B56" s="8" t="s">
        <v>31</v>
      </c>
      <c r="C56" s="8" t="s">
        <v>31</v>
      </c>
      <c r="D56" s="9" t="s">
        <v>104</v>
      </c>
      <c r="E56" s="10">
        <v>264278</v>
      </c>
      <c r="F56" s="10">
        <v>264278</v>
      </c>
      <c r="G56" s="10">
        <v>2363</v>
      </c>
      <c r="H56" s="10">
        <v>273528</v>
      </c>
      <c r="I56" s="10">
        <v>981435</v>
      </c>
      <c r="J56" s="10">
        <f>I56-H56</f>
        <v>707907</v>
      </c>
      <c r="K56" s="11">
        <f>(J56/H56)</f>
        <v>2.5880604545055714</v>
      </c>
      <c r="L56" s="1"/>
    </row>
    <row r="57" spans="1:12" ht="15" customHeight="1" x14ac:dyDescent="0.25">
      <c r="A57" s="8" t="s">
        <v>31</v>
      </c>
      <c r="B57" s="8" t="s">
        <v>96</v>
      </c>
      <c r="C57" s="8" t="s">
        <v>31</v>
      </c>
      <c r="D57" s="9" t="s">
        <v>105</v>
      </c>
      <c r="E57" s="10">
        <v>0</v>
      </c>
      <c r="F57" s="10">
        <v>0</v>
      </c>
      <c r="G57" s="10">
        <v>0</v>
      </c>
      <c r="H57" s="10">
        <v>0</v>
      </c>
      <c r="I57" s="10">
        <v>39330</v>
      </c>
      <c r="J57" s="10">
        <f>I57-H57</f>
        <v>39330</v>
      </c>
      <c r="K57" s="11" t="s">
        <v>31</v>
      </c>
      <c r="L57" s="1"/>
    </row>
    <row r="58" spans="1:12" ht="15" customHeight="1" x14ac:dyDescent="0.25">
      <c r="A58" s="8" t="s">
        <v>31</v>
      </c>
      <c r="B58" s="8" t="s">
        <v>33</v>
      </c>
      <c r="C58" s="8" t="s">
        <v>31</v>
      </c>
      <c r="D58" s="9" t="s">
        <v>106</v>
      </c>
      <c r="E58" s="10">
        <v>0</v>
      </c>
      <c r="F58" s="10">
        <v>0</v>
      </c>
      <c r="G58" s="10">
        <v>0</v>
      </c>
      <c r="H58" s="10">
        <v>0</v>
      </c>
      <c r="I58" s="10">
        <v>326475</v>
      </c>
      <c r="J58" s="10">
        <f>I58-H58</f>
        <v>326475</v>
      </c>
      <c r="K58" s="11" t="s">
        <v>31</v>
      </c>
      <c r="L58" s="1"/>
    </row>
    <row r="59" spans="1:12" ht="15" customHeight="1" x14ac:dyDescent="0.25">
      <c r="A59" s="8" t="s">
        <v>31</v>
      </c>
      <c r="B59" s="8" t="s">
        <v>47</v>
      </c>
      <c r="C59" s="8" t="s">
        <v>31</v>
      </c>
      <c r="D59" s="9" t="s">
        <v>107</v>
      </c>
      <c r="E59" s="10">
        <v>0</v>
      </c>
      <c r="F59" s="10">
        <v>0</v>
      </c>
      <c r="G59" s="10">
        <v>0</v>
      </c>
      <c r="H59" s="10">
        <v>0</v>
      </c>
      <c r="I59" s="10">
        <v>316435</v>
      </c>
      <c r="J59" s="10">
        <f>I59-H59</f>
        <v>316435</v>
      </c>
      <c r="K59" s="11" t="s">
        <v>31</v>
      </c>
      <c r="L59" s="1"/>
    </row>
    <row r="60" spans="1:12" ht="15" customHeight="1" x14ac:dyDescent="0.25">
      <c r="A60" s="25" t="s">
        <v>31</v>
      </c>
      <c r="B60" s="25" t="s">
        <v>59</v>
      </c>
      <c r="C60" s="25" t="s">
        <v>31</v>
      </c>
      <c r="D60" s="26" t="s">
        <v>108</v>
      </c>
      <c r="E60" s="27">
        <v>264278</v>
      </c>
      <c r="F60" s="27">
        <v>264278</v>
      </c>
      <c r="G60" s="27">
        <v>2363</v>
      </c>
      <c r="H60" s="27">
        <v>273528</v>
      </c>
      <c r="I60" s="27">
        <v>299195</v>
      </c>
      <c r="J60" s="27">
        <f>I60-H60</f>
        <v>25667</v>
      </c>
      <c r="K60" s="29">
        <f>(J60/H60)</f>
        <v>9.3836828405135853E-2</v>
      </c>
      <c r="L60" s="1"/>
    </row>
    <row r="61" spans="1:12" ht="15" customHeight="1" x14ac:dyDescent="0.25">
      <c r="A61" s="30" t="s">
        <v>109</v>
      </c>
      <c r="B61" s="30" t="s">
        <v>31</v>
      </c>
      <c r="C61" s="30" t="s">
        <v>31</v>
      </c>
      <c r="D61" s="31" t="s">
        <v>110</v>
      </c>
      <c r="E61" s="32">
        <v>1305000</v>
      </c>
      <c r="F61" s="32">
        <v>1305000</v>
      </c>
      <c r="G61" s="32">
        <v>1299320</v>
      </c>
      <c r="H61" s="32">
        <v>1350675</v>
      </c>
      <c r="I61" s="32">
        <v>1350675</v>
      </c>
      <c r="J61" s="33"/>
      <c r="K61" s="34" t="s">
        <v>31</v>
      </c>
      <c r="L61" s="1"/>
    </row>
    <row r="62" spans="1:12" ht="15" customHeight="1" x14ac:dyDescent="0.25">
      <c r="A62" s="8" t="s">
        <v>31</v>
      </c>
      <c r="B62" s="8" t="s">
        <v>59</v>
      </c>
      <c r="C62" s="8" t="s">
        <v>31</v>
      </c>
      <c r="D62" s="9" t="s">
        <v>60</v>
      </c>
      <c r="E62" s="10">
        <v>1305000</v>
      </c>
      <c r="F62" s="10">
        <v>1305000</v>
      </c>
      <c r="G62" s="10">
        <v>1299320</v>
      </c>
      <c r="H62" s="10">
        <v>1350675</v>
      </c>
      <c r="I62" s="10">
        <v>1350675</v>
      </c>
      <c r="J62" s="12"/>
      <c r="K62" s="11" t="s">
        <v>31</v>
      </c>
      <c r="L62" s="1"/>
    </row>
    <row r="63" spans="1:12" ht="15" customHeight="1" x14ac:dyDescent="0.25">
      <c r="A63" s="8" t="s">
        <v>111</v>
      </c>
      <c r="B63" s="8" t="s">
        <v>31</v>
      </c>
      <c r="C63" s="8" t="s">
        <v>31</v>
      </c>
      <c r="D63" s="9" t="s">
        <v>112</v>
      </c>
      <c r="E63" s="10">
        <v>0</v>
      </c>
      <c r="F63" s="10">
        <v>1526553</v>
      </c>
      <c r="G63" s="10">
        <v>1526553</v>
      </c>
      <c r="H63" s="10">
        <v>0</v>
      </c>
      <c r="I63" s="10">
        <v>0</v>
      </c>
      <c r="J63" s="12"/>
      <c r="K63" s="11" t="s">
        <v>31</v>
      </c>
      <c r="L63" s="1"/>
    </row>
    <row r="64" spans="1:12" ht="15" customHeight="1" x14ac:dyDescent="0.25">
      <c r="A64" s="8"/>
      <c r="B64" s="8" t="s">
        <v>123</v>
      </c>
      <c r="C64" s="8" t="s">
        <v>31</v>
      </c>
      <c r="D64" s="9" t="s">
        <v>127</v>
      </c>
      <c r="E64" s="10">
        <v>0</v>
      </c>
      <c r="F64" s="10">
        <v>1526553</v>
      </c>
      <c r="G64" s="10">
        <v>1526553</v>
      </c>
      <c r="H64" s="10">
        <v>0</v>
      </c>
      <c r="I64" s="10">
        <v>0</v>
      </c>
      <c r="J64" s="12"/>
      <c r="K64" s="11" t="s">
        <v>31</v>
      </c>
      <c r="L64" s="1"/>
    </row>
    <row r="65" spans="1:12" ht="15" customHeight="1" x14ac:dyDescent="0.25">
      <c r="A65" s="8"/>
      <c r="B65" s="8"/>
      <c r="C65" s="8" t="s">
        <v>125</v>
      </c>
      <c r="D65" s="9" t="s">
        <v>126</v>
      </c>
      <c r="E65" s="10">
        <v>0</v>
      </c>
      <c r="F65" s="10">
        <v>1526553</v>
      </c>
      <c r="G65" s="10">
        <v>1526553</v>
      </c>
      <c r="H65" s="10">
        <v>0</v>
      </c>
      <c r="I65" s="10">
        <v>0</v>
      </c>
      <c r="J65" s="12"/>
      <c r="K65" s="11" t="s">
        <v>31</v>
      </c>
      <c r="L65" s="1"/>
    </row>
    <row r="66" spans="1:12" ht="15" customHeight="1" x14ac:dyDescent="0.25">
      <c r="A66" s="8" t="s">
        <v>113</v>
      </c>
      <c r="B66" s="8" t="s">
        <v>31</v>
      </c>
      <c r="C66" s="8" t="s">
        <v>31</v>
      </c>
      <c r="D66" s="9" t="s">
        <v>114</v>
      </c>
      <c r="E66" s="10">
        <v>10</v>
      </c>
      <c r="F66" s="10">
        <v>2461114</v>
      </c>
      <c r="G66" s="10">
        <v>2429500</v>
      </c>
      <c r="H66" s="10">
        <v>10</v>
      </c>
      <c r="I66" s="10">
        <v>10</v>
      </c>
      <c r="J66" s="12"/>
      <c r="K66" s="11" t="s">
        <v>31</v>
      </c>
      <c r="L66" s="1"/>
    </row>
    <row r="67" spans="1:12" ht="15" customHeight="1" x14ac:dyDescent="0.25">
      <c r="A67" s="8" t="s">
        <v>31</v>
      </c>
      <c r="B67" s="8" t="s">
        <v>59</v>
      </c>
      <c r="C67" s="8" t="s">
        <v>31</v>
      </c>
      <c r="D67" s="9" t="s">
        <v>115</v>
      </c>
      <c r="E67" s="10">
        <v>10</v>
      </c>
      <c r="F67" s="10">
        <v>2461114</v>
      </c>
      <c r="G67" s="10">
        <v>2429500</v>
      </c>
      <c r="H67" s="10">
        <v>10</v>
      </c>
      <c r="I67" s="10">
        <v>10</v>
      </c>
      <c r="J67" s="12"/>
      <c r="K67" s="11" t="s">
        <v>31</v>
      </c>
      <c r="L67" s="1"/>
    </row>
    <row r="68" spans="1:12" ht="1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"/>
    </row>
    <row r="69" spans="1:12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" customHeight="1" x14ac:dyDescent="0.25">
      <c r="A70" s="49" t="s">
        <v>116</v>
      </c>
      <c r="B70" s="50"/>
      <c r="C70" s="50"/>
      <c r="D70" s="50"/>
      <c r="E70" s="14">
        <v>648994455</v>
      </c>
      <c r="F70" s="14">
        <v>625578710</v>
      </c>
      <c r="G70" s="14">
        <v>440983672</v>
      </c>
      <c r="H70" s="14">
        <v>671709261</v>
      </c>
      <c r="I70" s="14">
        <v>678730459</v>
      </c>
      <c r="J70" s="14">
        <v>7021198</v>
      </c>
      <c r="K70" s="15">
        <v>1.0452733656742005E-2</v>
      </c>
      <c r="L70" s="1"/>
    </row>
    <row r="71" spans="1:12" ht="15" customHeight="1" x14ac:dyDescent="0.25">
      <c r="A71" s="51" t="s">
        <v>117</v>
      </c>
      <c r="B71" s="52"/>
      <c r="C71" s="52"/>
      <c r="D71" s="52"/>
      <c r="E71" s="52"/>
      <c r="F71" s="52"/>
      <c r="G71" s="52"/>
      <c r="H71" s="52"/>
      <c r="I71" s="52"/>
      <c r="J71" s="1"/>
      <c r="K71" s="1"/>
      <c r="L71" s="1"/>
    </row>
    <row r="72" spans="1:12" ht="5.0999999999999996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</sheetData>
  <mergeCells count="17">
    <mergeCell ref="J10:J11"/>
    <mergeCell ref="K10:K11"/>
    <mergeCell ref="A70:D70"/>
    <mergeCell ref="A71:I7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19685039370078741" right="0.19685039370078741" top="0.39370078740157483" bottom="0.19685039370078741" header="0" footer="0"/>
  <pageSetup paperSize="119" scale="86" fitToHeight="0" orientation="landscape" r:id="rId1"/>
  <rowBreaks count="2" manualBreakCount="2">
    <brk id="33" max="10" man="1"/>
    <brk id="6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48"/>
  <sheetViews>
    <sheetView zoomScaleNormal="100" workbookViewId="0">
      <selection activeCell="O17" sqref="O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121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3" t="s">
        <v>8</v>
      </c>
      <c r="B6" s="54"/>
      <c r="C6" s="55" t="s">
        <v>9</v>
      </c>
      <c r="D6" s="56"/>
      <c r="E6" s="56"/>
      <c r="F6" s="5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7" t="s">
        <v>12</v>
      </c>
      <c r="B7" s="58"/>
      <c r="C7" s="59" t="s">
        <v>9</v>
      </c>
      <c r="D7" s="60"/>
      <c r="E7" s="60"/>
      <c r="F7" s="60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122</v>
      </c>
      <c r="H8" s="1"/>
      <c r="I8" s="1"/>
      <c r="J8" s="1"/>
      <c r="K8" s="1"/>
      <c r="L8" s="1"/>
    </row>
    <row r="9" spans="1:12" ht="15" customHeight="1" x14ac:dyDescent="0.25">
      <c r="A9" s="61" t="s">
        <v>15</v>
      </c>
      <c r="B9" s="61" t="s">
        <v>16</v>
      </c>
      <c r="C9" s="61" t="s">
        <v>17</v>
      </c>
      <c r="D9" s="61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64.5" customHeight="1" x14ac:dyDescent="0.25">
      <c r="A10" s="62"/>
      <c r="B10" s="62"/>
      <c r="C10" s="62"/>
      <c r="D10" s="62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6" t="s">
        <v>129</v>
      </c>
      <c r="K10" s="48" t="s">
        <v>30</v>
      </c>
      <c r="L10" s="1"/>
    </row>
    <row r="11" spans="1:12" ht="15" customHeight="1" x14ac:dyDescent="0.25">
      <c r="A11" s="63"/>
      <c r="B11" s="63"/>
      <c r="C11" s="63"/>
      <c r="D11" s="63"/>
      <c r="E11" s="37" t="s">
        <v>128</v>
      </c>
      <c r="F11" s="37" t="s">
        <v>128</v>
      </c>
      <c r="G11" s="37" t="s">
        <v>128</v>
      </c>
      <c r="H11" s="37" t="s">
        <v>128</v>
      </c>
      <c r="I11" s="37" t="s">
        <v>128</v>
      </c>
      <c r="J11" s="47"/>
      <c r="K11" s="47"/>
      <c r="L11" s="1"/>
    </row>
    <row r="12" spans="1:12" ht="15" customHeight="1" x14ac:dyDescent="0.25">
      <c r="A12" s="20" t="s">
        <v>31</v>
      </c>
      <c r="B12" s="20" t="s">
        <v>31</v>
      </c>
      <c r="C12" s="20" t="s">
        <v>31</v>
      </c>
      <c r="D12" s="21" t="s">
        <v>32</v>
      </c>
      <c r="E12" s="22">
        <v>18800</v>
      </c>
      <c r="F12" s="22">
        <v>20691</v>
      </c>
      <c r="G12" s="22">
        <v>13823</v>
      </c>
      <c r="H12" s="22">
        <v>18800</v>
      </c>
      <c r="I12" s="22">
        <v>19205</v>
      </c>
      <c r="J12" s="22">
        <f>I12-H12</f>
        <v>405</v>
      </c>
      <c r="K12" s="23">
        <f>(J12/H12)</f>
        <v>2.1542553191489362E-2</v>
      </c>
      <c r="L12" s="1"/>
    </row>
    <row r="13" spans="1:12" ht="15" customHeight="1" x14ac:dyDescent="0.25">
      <c r="A13" s="16" t="s">
        <v>33</v>
      </c>
      <c r="B13" s="16" t="s">
        <v>31</v>
      </c>
      <c r="C13" s="16" t="s">
        <v>31</v>
      </c>
      <c r="D13" s="17" t="s">
        <v>34</v>
      </c>
      <c r="E13" s="18">
        <v>0</v>
      </c>
      <c r="F13" s="18">
        <v>1749</v>
      </c>
      <c r="G13" s="18">
        <v>1749</v>
      </c>
      <c r="H13" s="18">
        <v>0</v>
      </c>
      <c r="I13" s="18">
        <v>0</v>
      </c>
      <c r="J13" s="24"/>
      <c r="K13" s="19" t="s">
        <v>31</v>
      </c>
      <c r="L13" s="1"/>
    </row>
    <row r="14" spans="1:12" ht="15" customHeight="1" x14ac:dyDescent="0.25">
      <c r="A14" s="8" t="s">
        <v>31</v>
      </c>
      <c r="B14" s="8" t="s">
        <v>35</v>
      </c>
      <c r="C14" s="8" t="s">
        <v>31</v>
      </c>
      <c r="D14" s="9" t="s">
        <v>36</v>
      </c>
      <c r="E14" s="18">
        <v>0</v>
      </c>
      <c r="F14" s="18">
        <v>1749</v>
      </c>
      <c r="G14" s="18">
        <v>1749</v>
      </c>
      <c r="H14" s="18">
        <v>0</v>
      </c>
      <c r="I14" s="18">
        <v>0</v>
      </c>
      <c r="J14" s="24"/>
      <c r="K14" s="19" t="s">
        <v>31</v>
      </c>
      <c r="L14" s="1"/>
    </row>
    <row r="15" spans="1:12" ht="15" customHeight="1" x14ac:dyDescent="0.25">
      <c r="A15" s="8" t="s">
        <v>31</v>
      </c>
      <c r="B15" s="8" t="s">
        <v>31</v>
      </c>
      <c r="C15" s="8" t="s">
        <v>39</v>
      </c>
      <c r="D15" s="9" t="s">
        <v>40</v>
      </c>
      <c r="E15" s="18">
        <v>0</v>
      </c>
      <c r="F15" s="18">
        <v>1749</v>
      </c>
      <c r="G15" s="18">
        <v>1749</v>
      </c>
      <c r="H15" s="18">
        <v>0</v>
      </c>
      <c r="I15" s="18">
        <v>0</v>
      </c>
      <c r="J15" s="24"/>
      <c r="K15" s="19" t="s">
        <v>31</v>
      </c>
      <c r="L15" s="1"/>
    </row>
    <row r="16" spans="1:12" ht="15" customHeight="1" x14ac:dyDescent="0.25">
      <c r="A16" s="8" t="s">
        <v>49</v>
      </c>
      <c r="B16" s="8" t="s">
        <v>31</v>
      </c>
      <c r="C16" s="8" t="s">
        <v>31</v>
      </c>
      <c r="D16" s="9" t="s">
        <v>50</v>
      </c>
      <c r="E16" s="10">
        <v>0</v>
      </c>
      <c r="F16" s="10">
        <v>30</v>
      </c>
      <c r="G16" s="10">
        <v>32</v>
      </c>
      <c r="H16" s="10">
        <v>0</v>
      </c>
      <c r="I16" s="10">
        <v>0</v>
      </c>
      <c r="J16" s="12"/>
      <c r="K16" s="11" t="s">
        <v>31</v>
      </c>
      <c r="L16" s="1"/>
    </row>
    <row r="17" spans="1:12" ht="15" customHeight="1" x14ac:dyDescent="0.25">
      <c r="A17" s="8" t="s">
        <v>31</v>
      </c>
      <c r="B17" s="8" t="s">
        <v>52</v>
      </c>
      <c r="C17" s="8" t="s">
        <v>31</v>
      </c>
      <c r="D17" s="9" t="s">
        <v>53</v>
      </c>
      <c r="E17" s="10">
        <v>0</v>
      </c>
      <c r="F17" s="10">
        <v>30</v>
      </c>
      <c r="G17" s="10">
        <v>32</v>
      </c>
      <c r="H17" s="10">
        <v>0</v>
      </c>
      <c r="I17" s="10">
        <v>0</v>
      </c>
      <c r="J17" s="12"/>
      <c r="K17" s="11" t="s">
        <v>31</v>
      </c>
      <c r="L17" s="1"/>
    </row>
    <row r="18" spans="1:12" ht="15" customHeight="1" x14ac:dyDescent="0.25">
      <c r="A18" s="8" t="s">
        <v>54</v>
      </c>
      <c r="B18" s="8" t="s">
        <v>31</v>
      </c>
      <c r="C18" s="8" t="s">
        <v>31</v>
      </c>
      <c r="D18" s="9" t="s">
        <v>55</v>
      </c>
      <c r="E18" s="10">
        <v>17790</v>
      </c>
      <c r="F18" s="10">
        <v>17790</v>
      </c>
      <c r="G18" s="10">
        <v>11303</v>
      </c>
      <c r="H18" s="10">
        <v>17790</v>
      </c>
      <c r="I18" s="10">
        <v>18195</v>
      </c>
      <c r="J18" s="10">
        <f>I18-H18</f>
        <v>405</v>
      </c>
      <c r="K18" s="11">
        <f>(J18/H18)</f>
        <v>2.2765598650927487E-2</v>
      </c>
      <c r="L18" s="1"/>
    </row>
    <row r="19" spans="1:12" ht="15" customHeight="1" x14ac:dyDescent="0.25">
      <c r="A19" s="8" t="s">
        <v>31</v>
      </c>
      <c r="B19" s="8" t="s">
        <v>11</v>
      </c>
      <c r="C19" s="8" t="s">
        <v>31</v>
      </c>
      <c r="D19" s="9" t="s">
        <v>56</v>
      </c>
      <c r="E19" s="10">
        <v>17790</v>
      </c>
      <c r="F19" s="10">
        <v>17790</v>
      </c>
      <c r="G19" s="10">
        <v>11303</v>
      </c>
      <c r="H19" s="10">
        <v>17790</v>
      </c>
      <c r="I19" s="10">
        <v>18195</v>
      </c>
      <c r="J19" s="10">
        <f>I19-H19</f>
        <v>405</v>
      </c>
      <c r="K19" s="11">
        <f>(J19/H19)</f>
        <v>2.2765598650927487E-2</v>
      </c>
      <c r="L19" s="1"/>
    </row>
    <row r="20" spans="1:12" ht="15" customHeight="1" x14ac:dyDescent="0.25">
      <c r="A20" s="8" t="s">
        <v>57</v>
      </c>
      <c r="B20" s="8" t="s">
        <v>31</v>
      </c>
      <c r="C20" s="8" t="s">
        <v>31</v>
      </c>
      <c r="D20" s="9" t="s">
        <v>58</v>
      </c>
      <c r="E20" s="10">
        <v>1000</v>
      </c>
      <c r="F20" s="10">
        <v>1000</v>
      </c>
      <c r="G20" s="10">
        <v>739</v>
      </c>
      <c r="H20" s="10">
        <v>1000</v>
      </c>
      <c r="I20" s="10">
        <v>1000</v>
      </c>
      <c r="J20" s="12"/>
      <c r="K20" s="11" t="s">
        <v>31</v>
      </c>
      <c r="L20" s="1"/>
    </row>
    <row r="21" spans="1:12" ht="15" customHeight="1" x14ac:dyDescent="0.25">
      <c r="A21" s="8" t="s">
        <v>31</v>
      </c>
      <c r="B21" s="8" t="s">
        <v>59</v>
      </c>
      <c r="C21" s="8" t="s">
        <v>31</v>
      </c>
      <c r="D21" s="9" t="s">
        <v>60</v>
      </c>
      <c r="E21" s="10">
        <v>1000</v>
      </c>
      <c r="F21" s="10">
        <v>1000</v>
      </c>
      <c r="G21" s="10">
        <v>434</v>
      </c>
      <c r="H21" s="10">
        <v>1000</v>
      </c>
      <c r="I21" s="10">
        <v>1000</v>
      </c>
      <c r="J21" s="12"/>
      <c r="K21" s="11" t="s">
        <v>31</v>
      </c>
      <c r="L21" s="1"/>
    </row>
    <row r="22" spans="1:12" ht="15" customHeight="1" x14ac:dyDescent="0.25">
      <c r="A22" s="8" t="s">
        <v>31</v>
      </c>
      <c r="B22" s="8" t="s">
        <v>61</v>
      </c>
      <c r="C22" s="8" t="s">
        <v>31</v>
      </c>
      <c r="D22" s="9" t="s">
        <v>62</v>
      </c>
      <c r="E22" s="10">
        <v>0</v>
      </c>
      <c r="F22" s="10">
        <v>0</v>
      </c>
      <c r="G22" s="10">
        <v>305</v>
      </c>
      <c r="H22" s="10">
        <v>0</v>
      </c>
      <c r="I22" s="10">
        <v>0</v>
      </c>
      <c r="J22" s="12"/>
      <c r="K22" s="11" t="s">
        <v>31</v>
      </c>
      <c r="L22" s="1"/>
    </row>
    <row r="23" spans="1:12" ht="15" customHeight="1" x14ac:dyDescent="0.25">
      <c r="A23" s="8" t="s">
        <v>66</v>
      </c>
      <c r="B23" s="8" t="s">
        <v>31</v>
      </c>
      <c r="C23" s="8" t="s">
        <v>31</v>
      </c>
      <c r="D23" s="9" t="s">
        <v>67</v>
      </c>
      <c r="E23" s="10">
        <v>10</v>
      </c>
      <c r="F23" s="10">
        <v>122</v>
      </c>
      <c r="G23" s="10">
        <v>0</v>
      </c>
      <c r="H23" s="10">
        <v>10</v>
      </c>
      <c r="I23" s="10">
        <v>10</v>
      </c>
      <c r="J23" s="12"/>
      <c r="K23" s="11" t="s">
        <v>31</v>
      </c>
      <c r="L23" s="1"/>
    </row>
    <row r="24" spans="1:12" ht="15" customHeight="1" x14ac:dyDescent="0.25">
      <c r="A24" s="20" t="s">
        <v>31</v>
      </c>
      <c r="B24" s="20" t="s">
        <v>31</v>
      </c>
      <c r="C24" s="20" t="s">
        <v>31</v>
      </c>
      <c r="D24" s="21" t="s">
        <v>68</v>
      </c>
      <c r="E24" s="22">
        <v>18800</v>
      </c>
      <c r="F24" s="22">
        <v>20691</v>
      </c>
      <c r="G24" s="22">
        <v>11809</v>
      </c>
      <c r="H24" s="22">
        <v>18800</v>
      </c>
      <c r="I24" s="22">
        <v>19205</v>
      </c>
      <c r="J24" s="22">
        <f>I24-H24</f>
        <v>405</v>
      </c>
      <c r="K24" s="23">
        <f>(J24/H24)</f>
        <v>2.1542553191489362E-2</v>
      </c>
      <c r="L24" s="1"/>
    </row>
    <row r="25" spans="1:12" ht="15" customHeight="1" x14ac:dyDescent="0.25">
      <c r="A25" s="16" t="s">
        <v>69</v>
      </c>
      <c r="B25" s="16" t="s">
        <v>31</v>
      </c>
      <c r="C25" s="16" t="s">
        <v>31</v>
      </c>
      <c r="D25" s="17" t="s">
        <v>70</v>
      </c>
      <c r="E25" s="18">
        <v>12542</v>
      </c>
      <c r="F25" s="18">
        <v>14192</v>
      </c>
      <c r="G25" s="18">
        <v>8356</v>
      </c>
      <c r="H25" s="18">
        <v>12542</v>
      </c>
      <c r="I25" s="18">
        <v>12542</v>
      </c>
      <c r="J25" s="24"/>
      <c r="K25" s="19" t="s">
        <v>31</v>
      </c>
      <c r="L25" s="1"/>
    </row>
    <row r="26" spans="1:12" ht="15" customHeight="1" x14ac:dyDescent="0.25">
      <c r="A26" s="8" t="s">
        <v>71</v>
      </c>
      <c r="B26" s="8" t="s">
        <v>31</v>
      </c>
      <c r="C26" s="8" t="s">
        <v>31</v>
      </c>
      <c r="D26" s="9" t="s">
        <v>72</v>
      </c>
      <c r="E26" s="10">
        <v>4942</v>
      </c>
      <c r="F26" s="10">
        <v>5041</v>
      </c>
      <c r="G26" s="10">
        <v>2503</v>
      </c>
      <c r="H26" s="10">
        <v>4942</v>
      </c>
      <c r="I26" s="10">
        <v>5404</v>
      </c>
      <c r="J26" s="10">
        <f>I26-H26</f>
        <v>462</v>
      </c>
      <c r="K26" s="11">
        <f>(J26/H26)</f>
        <v>9.3484419263456089E-2</v>
      </c>
      <c r="L26" s="1"/>
    </row>
    <row r="27" spans="1:12" ht="15" customHeight="1" x14ac:dyDescent="0.25">
      <c r="A27" s="8" t="s">
        <v>73</v>
      </c>
      <c r="B27" s="8" t="s">
        <v>31</v>
      </c>
      <c r="C27" s="8" t="s">
        <v>31</v>
      </c>
      <c r="D27" s="9" t="s">
        <v>74</v>
      </c>
      <c r="E27" s="10">
        <v>0</v>
      </c>
      <c r="F27" s="10">
        <v>0</v>
      </c>
      <c r="G27" s="10">
        <v>50</v>
      </c>
      <c r="H27" s="10">
        <v>0</v>
      </c>
      <c r="I27" s="10">
        <v>0</v>
      </c>
      <c r="J27" s="12"/>
      <c r="K27" s="11" t="s">
        <v>31</v>
      </c>
      <c r="L27" s="1"/>
    </row>
    <row r="28" spans="1:12" ht="15" customHeight="1" x14ac:dyDescent="0.25">
      <c r="A28" s="8" t="s">
        <v>31</v>
      </c>
      <c r="B28" s="8" t="s">
        <v>11</v>
      </c>
      <c r="C28" s="8" t="s">
        <v>31</v>
      </c>
      <c r="D28" s="9" t="s">
        <v>75</v>
      </c>
      <c r="E28" s="10">
        <v>0</v>
      </c>
      <c r="F28" s="10">
        <v>0</v>
      </c>
      <c r="G28" s="10">
        <v>50</v>
      </c>
      <c r="H28" s="10">
        <v>0</v>
      </c>
      <c r="I28" s="10">
        <v>0</v>
      </c>
      <c r="J28" s="12"/>
      <c r="K28" s="11"/>
      <c r="L28" s="1"/>
    </row>
    <row r="29" spans="1:12" ht="15" customHeight="1" x14ac:dyDescent="0.25">
      <c r="A29" s="8" t="s">
        <v>76</v>
      </c>
      <c r="B29" s="8" t="s">
        <v>31</v>
      </c>
      <c r="C29" s="8" t="s">
        <v>31</v>
      </c>
      <c r="D29" s="9" t="s">
        <v>34</v>
      </c>
      <c r="E29" s="10">
        <v>306</v>
      </c>
      <c r="F29" s="10">
        <v>306</v>
      </c>
      <c r="G29" s="10">
        <v>306</v>
      </c>
      <c r="H29" s="10">
        <v>306</v>
      </c>
      <c r="I29" s="10">
        <v>245</v>
      </c>
      <c r="J29" s="10">
        <f>I29-H29</f>
        <v>-61</v>
      </c>
      <c r="K29" s="11">
        <f>(J29/H29)</f>
        <v>-0.19934640522875818</v>
      </c>
      <c r="L29" s="1"/>
    </row>
    <row r="30" spans="1:12" ht="15" customHeight="1" x14ac:dyDescent="0.25">
      <c r="A30" s="8" t="s">
        <v>31</v>
      </c>
      <c r="B30" s="8" t="s">
        <v>96</v>
      </c>
      <c r="C30" s="8" t="s">
        <v>31</v>
      </c>
      <c r="D30" s="9" t="s">
        <v>97</v>
      </c>
      <c r="E30" s="10">
        <v>306</v>
      </c>
      <c r="F30" s="10">
        <v>306</v>
      </c>
      <c r="G30" s="10">
        <v>306</v>
      </c>
      <c r="H30" s="10">
        <v>306</v>
      </c>
      <c r="I30" s="10">
        <v>245</v>
      </c>
      <c r="J30" s="10">
        <f>I30-H30</f>
        <v>-61</v>
      </c>
      <c r="K30" s="11">
        <f>(J30/H30)</f>
        <v>-0.19934640522875818</v>
      </c>
      <c r="L30" s="1"/>
    </row>
    <row r="31" spans="1:12" ht="15" customHeight="1" x14ac:dyDescent="0.25">
      <c r="A31" s="8" t="s">
        <v>31</v>
      </c>
      <c r="B31" s="8" t="s">
        <v>31</v>
      </c>
      <c r="C31" s="8" t="s">
        <v>98</v>
      </c>
      <c r="D31" s="9" t="s">
        <v>99</v>
      </c>
      <c r="E31" s="10">
        <v>306</v>
      </c>
      <c r="F31" s="10">
        <v>306</v>
      </c>
      <c r="G31" s="10">
        <v>306</v>
      </c>
      <c r="H31" s="10">
        <v>306</v>
      </c>
      <c r="I31" s="10">
        <v>245</v>
      </c>
      <c r="J31" s="10">
        <f>I31-H31</f>
        <v>-61</v>
      </c>
      <c r="K31" s="11">
        <f>(J31/H31)</f>
        <v>-0.19934640522875818</v>
      </c>
      <c r="L31" s="1"/>
    </row>
    <row r="32" spans="1:12" ht="15" customHeight="1" x14ac:dyDescent="0.25">
      <c r="A32" s="8" t="s">
        <v>100</v>
      </c>
      <c r="B32" s="8" t="s">
        <v>31</v>
      </c>
      <c r="C32" s="8" t="s">
        <v>31</v>
      </c>
      <c r="D32" s="9" t="s">
        <v>101</v>
      </c>
      <c r="E32" s="10">
        <v>0</v>
      </c>
      <c r="F32" s="10">
        <v>116</v>
      </c>
      <c r="G32" s="10">
        <v>124</v>
      </c>
      <c r="H32" s="10">
        <v>0</v>
      </c>
      <c r="I32" s="10">
        <v>0</v>
      </c>
      <c r="J32" s="12"/>
      <c r="K32" s="11" t="s">
        <v>31</v>
      </c>
      <c r="L32" s="1"/>
    </row>
    <row r="33" spans="1:12" ht="15" customHeight="1" x14ac:dyDescent="0.25">
      <c r="A33" s="8"/>
      <c r="B33" s="8" t="s">
        <v>52</v>
      </c>
      <c r="C33" s="8" t="s">
        <v>31</v>
      </c>
      <c r="D33" s="9" t="s">
        <v>102</v>
      </c>
      <c r="E33" s="10">
        <v>0</v>
      </c>
      <c r="F33" s="10">
        <v>116</v>
      </c>
      <c r="G33" s="10">
        <v>124</v>
      </c>
      <c r="H33" s="10">
        <v>0</v>
      </c>
      <c r="I33" s="10">
        <v>0</v>
      </c>
      <c r="J33" s="12"/>
      <c r="K33" s="11"/>
      <c r="L33" s="1"/>
    </row>
    <row r="34" spans="1:12" ht="15" customHeight="1" x14ac:dyDescent="0.25">
      <c r="A34" s="8" t="s">
        <v>103</v>
      </c>
      <c r="B34" s="8" t="s">
        <v>31</v>
      </c>
      <c r="C34" s="8" t="s">
        <v>31</v>
      </c>
      <c r="D34" s="9" t="s">
        <v>104</v>
      </c>
      <c r="E34" s="10">
        <v>0</v>
      </c>
      <c r="F34" s="10">
        <v>0</v>
      </c>
      <c r="G34" s="10">
        <v>0</v>
      </c>
      <c r="H34" s="10">
        <v>0</v>
      </c>
      <c r="I34" s="10">
        <v>4</v>
      </c>
      <c r="J34" s="10">
        <f>I34-H34</f>
        <v>4</v>
      </c>
      <c r="K34" s="11" t="s">
        <v>31</v>
      </c>
      <c r="L34" s="1"/>
    </row>
    <row r="35" spans="1:12" ht="15" customHeight="1" x14ac:dyDescent="0.25">
      <c r="A35" s="8" t="s">
        <v>31</v>
      </c>
      <c r="B35" s="8" t="s">
        <v>33</v>
      </c>
      <c r="C35" s="8" t="s">
        <v>31</v>
      </c>
      <c r="D35" s="9" t="s">
        <v>106</v>
      </c>
      <c r="E35" s="10">
        <v>0</v>
      </c>
      <c r="F35" s="10">
        <v>0</v>
      </c>
      <c r="G35" s="10">
        <v>0</v>
      </c>
      <c r="H35" s="10">
        <v>0</v>
      </c>
      <c r="I35" s="10">
        <v>2</v>
      </c>
      <c r="J35" s="10">
        <f>I35-H35</f>
        <v>2</v>
      </c>
      <c r="K35" s="11" t="s">
        <v>31</v>
      </c>
      <c r="L35" s="1"/>
    </row>
    <row r="36" spans="1:12" ht="15" customHeight="1" x14ac:dyDescent="0.25">
      <c r="A36" s="8" t="s">
        <v>31</v>
      </c>
      <c r="B36" s="8" t="s">
        <v>47</v>
      </c>
      <c r="C36" s="8" t="s">
        <v>31</v>
      </c>
      <c r="D36" s="9" t="s">
        <v>107</v>
      </c>
      <c r="E36" s="10">
        <v>0</v>
      </c>
      <c r="F36" s="10">
        <v>0</v>
      </c>
      <c r="G36" s="10">
        <v>0</v>
      </c>
      <c r="H36" s="10">
        <v>0</v>
      </c>
      <c r="I36" s="10">
        <v>2</v>
      </c>
      <c r="J36" s="10">
        <f>I36-H36</f>
        <v>2</v>
      </c>
      <c r="K36" s="11" t="s">
        <v>31</v>
      </c>
      <c r="L36" s="1"/>
    </row>
    <row r="37" spans="1:12" ht="15" customHeight="1" x14ac:dyDescent="0.25">
      <c r="A37" s="8" t="s">
        <v>109</v>
      </c>
      <c r="B37" s="8" t="s">
        <v>31</v>
      </c>
      <c r="C37" s="8" t="s">
        <v>31</v>
      </c>
      <c r="D37" s="9" t="s">
        <v>110</v>
      </c>
      <c r="E37" s="10">
        <v>1000</v>
      </c>
      <c r="F37" s="10">
        <v>1000</v>
      </c>
      <c r="G37" s="10">
        <v>434</v>
      </c>
      <c r="H37" s="10">
        <v>1000</v>
      </c>
      <c r="I37" s="10">
        <v>1000</v>
      </c>
      <c r="J37" s="12"/>
      <c r="K37" s="11" t="s">
        <v>31</v>
      </c>
      <c r="L37" s="1"/>
    </row>
    <row r="38" spans="1:12" ht="15" customHeight="1" x14ac:dyDescent="0.25">
      <c r="A38" s="25" t="s">
        <v>31</v>
      </c>
      <c r="B38" s="25" t="s">
        <v>59</v>
      </c>
      <c r="C38" s="25" t="s">
        <v>31</v>
      </c>
      <c r="D38" s="26" t="s">
        <v>60</v>
      </c>
      <c r="E38" s="27">
        <v>1000</v>
      </c>
      <c r="F38" s="27">
        <v>1000</v>
      </c>
      <c r="G38" s="27">
        <v>434</v>
      </c>
      <c r="H38" s="27">
        <v>1000</v>
      </c>
      <c r="I38" s="27">
        <v>1000</v>
      </c>
      <c r="J38" s="28"/>
      <c r="K38" s="29" t="s">
        <v>31</v>
      </c>
      <c r="L38" s="1"/>
    </row>
    <row r="39" spans="1:12" ht="15" customHeight="1" x14ac:dyDescent="0.25">
      <c r="A39" s="30" t="s">
        <v>111</v>
      </c>
      <c r="B39" s="30" t="s">
        <v>31</v>
      </c>
      <c r="C39" s="30" t="s">
        <v>31</v>
      </c>
      <c r="D39" s="31" t="s">
        <v>112</v>
      </c>
      <c r="E39" s="32">
        <v>0</v>
      </c>
      <c r="F39" s="32">
        <v>30</v>
      </c>
      <c r="G39" s="32">
        <v>30</v>
      </c>
      <c r="H39" s="32">
        <v>0</v>
      </c>
      <c r="I39" s="32">
        <v>0</v>
      </c>
      <c r="J39" s="33"/>
      <c r="K39" s="34" t="s">
        <v>31</v>
      </c>
      <c r="L39" s="1"/>
    </row>
    <row r="40" spans="1:12" ht="15" customHeight="1" x14ac:dyDescent="0.25">
      <c r="A40" s="8"/>
      <c r="B40" s="8" t="s">
        <v>123</v>
      </c>
      <c r="C40" s="8" t="s">
        <v>31</v>
      </c>
      <c r="D40" s="9" t="s">
        <v>127</v>
      </c>
      <c r="E40" s="10">
        <v>0</v>
      </c>
      <c r="F40" s="10">
        <v>30</v>
      </c>
      <c r="G40" s="10">
        <v>30</v>
      </c>
      <c r="H40" s="10">
        <v>0</v>
      </c>
      <c r="I40" s="10">
        <v>0</v>
      </c>
      <c r="J40" s="12"/>
      <c r="K40" s="11"/>
      <c r="L40" s="1"/>
    </row>
    <row r="41" spans="1:12" ht="15" customHeight="1" x14ac:dyDescent="0.25">
      <c r="A41" s="8"/>
      <c r="B41" s="8"/>
      <c r="C41" s="8" t="s">
        <v>125</v>
      </c>
      <c r="D41" s="9" t="s">
        <v>126</v>
      </c>
      <c r="E41" s="10">
        <v>0</v>
      </c>
      <c r="F41" s="10">
        <v>30</v>
      </c>
      <c r="G41" s="10">
        <v>30</v>
      </c>
      <c r="H41" s="10">
        <v>0</v>
      </c>
      <c r="I41" s="10">
        <v>0</v>
      </c>
      <c r="J41" s="12"/>
      <c r="K41" s="11"/>
      <c r="L41" s="1"/>
    </row>
    <row r="42" spans="1:12" ht="15" customHeight="1" x14ac:dyDescent="0.25">
      <c r="A42" s="8" t="s">
        <v>113</v>
      </c>
      <c r="B42" s="8" t="s">
        <v>31</v>
      </c>
      <c r="C42" s="8" t="s">
        <v>31</v>
      </c>
      <c r="D42" s="9" t="s">
        <v>114</v>
      </c>
      <c r="E42" s="10">
        <v>10</v>
      </c>
      <c r="F42" s="10">
        <v>6</v>
      </c>
      <c r="G42" s="10">
        <v>6</v>
      </c>
      <c r="H42" s="10">
        <v>10</v>
      </c>
      <c r="I42" s="10">
        <v>10</v>
      </c>
      <c r="J42" s="12"/>
      <c r="K42" s="11" t="s">
        <v>31</v>
      </c>
      <c r="L42" s="1"/>
    </row>
    <row r="43" spans="1:12" ht="15" customHeight="1" x14ac:dyDescent="0.25">
      <c r="A43" s="8" t="s">
        <v>31</v>
      </c>
      <c r="B43" s="8" t="s">
        <v>59</v>
      </c>
      <c r="C43" s="8" t="s">
        <v>31</v>
      </c>
      <c r="D43" s="9" t="s">
        <v>115</v>
      </c>
      <c r="E43" s="10">
        <v>10</v>
      </c>
      <c r="F43" s="10">
        <v>6</v>
      </c>
      <c r="G43" s="10">
        <v>6</v>
      </c>
      <c r="H43" s="10">
        <v>10</v>
      </c>
      <c r="I43" s="10">
        <v>10</v>
      </c>
      <c r="J43" s="12"/>
      <c r="K43" s="11" t="s">
        <v>31</v>
      </c>
      <c r="L43" s="1"/>
    </row>
    <row r="44" spans="1:12" ht="1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49" t="s">
        <v>116</v>
      </c>
      <c r="B46" s="50"/>
      <c r="C46" s="50"/>
      <c r="D46" s="50"/>
      <c r="E46" s="14">
        <v>17790</v>
      </c>
      <c r="F46" s="14">
        <v>19569</v>
      </c>
      <c r="G46" s="14">
        <v>11245</v>
      </c>
      <c r="H46" s="14">
        <v>17790</v>
      </c>
      <c r="I46" s="14">
        <v>18195</v>
      </c>
      <c r="J46" s="14">
        <v>405</v>
      </c>
      <c r="K46" s="15">
        <v>2.2765598650927487E-2</v>
      </c>
      <c r="L46" s="1"/>
    </row>
    <row r="47" spans="1:12" ht="15" customHeight="1" x14ac:dyDescent="0.25">
      <c r="A47" s="51" t="s">
        <v>117</v>
      </c>
      <c r="B47" s="52"/>
      <c r="C47" s="52"/>
      <c r="D47" s="52"/>
      <c r="E47" s="52"/>
      <c r="F47" s="52"/>
      <c r="G47" s="52"/>
      <c r="H47" s="52"/>
      <c r="I47" s="52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19685039370078741" right="0.19685039370078741" top="0.39370078740157483" bottom="0.19685039370078741" header="0" footer="0"/>
  <pageSetup paperSize="119" scale="86" fitToHeight="0" orientation="landscape" r:id="rId1"/>
  <rowBreaks count="1" manualBreakCount="1">
    <brk id="38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cuadro Comparativo analitico</vt:lpstr>
      <vt:lpstr>cuadro Comparativo analitico 2</vt:lpstr>
      <vt:lpstr>cuadro Comparativo analitico 3</vt:lpstr>
      <vt:lpstr>'cuadro Comparativo analitico'!Área_de_impresión</vt:lpstr>
      <vt:lpstr>'cuadro Comparativo analitico 2'!Área_de_impresión</vt:lpstr>
      <vt:lpstr>'cuadro Comparativo analitico 3'!Área_de_impresión</vt:lpstr>
      <vt:lpstr>JR_PAGE_ANCHOR_0_1</vt:lpstr>
      <vt:lpstr>JR_PAGE_ANCHOR_1_1</vt:lpstr>
      <vt:lpstr>JR_PAGE_ANCHOR_2_1</vt:lpstr>
      <vt:lpstr>'cuadro Comparativo analitico'!Títulos_a_imprimir</vt:lpstr>
      <vt:lpstr>'cuadro Comparativo analitico 2'!Títulos_a_imprimir</vt:lpstr>
      <vt:lpstr>'cuadro Comparativo analitico 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2023-09-28T22:55:47Z</dcterms:modified>
</cp:coreProperties>
</file>