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7535307-3CB4-49C7-93E8-1801E7FD9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K43" i="1" s="1"/>
  <c r="J42" i="1"/>
  <c r="K42" i="1" s="1"/>
  <c r="K41" i="1"/>
  <c r="J41" i="1"/>
  <c r="J40" i="1"/>
  <c r="K40" i="1" s="1"/>
  <c r="K38" i="1"/>
  <c r="J38" i="1"/>
  <c r="J37" i="1"/>
  <c r="K37" i="1" s="1"/>
  <c r="J36" i="1"/>
  <c r="K36" i="1" s="1"/>
  <c r="J35" i="1"/>
  <c r="K35" i="1" s="1"/>
  <c r="J33" i="1"/>
  <c r="K33" i="1" s="1"/>
  <c r="J32" i="1"/>
  <c r="K32" i="1" s="1"/>
  <c r="J31" i="1"/>
  <c r="J30" i="1"/>
  <c r="J29" i="1"/>
  <c r="K29" i="1" s="1"/>
  <c r="K28" i="1"/>
  <c r="J28" i="1"/>
  <c r="J27" i="1"/>
  <c r="K27" i="1" s="1"/>
  <c r="J23" i="1"/>
  <c r="K23" i="1" s="1"/>
  <c r="J21" i="1"/>
  <c r="K21" i="1" s="1"/>
  <c r="J20" i="1"/>
  <c r="K20" i="1" s="1"/>
  <c r="J19" i="1"/>
  <c r="K19" i="1" s="1"/>
  <c r="K18" i="1"/>
  <c r="J18" i="1"/>
  <c r="J17" i="1"/>
  <c r="K17" i="1" s="1"/>
  <c r="K16" i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<sst xmlns="http://schemas.openxmlformats.org/spreadsheetml/2006/main" count="192" uniqueCount="99">
  <si>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</si>
  <si>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</si>
  <si>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</si>
  <si>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</si>
  <si>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</si>
  <si>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</si>
  <si>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</si>
  <si>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</si>
  <si>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</si>
  <si>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 SUPERIOR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</si>
  <si>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</si>
  <si>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90</t>
    </r>
  </si>
  <si>
    <r>
      <rPr>
        <sz val="10"/>
        <rFont val="Times New Roman"/>
      </rPr>
      <t>Programa:</t>
    </r>
  </si>
  <si>
    <r>
      <rPr>
        <sz val="10"/>
        <rFont val="Times New Roman"/>
      </rPr>
      <t>FORTALECIMIENTO DE LA EDUCACIÓN SUPERIOR PÚBLICA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</si>
  <si>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</si>
  <si>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</si>
  <si>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</si>
  <si>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</si>
  <si>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</si>
  <si>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</si>
  <si>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</si>
  <si>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</si>
  <si>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</si>
  <si>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</si>
  <si>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</si>
  <si>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</si>
  <si>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</si>
  <si>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</si>
  <si>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</si>
  <si>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</si>
  <si>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</si>
  <si>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</si>
  <si>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</si>
  <si>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</si>
  <si>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</si>
  <si>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</si>
  <si>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</si>
  <si>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</si>
  <si>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</si>
  <si>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</si>
  <si>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</si>
  <si>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</si>
  <si>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</si>
  <si>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14</t>
    </r>
  </si>
  <si>
    <r>
      <rPr>
        <sz val="10"/>
        <rFont val="Times New Roman"/>
      </rPr>
      <t>ENDEUDAMIENTO</t>
    </r>
  </si>
  <si>
    <r>
      <rPr>
        <sz val="10"/>
        <rFont val="Times New Roman"/>
      </rPr>
      <t>Endeudamiento Externo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</si>
  <si>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</si>
  <si>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</si>
  <si>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</si>
  <si>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</si>
  <si>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</si>
  <si>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</si>
  <si>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196</t>
    </r>
  </si>
  <si>
    <r>
      <rPr>
        <sz val="10"/>
        <rFont val="Times New Roman"/>
      </rPr>
      <t>Aporte Artículo 2° DFL (Ed) N°4, de 1981</t>
    </r>
  </si>
  <si>
    <r>
      <rPr>
        <sz val="10"/>
        <rFont val="Times New Roman"/>
      </rPr>
      <t>202</t>
    </r>
  </si>
  <si>
    <r>
      <rPr>
        <sz val="10"/>
        <rFont val="Times New Roman"/>
      </rPr>
      <t>Fondo Desarrollo Institucional art 1° DFL (Ed.) N° 4 de 1981</t>
    </r>
  </si>
  <si>
    <r>
      <rPr>
        <sz val="10"/>
        <rFont val="Times New Roman"/>
      </rPr>
      <t>203</t>
    </r>
  </si>
  <si>
    <r>
      <rPr>
        <sz val="10"/>
        <rFont val="Times New Roman"/>
      </rPr>
      <t>Universidad de Chile</t>
    </r>
  </si>
  <si>
    <r>
      <rPr>
        <sz val="10"/>
        <rFont val="Times New Roman"/>
      </rPr>
      <t>208</t>
    </r>
  </si>
  <si>
    <r>
      <rPr>
        <sz val="10"/>
        <rFont val="Times New Roman"/>
      </rPr>
      <t>Aplicación Ley N° 20.374</t>
    </r>
  </si>
  <si>
    <r>
      <rPr>
        <sz val="10"/>
        <rFont val="Times New Roman"/>
      </rPr>
      <t>213</t>
    </r>
  </si>
  <si>
    <r>
      <rPr>
        <sz val="10"/>
        <rFont val="Times New Roman"/>
      </rPr>
      <t>Educación Superior Regional</t>
    </r>
  </si>
  <si>
    <r>
      <rPr>
        <sz val="10"/>
        <rFont val="Times New Roman"/>
      </rPr>
      <t>221</t>
    </r>
  </si>
  <si>
    <r>
      <rPr>
        <sz val="10"/>
        <rFont val="Times New Roman"/>
      </rPr>
      <t>Plan de Fortalecimiento Universidades Estatales</t>
    </r>
  </si>
  <si>
    <r>
      <rPr>
        <sz val="10"/>
        <rFont val="Times New Roman"/>
      </rPr>
      <t>807</t>
    </r>
  </si>
  <si>
    <r>
      <rPr>
        <sz val="10"/>
        <rFont val="Times New Roman"/>
      </rPr>
      <t>Aporte Institucional Universidades Estatales Ley N° 21.094</t>
    </r>
  </si>
  <si>
    <r>
      <rPr>
        <sz val="10"/>
        <rFont val="Times New Roman"/>
      </rPr>
      <t>850</t>
    </r>
  </si>
  <si>
    <r>
      <rPr>
        <sz val="10"/>
        <rFont val="Times New Roman"/>
      </rPr>
      <t>Ley N°20.910, CFT Estatales</t>
    </r>
  </si>
  <si>
    <r>
      <rPr>
        <sz val="10"/>
        <rFont val="Times New Roman"/>
      </rPr>
      <t>854</t>
    </r>
  </si>
  <si>
    <r>
      <rPr>
        <sz val="10"/>
        <rFont val="Times New Roman"/>
      </rPr>
      <t>Aplicación artículo 32, Ley N°21.526</t>
    </r>
  </si>
  <si>
    <r>
      <rPr>
        <sz val="10"/>
        <rFont val="Times New Roman"/>
      </rPr>
      <t>Aplicación artículo 45, Ley N°20.883</t>
    </r>
  </si>
  <si>
    <r>
      <rPr>
        <sz val="10"/>
        <rFont val="Times New Roman"/>
      </rPr>
      <t>855</t>
    </r>
  </si>
  <si>
    <r>
      <rPr>
        <sz val="10"/>
        <rFont val="Times New Roman"/>
      </rPr>
      <t>Aplicación Ley N° 20.996</t>
    </r>
  </si>
  <si>
    <r>
      <rPr>
        <sz val="10"/>
        <rFont val="Times New Roman"/>
      </rPr>
      <t>857</t>
    </r>
  </si>
  <si>
    <r>
      <rPr>
        <sz val="10"/>
        <rFont val="Times New Roman"/>
      </rPr>
      <t>Ley N° 21.043 Incentivo retiro Académicos y Profesionales</t>
    </r>
  </si>
  <si>
    <r>
      <rPr>
        <sz val="10"/>
        <rFont val="Times New Roman"/>
      </rPr>
      <t>858</t>
    </r>
  </si>
  <si>
    <r>
      <rPr>
        <sz val="10"/>
        <rFont val="Times New Roman"/>
      </rPr>
      <t>Aporte para el Desarrollo de Actividades de Interés Nacional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</si>
  <si>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</si>
  <si>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</si>
  <si>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035</t>
    </r>
  </si>
  <si>
    <r>
      <rPr>
        <sz val="10"/>
        <rFont val="Times New Roman"/>
      </rPr>
      <t>Fondo Desarrollo Institucional-Infraestructura Art 1° DFL. (Ed.) N° 4 de 1981</t>
    </r>
  </si>
  <si>
    <r>
      <rPr>
        <sz val="10"/>
        <rFont val="Times New Roman"/>
      </rPr>
      <t>036</t>
    </r>
  </si>
  <si>
    <r>
      <rPr>
        <sz val="10"/>
        <rFont val="Times New Roman"/>
      </rPr>
      <t>Aplicación Letra a) Art.71 bis de la Ley N° 18.591</t>
    </r>
  </si>
  <si>
    <r>
      <rPr>
        <sz val="10"/>
        <rFont val="Times New Roman"/>
      </rPr>
      <t>404</t>
    </r>
  </si>
  <si>
    <r>
      <rPr>
        <sz val="10"/>
        <rFont val="Times New Roman"/>
      </rPr>
      <t>410</t>
    </r>
  </si>
  <si>
    <r>
      <rPr>
        <sz val="10"/>
        <rFont val="Times New Roman"/>
      </rPr>
      <t>416</t>
    </r>
  </si>
  <si>
    <r>
      <rPr>
        <sz val="10"/>
        <rFont val="Times New Roman"/>
      </rPr>
      <t>Ley N° 20.910, CFT Estatales, Infraestructura</t>
    </r>
  </si>
  <si>
    <r>
      <rPr>
        <sz val="10"/>
        <rFont val="Times New Roman"/>
      </rPr>
      <t>417</t>
    </r>
  </si>
  <si>
    <r>
      <rPr>
        <sz val="10"/>
        <rFont val="Times New Roman"/>
      </rPr>
      <t>Plan de Fortalecimiento Universidades Estatales-Infraestructura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</si>
  <si>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</si>
  <si>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</si>
  <si>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04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</si>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</sst>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2"/>
  <sheetViews>
    <sheetView tabSelected="1" topLeftCell="A15" workbookViewId="0">
      <selection activeCell="D31" sqref="D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8.7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8.7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40.5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382632049</v>
      </c>
      <c r="F12" s="12">
        <v>391557469</v>
      </c>
      <c r="G12" s="12">
        <v>193023092</v>
      </c>
      <c r="H12" s="12">
        <v>396024172</v>
      </c>
      <c r="I12" s="12">
        <v>380419049</v>
      </c>
      <c r="J12" s="12">
        <f t="shared" ref="J12:J21" si="0">I12-H12</f>
        <v>-15605123</v>
      </c>
      <c r="K12" s="13">
        <f t="shared" ref="K12:K21" si="1">(J12/H12)</f>
        <v>-3.9404470997795558E-2</v>
      </c>
      <c r="L12" s="1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378725129</v>
      </c>
      <c r="F13" s="16">
        <v>387650549</v>
      </c>
      <c r="G13" s="16">
        <v>193023092</v>
      </c>
      <c r="H13" s="16">
        <v>391980510</v>
      </c>
      <c r="I13" s="16">
        <v>380419039</v>
      </c>
      <c r="J13" s="16">
        <f t="shared" si="0"/>
        <v>-11561471</v>
      </c>
      <c r="K13" s="17">
        <f t="shared" si="1"/>
        <v>-2.9495014943472571E-2</v>
      </c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377508049</v>
      </c>
      <c r="F14" s="16">
        <v>386433469</v>
      </c>
      <c r="G14" s="16">
        <v>192106603</v>
      </c>
      <c r="H14" s="16">
        <v>390720832</v>
      </c>
      <c r="I14" s="16">
        <v>378011913</v>
      </c>
      <c r="J14" s="16">
        <f t="shared" si="0"/>
        <v>-12708919</v>
      </c>
      <c r="K14" s="17">
        <f t="shared" si="1"/>
        <v>-3.2526852829797413E-2</v>
      </c>
      <c r="L14" s="1"/>
    </row>
    <row r="15" spans="1:12" ht="15" customHeight="1" x14ac:dyDescent="0.25">
      <c r="A15" s="14" t="s">
        <v>36</v>
      </c>
      <c r="B15" s="14" t="s">
        <v>41</v>
      </c>
      <c r="C15" s="14" t="s">
        <v>36</v>
      </c>
      <c r="D15" s="15" t="s">
        <v>42</v>
      </c>
      <c r="E15" s="16">
        <v>1217080</v>
      </c>
      <c r="F15" s="16">
        <v>1217080</v>
      </c>
      <c r="G15" s="16">
        <v>916489</v>
      </c>
      <c r="H15" s="16">
        <v>1259678</v>
      </c>
      <c r="I15" s="16">
        <v>2407126</v>
      </c>
      <c r="J15" s="16">
        <f t="shared" si="0"/>
        <v>1147448</v>
      </c>
      <c r="K15" s="17">
        <f t="shared" si="1"/>
        <v>0.91090580291153767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3906900</v>
      </c>
      <c r="F16" s="16">
        <v>3906900</v>
      </c>
      <c r="G16" s="16">
        <v>0</v>
      </c>
      <c r="H16" s="16">
        <v>4043642</v>
      </c>
      <c r="I16" s="16">
        <v>0</v>
      </c>
      <c r="J16" s="16">
        <f t="shared" si="0"/>
        <v>-4043642</v>
      </c>
      <c r="K16" s="17">
        <f t="shared" si="1"/>
        <v>-1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45</v>
      </c>
      <c r="E17" s="16">
        <v>3906900</v>
      </c>
      <c r="F17" s="16">
        <v>3906900</v>
      </c>
      <c r="G17" s="16">
        <v>0</v>
      </c>
      <c r="H17" s="16">
        <v>4043642</v>
      </c>
      <c r="I17" s="16">
        <v>0</v>
      </c>
      <c r="J17" s="16">
        <f t="shared" si="0"/>
        <v>-4043642</v>
      </c>
      <c r="K17" s="17">
        <f t="shared" si="1"/>
        <v>-1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20</v>
      </c>
      <c r="F18" s="16">
        <v>20</v>
      </c>
      <c r="G18" s="16">
        <v>0</v>
      </c>
      <c r="H18" s="16">
        <v>20</v>
      </c>
      <c r="I18" s="16">
        <v>10</v>
      </c>
      <c r="J18" s="16">
        <f t="shared" si="0"/>
        <v>-10</v>
      </c>
      <c r="K18" s="17">
        <f t="shared" si="1"/>
        <v>-0.5</v>
      </c>
      <c r="L18" s="1"/>
    </row>
    <row r="19" spans="1:12" ht="15" customHeight="1" x14ac:dyDescent="0.25">
      <c r="A19" s="10" t="s">
        <v>36</v>
      </c>
      <c r="B19" s="10" t="s">
        <v>36</v>
      </c>
      <c r="C19" s="10" t="s">
        <v>36</v>
      </c>
      <c r="D19" s="11" t="s">
        <v>48</v>
      </c>
      <c r="E19" s="12">
        <v>382632049</v>
      </c>
      <c r="F19" s="12">
        <v>391557469</v>
      </c>
      <c r="G19" s="12">
        <v>193033053</v>
      </c>
      <c r="H19" s="12">
        <v>396024172</v>
      </c>
      <c r="I19" s="12">
        <v>380419049</v>
      </c>
      <c r="J19" s="12">
        <f t="shared" si="0"/>
        <v>-15605123</v>
      </c>
      <c r="K19" s="13">
        <f t="shared" si="1"/>
        <v>-3.9404470997795558E-2</v>
      </c>
      <c r="L19" s="1"/>
    </row>
    <row r="20" spans="1:12" ht="15" customHeight="1" x14ac:dyDescent="0.25">
      <c r="A20" s="14" t="s">
        <v>49</v>
      </c>
      <c r="B20" s="14" t="s">
        <v>36</v>
      </c>
      <c r="C20" s="14" t="s">
        <v>36</v>
      </c>
      <c r="D20" s="15" t="s">
        <v>50</v>
      </c>
      <c r="E20" s="16">
        <v>295858593</v>
      </c>
      <c r="F20" s="16">
        <v>297304990</v>
      </c>
      <c r="G20" s="16">
        <v>172178676</v>
      </c>
      <c r="H20" s="16">
        <v>306213644</v>
      </c>
      <c r="I20" s="16">
        <v>307310956</v>
      </c>
      <c r="J20" s="16">
        <f t="shared" si="0"/>
        <v>1097312</v>
      </c>
      <c r="K20" s="17">
        <f t="shared" si="1"/>
        <v>3.583484999773557E-3</v>
      </c>
      <c r="L20" s="1"/>
    </row>
    <row r="21" spans="1:12" ht="15" customHeight="1" x14ac:dyDescent="0.25">
      <c r="A21" s="14" t="s">
        <v>36</v>
      </c>
      <c r="B21" s="14" t="s">
        <v>41</v>
      </c>
      <c r="C21" s="14" t="s">
        <v>36</v>
      </c>
      <c r="D21" s="15" t="s">
        <v>51</v>
      </c>
      <c r="E21" s="16">
        <v>295858593</v>
      </c>
      <c r="F21" s="16">
        <v>297304990</v>
      </c>
      <c r="G21" s="16">
        <v>172178676</v>
      </c>
      <c r="H21" s="16">
        <v>306213644</v>
      </c>
      <c r="I21" s="16">
        <v>307310956</v>
      </c>
      <c r="J21" s="16">
        <f t="shared" si="0"/>
        <v>1097312</v>
      </c>
      <c r="K21" s="17">
        <f t="shared" si="1"/>
        <v>3.583484999773557E-3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52</v>
      </c>
      <c r="D22" s="15" t="s">
        <v>53</v>
      </c>
      <c r="E22" s="16">
        <v>164065538</v>
      </c>
      <c r="F22" s="16">
        <v>165501645</v>
      </c>
      <c r="G22" s="16">
        <v>131731903</v>
      </c>
      <c r="H22" s="16">
        <v>169807832</v>
      </c>
      <c r="I22" s="16">
        <v>169807832</v>
      </c>
      <c r="J22" s="18"/>
      <c r="K22" s="17" t="s">
        <v>36</v>
      </c>
      <c r="L22" s="1"/>
    </row>
    <row r="23" spans="1:12" ht="27" customHeight="1" x14ac:dyDescent="0.25">
      <c r="A23" s="14" t="s">
        <v>36</v>
      </c>
      <c r="B23" s="14" t="s">
        <v>36</v>
      </c>
      <c r="C23" s="14" t="s">
        <v>54</v>
      </c>
      <c r="D23" s="15" t="s">
        <v>55</v>
      </c>
      <c r="E23" s="16">
        <v>1966044</v>
      </c>
      <c r="F23" s="16">
        <v>1943044</v>
      </c>
      <c r="G23" s="16">
        <v>1902612</v>
      </c>
      <c r="H23" s="16">
        <v>2034856</v>
      </c>
      <c r="I23" s="16">
        <v>1860250</v>
      </c>
      <c r="J23" s="16">
        <f>I23-H23</f>
        <v>-174606</v>
      </c>
      <c r="K23" s="17">
        <f>(J23/H23)</f>
        <v>-8.5807546086799261E-2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56</v>
      </c>
      <c r="D24" s="15" t="s">
        <v>57</v>
      </c>
      <c r="E24" s="16">
        <v>12174675</v>
      </c>
      <c r="F24" s="16">
        <v>12174675</v>
      </c>
      <c r="G24" s="16">
        <v>9131006</v>
      </c>
      <c r="H24" s="16">
        <v>12600789</v>
      </c>
      <c r="I24" s="16">
        <v>12600789</v>
      </c>
      <c r="J24" s="18"/>
      <c r="K24" s="17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59</v>
      </c>
      <c r="E25" s="16">
        <v>3731388</v>
      </c>
      <c r="F25" s="16">
        <v>3484739</v>
      </c>
      <c r="G25" s="16">
        <v>1865694</v>
      </c>
      <c r="H25" s="16">
        <v>3861987</v>
      </c>
      <c r="I25" s="16">
        <v>3861987</v>
      </c>
      <c r="J25" s="18"/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60</v>
      </c>
      <c r="D26" s="15" t="s">
        <v>61</v>
      </c>
      <c r="E26" s="16">
        <v>7339291</v>
      </c>
      <c r="F26" s="16">
        <v>7339291</v>
      </c>
      <c r="G26" s="16">
        <v>0</v>
      </c>
      <c r="H26" s="16">
        <v>7596166</v>
      </c>
      <c r="I26" s="16">
        <v>7596166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62</v>
      </c>
      <c r="D27" s="15" t="s">
        <v>63</v>
      </c>
      <c r="E27" s="16">
        <v>24378805</v>
      </c>
      <c r="F27" s="16">
        <v>24378805</v>
      </c>
      <c r="G27" s="16">
        <v>9410</v>
      </c>
      <c r="H27" s="16">
        <v>25232063</v>
      </c>
      <c r="I27" s="16">
        <v>18807159</v>
      </c>
      <c r="J27" s="16">
        <f t="shared" ref="J27:J33" si="2">I27-H27</f>
        <v>-6424904</v>
      </c>
      <c r="K27" s="17">
        <f>(J27/H27)</f>
        <v>-0.25463252846190182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64</v>
      </c>
      <c r="D28" s="15" t="s">
        <v>65</v>
      </c>
      <c r="E28" s="16">
        <v>48870361</v>
      </c>
      <c r="F28" s="16">
        <v>48870361</v>
      </c>
      <c r="G28" s="16">
        <v>18812523</v>
      </c>
      <c r="H28" s="16">
        <v>50580824</v>
      </c>
      <c r="I28" s="16">
        <v>57386715</v>
      </c>
      <c r="J28" s="16">
        <f t="shared" si="2"/>
        <v>6805891</v>
      </c>
      <c r="K28" s="17">
        <f>(J28/H28)</f>
        <v>0.13455476723748114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66</v>
      </c>
      <c r="D29" s="15" t="s">
        <v>67</v>
      </c>
      <c r="E29" s="16">
        <v>6322037</v>
      </c>
      <c r="F29" s="16">
        <v>6322037</v>
      </c>
      <c r="G29" s="16">
        <v>4651528</v>
      </c>
      <c r="H29" s="16">
        <v>6543308</v>
      </c>
      <c r="I29" s="16">
        <v>8833466</v>
      </c>
      <c r="J29" s="16">
        <f t="shared" si="2"/>
        <v>2290158</v>
      </c>
      <c r="K29" s="17">
        <f>(J29/H29)</f>
        <v>0.35000003056557938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68</v>
      </c>
      <c r="D30" s="15" t="s">
        <v>69</v>
      </c>
      <c r="E30" s="16">
        <v>0</v>
      </c>
      <c r="F30" s="16">
        <v>279939</v>
      </c>
      <c r="G30" s="16">
        <v>279939</v>
      </c>
      <c r="H30" s="16">
        <v>0</v>
      </c>
      <c r="I30" s="16">
        <v>154946</v>
      </c>
      <c r="J30" s="16">
        <f t="shared" si="2"/>
        <v>154946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68</v>
      </c>
      <c r="D31" s="15" t="s">
        <v>70</v>
      </c>
      <c r="E31" s="16">
        <v>0</v>
      </c>
      <c r="F31" s="16">
        <v>279939</v>
      </c>
      <c r="G31" s="16">
        <v>279939</v>
      </c>
      <c r="H31" s="16">
        <v>0</v>
      </c>
      <c r="I31" s="16">
        <v>154946</v>
      </c>
      <c r="J31" s="16">
        <f t="shared" si="2"/>
        <v>154946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71</v>
      </c>
      <c r="D32" s="15" t="s">
        <v>72</v>
      </c>
      <c r="E32" s="16">
        <v>6064009</v>
      </c>
      <c r="F32" s="16">
        <v>6064009</v>
      </c>
      <c r="G32" s="16">
        <v>1724589</v>
      </c>
      <c r="H32" s="16">
        <v>6276249</v>
      </c>
      <c r="I32" s="16">
        <v>6314737</v>
      </c>
      <c r="J32" s="16">
        <f t="shared" si="2"/>
        <v>38488</v>
      </c>
      <c r="K32" s="17">
        <f>(J32/H32)</f>
        <v>6.1323252152679095E-3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73</v>
      </c>
      <c r="D33" s="15" t="s">
        <v>74</v>
      </c>
      <c r="E33" s="16">
        <v>17120661</v>
      </c>
      <c r="F33" s="16">
        <v>17120661</v>
      </c>
      <c r="G33" s="16">
        <v>2069472</v>
      </c>
      <c r="H33" s="16">
        <v>17719884</v>
      </c>
      <c r="I33" s="16">
        <v>16127223</v>
      </c>
      <c r="J33" s="16">
        <f t="shared" si="2"/>
        <v>-1592661</v>
      </c>
      <c r="K33" s="17">
        <f>(J33/H33)</f>
        <v>-8.9879877317481316E-2</v>
      </c>
      <c r="L33" s="1"/>
    </row>
    <row r="34" spans="1:12" ht="27" customHeight="1" x14ac:dyDescent="0.25">
      <c r="A34" s="14" t="s">
        <v>36</v>
      </c>
      <c r="B34" s="14" t="s">
        <v>36</v>
      </c>
      <c r="C34" s="14" t="s">
        <v>75</v>
      </c>
      <c r="D34" s="15" t="s">
        <v>76</v>
      </c>
      <c r="E34" s="16">
        <v>3825784</v>
      </c>
      <c r="F34" s="16">
        <v>3825784</v>
      </c>
      <c r="G34" s="16">
        <v>0</v>
      </c>
      <c r="H34" s="16">
        <v>3959686</v>
      </c>
      <c r="I34" s="16">
        <v>3959686</v>
      </c>
      <c r="J34" s="16"/>
      <c r="K34" s="17" t="s">
        <v>36</v>
      </c>
      <c r="L34" s="1"/>
    </row>
    <row r="35" spans="1:12" ht="15" customHeight="1" x14ac:dyDescent="0.25">
      <c r="A35" s="46" t="s">
        <v>77</v>
      </c>
      <c r="B35" s="46" t="s">
        <v>36</v>
      </c>
      <c r="C35" s="46" t="s">
        <v>36</v>
      </c>
      <c r="D35" s="47" t="s">
        <v>78</v>
      </c>
      <c r="E35" s="48">
        <v>85556356</v>
      </c>
      <c r="F35" s="48">
        <v>85556356</v>
      </c>
      <c r="G35" s="48">
        <v>12458559</v>
      </c>
      <c r="H35" s="48">
        <v>88550830</v>
      </c>
      <c r="I35" s="48">
        <v>70700947</v>
      </c>
      <c r="J35" s="48">
        <f>I35-H35</f>
        <v>-17849883</v>
      </c>
      <c r="K35" s="49">
        <f>(J35/H35)</f>
        <v>-0.20157781694423418</v>
      </c>
      <c r="L35" s="1"/>
    </row>
    <row r="36" spans="1:12" ht="15" customHeight="1" x14ac:dyDescent="0.25">
      <c r="A36" s="14" t="s">
        <v>36</v>
      </c>
      <c r="B36" s="14" t="s">
        <v>41</v>
      </c>
      <c r="C36" s="14" t="s">
        <v>36</v>
      </c>
      <c r="D36" s="15" t="s">
        <v>51</v>
      </c>
      <c r="E36" s="16">
        <v>85556356</v>
      </c>
      <c r="F36" s="16">
        <v>85556356</v>
      </c>
      <c r="G36" s="16">
        <v>12458559</v>
      </c>
      <c r="H36" s="16">
        <v>88550830</v>
      </c>
      <c r="I36" s="16">
        <v>70700947</v>
      </c>
      <c r="J36" s="16">
        <f>I36-H36</f>
        <v>-17849883</v>
      </c>
      <c r="K36" s="17">
        <f>(J36/H36)</f>
        <v>-0.20157781694423418</v>
      </c>
      <c r="L36" s="1"/>
    </row>
    <row r="37" spans="1:12" ht="27" customHeight="1" x14ac:dyDescent="0.25">
      <c r="A37" s="14" t="s">
        <v>36</v>
      </c>
      <c r="B37" s="14" t="s">
        <v>36</v>
      </c>
      <c r="C37" s="14" t="s">
        <v>79</v>
      </c>
      <c r="D37" s="15" t="s">
        <v>80</v>
      </c>
      <c r="E37" s="16">
        <v>332932</v>
      </c>
      <c r="F37" s="16">
        <v>332932</v>
      </c>
      <c r="G37" s="16">
        <v>332932</v>
      </c>
      <c r="H37" s="16">
        <v>344585</v>
      </c>
      <c r="I37" s="16">
        <v>309465</v>
      </c>
      <c r="J37" s="16">
        <f>I37-H37</f>
        <v>-35120</v>
      </c>
      <c r="K37" s="17">
        <f>(J37/H37)</f>
        <v>-0.10191970050930829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81</v>
      </c>
      <c r="D38" s="15" t="s">
        <v>82</v>
      </c>
      <c r="E38" s="16">
        <v>690332</v>
      </c>
      <c r="F38" s="16">
        <v>690332</v>
      </c>
      <c r="G38" s="16">
        <v>0</v>
      </c>
      <c r="H38" s="16">
        <v>714494</v>
      </c>
      <c r="I38" s="16">
        <v>724873</v>
      </c>
      <c r="J38" s="16">
        <f>I38-H38</f>
        <v>10379</v>
      </c>
      <c r="K38" s="17">
        <f>(J38/H38)</f>
        <v>1.4526364112224875E-2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83</v>
      </c>
      <c r="D39" s="15" t="s">
        <v>61</v>
      </c>
      <c r="E39" s="16">
        <v>1610305</v>
      </c>
      <c r="F39" s="16">
        <v>1610305</v>
      </c>
      <c r="G39" s="16">
        <v>0</v>
      </c>
      <c r="H39" s="16">
        <v>1666666</v>
      </c>
      <c r="I39" s="16">
        <v>1666666</v>
      </c>
      <c r="J39" s="18"/>
      <c r="K39" s="17" t="s">
        <v>36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84</v>
      </c>
      <c r="D40" s="15" t="s">
        <v>65</v>
      </c>
      <c r="E40" s="16">
        <v>28779982</v>
      </c>
      <c r="F40" s="16">
        <v>28779982</v>
      </c>
      <c r="G40" s="16">
        <v>11078780</v>
      </c>
      <c r="H40" s="16">
        <v>29787282</v>
      </c>
      <c r="I40" s="16">
        <v>33262809</v>
      </c>
      <c r="J40" s="16">
        <f>I40-H40</f>
        <v>3475527</v>
      </c>
      <c r="K40" s="17">
        <f>(J40/H40)</f>
        <v>0.11667821857663951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85</v>
      </c>
      <c r="D41" s="15" t="s">
        <v>86</v>
      </c>
      <c r="E41" s="16">
        <v>29764000</v>
      </c>
      <c r="F41" s="16">
        <v>29764000</v>
      </c>
      <c r="G41" s="16">
        <v>1046847</v>
      </c>
      <c r="H41" s="16">
        <v>30805740</v>
      </c>
      <c r="I41" s="16">
        <v>15184775</v>
      </c>
      <c r="J41" s="16">
        <f>I41-H41</f>
        <v>-15620965</v>
      </c>
      <c r="K41" s="17">
        <f>(J41/H41)</f>
        <v>-0.50707968709727469</v>
      </c>
      <c r="L41" s="1"/>
    </row>
    <row r="42" spans="1:12" ht="27" customHeight="1" x14ac:dyDescent="0.25">
      <c r="A42" s="14" t="s">
        <v>36</v>
      </c>
      <c r="B42" s="14" t="s">
        <v>36</v>
      </c>
      <c r="C42" s="14" t="s">
        <v>87</v>
      </c>
      <c r="D42" s="15" t="s">
        <v>88</v>
      </c>
      <c r="E42" s="16">
        <v>24378805</v>
      </c>
      <c r="F42" s="16">
        <v>24378805</v>
      </c>
      <c r="G42" s="16">
        <v>0</v>
      </c>
      <c r="H42" s="16">
        <v>25232063</v>
      </c>
      <c r="I42" s="16">
        <v>19552359</v>
      </c>
      <c r="J42" s="16">
        <f>I42-H42</f>
        <v>-5679704</v>
      </c>
      <c r="K42" s="17">
        <f>(J42/H42)</f>
        <v>-0.22509867702850933</v>
      </c>
      <c r="L42" s="1"/>
    </row>
    <row r="43" spans="1:12" ht="15" customHeight="1" x14ac:dyDescent="0.25">
      <c r="A43" s="14" t="s">
        <v>89</v>
      </c>
      <c r="B43" s="14" t="s">
        <v>36</v>
      </c>
      <c r="C43" s="14" t="s">
        <v>36</v>
      </c>
      <c r="D43" s="15" t="s">
        <v>90</v>
      </c>
      <c r="E43" s="16">
        <v>1217090</v>
      </c>
      <c r="F43" s="16">
        <v>8696113</v>
      </c>
      <c r="G43" s="16">
        <v>8395818</v>
      </c>
      <c r="H43" s="16">
        <v>1259688</v>
      </c>
      <c r="I43" s="16">
        <v>2407136</v>
      </c>
      <c r="J43" s="16">
        <f>I43-H43</f>
        <v>1147448</v>
      </c>
      <c r="K43" s="17">
        <f>(J43/H43)</f>
        <v>0.91089857170982025</v>
      </c>
      <c r="L43" s="1"/>
    </row>
    <row r="44" spans="1:12" ht="15" customHeight="1" x14ac:dyDescent="0.25">
      <c r="A44" s="14" t="s">
        <v>36</v>
      </c>
      <c r="B44" s="14" t="s">
        <v>91</v>
      </c>
      <c r="C44" s="14" t="s">
        <v>36</v>
      </c>
      <c r="D44" s="15" t="s">
        <v>92</v>
      </c>
      <c r="E44" s="16">
        <v>1217080</v>
      </c>
      <c r="F44" s="16">
        <v>1217080</v>
      </c>
      <c r="G44" s="16">
        <v>916489</v>
      </c>
      <c r="H44" s="16">
        <v>1259678</v>
      </c>
      <c r="I44" s="16">
        <v>2407126</v>
      </c>
      <c r="J44" s="16">
        <f>I44-H44</f>
        <v>1147448</v>
      </c>
      <c r="K44" s="17">
        <f>(J44/H44)</f>
        <v>0.91090580291153767</v>
      </c>
      <c r="L44" s="1"/>
    </row>
    <row r="45" spans="1:12" ht="15" customHeight="1" x14ac:dyDescent="0.25">
      <c r="A45" s="14" t="s">
        <v>36</v>
      </c>
      <c r="B45" s="14" t="s">
        <v>93</v>
      </c>
      <c r="C45" s="14" t="s">
        <v>36</v>
      </c>
      <c r="D45" s="15" t="s">
        <v>94</v>
      </c>
      <c r="E45" s="16">
        <v>10</v>
      </c>
      <c r="F45" s="16">
        <v>7479033</v>
      </c>
      <c r="G45" s="16">
        <v>7479329</v>
      </c>
      <c r="H45" s="16">
        <v>10</v>
      </c>
      <c r="I45" s="16">
        <v>10</v>
      </c>
      <c r="J45" s="18"/>
      <c r="K45" s="17" t="s">
        <v>36</v>
      </c>
      <c r="L45" s="1"/>
    </row>
    <row r="46" spans="1:12" ht="15" customHeight="1" x14ac:dyDescent="0.25">
      <c r="A46" s="14" t="s">
        <v>95</v>
      </c>
      <c r="B46" s="14" t="s">
        <v>36</v>
      </c>
      <c r="C46" s="14" t="s">
        <v>36</v>
      </c>
      <c r="D46" s="15" t="s">
        <v>96</v>
      </c>
      <c r="E46" s="16">
        <v>10</v>
      </c>
      <c r="F46" s="16">
        <v>10</v>
      </c>
      <c r="G46" s="16">
        <v>0</v>
      </c>
      <c r="H46" s="16">
        <v>10</v>
      </c>
      <c r="I46" s="16">
        <v>10</v>
      </c>
      <c r="J46" s="18"/>
      <c r="K46" s="17" t="s">
        <v>36</v>
      </c>
      <c r="L46" s="1"/>
    </row>
    <row r="47" spans="1:12" ht="1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"/>
    </row>
    <row r="48" spans="1:12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42" t="s">
        <v>97</v>
      </c>
      <c r="B50" s="43"/>
      <c r="C50" s="43"/>
      <c r="D50" s="43"/>
      <c r="E50" s="20">
        <v>382632029</v>
      </c>
      <c r="F50" s="20">
        <v>384078426</v>
      </c>
      <c r="G50" s="20">
        <v>185553724</v>
      </c>
      <c r="H50" s="20">
        <v>396024152</v>
      </c>
      <c r="I50" s="20">
        <v>380419029</v>
      </c>
      <c r="J50" s="20">
        <v>-15605123</v>
      </c>
      <c r="K50" s="21">
        <v>-3.9404472987798984E-2</v>
      </c>
      <c r="L50" s="1"/>
    </row>
    <row r="51" spans="1:12" ht="15" customHeight="1" x14ac:dyDescent="0.25">
      <c r="A51" s="44" t="s">
        <v>98</v>
      </c>
      <c r="B51" s="45"/>
      <c r="C51" s="45"/>
      <c r="D51" s="45"/>
      <c r="E51" s="45"/>
      <c r="F51" s="45"/>
      <c r="G51" s="45"/>
      <c r="H51" s="45"/>
      <c r="I51" s="45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2023-09-28T23:10:34Z</dcterms:modified>
</cp:coreProperties>
</file>