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428DFEE-55DA-4730-94BB-C42A829B4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J45" i="1" s="1"/>
  <c r="I29" i="1"/>
  <c r="J29" i="1" s="1"/>
  <c r="J31" i="1"/>
  <c r="J50" i="1"/>
  <c r="K50" i="1" s="1"/>
  <c r="J49" i="1"/>
  <c r="K49" i="1" s="1"/>
  <c r="J48" i="1"/>
  <c r="K48" i="1" s="1"/>
  <c r="J47" i="1"/>
  <c r="K47" i="1" s="1"/>
  <c r="J44" i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J28" i="1"/>
  <c r="J27" i="1"/>
  <c r="J26" i="1"/>
  <c r="J25" i="1"/>
  <c r="J24" i="1"/>
  <c r="K24" i="1" s="1"/>
  <c r="J23" i="1"/>
  <c r="K23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<sst xmlns="http://schemas.openxmlformats.org/spreadsheetml/2006/main" count="222" uniqueCount="89">
  <si>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</si>
  <si>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</si>
  <si>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</si>
  <si>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</si>
  <si>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</si>
  <si>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</si>
  <si>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</si>
  <si>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</si>
  <si>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</si>
  <si>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</si>
  <si>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</si>
  <si>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</si>
  <si>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</si>
  <si>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RECURSOS EDUCATIVOS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</si>
  <si>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</si>
  <si>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</si>
  <si>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</si>
  <si>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</si>
  <si>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</si>
  <si>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</si>
  <si>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</si>
  <si>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</si>
  <si>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</si>
  <si>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</si>
  <si>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</si>
  <si>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</si>
  <si>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</si>
  <si>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</si>
  <si>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</si>
  <si>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</si>
  <si>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</si>
  <si>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</si>
  <si>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</si>
  <si>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</si>
  <si>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</si>
  <si>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</si>
  <si>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</si>
  <si>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</si>
  <si>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</si>
  <si>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</si>
  <si>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</si>
  <si>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</si>
  <si>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</si>
  <si>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Dirección de Educación Pública Programa Fortalecimiento de la Educación Pública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</si>
  <si>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</si>
  <si>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</si>
  <si>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</si>
  <si>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</si>
  <si>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</si>
  <si>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</si>
  <si>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</si>
  <si>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</si>
  <si>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</si>
  <si>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</si>
  <si>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</si>
  <si>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</si>
  <si>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</si>
  <si>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</si>
  <si>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056</t>
    </r>
  </si>
  <si>
    <r>
      <rPr>
        <sz val="10"/>
        <rFont val="Times New Roman"/>
      </rPr>
      <t>Apoyo al Deporte y la Recreación Educación Pública</t>
    </r>
  </si>
  <si>
    <r>
      <rPr>
        <sz val="10"/>
        <rFont val="Times New Roman"/>
      </rPr>
      <t>091</t>
    </r>
  </si>
  <si>
    <r>
      <rPr>
        <sz val="10"/>
        <rFont val="Times New Roman"/>
      </rPr>
      <t>Centro de Recursos de Lectura, Aprendizaje y Bibliotecas Escolar CRA</t>
    </r>
  </si>
  <si>
    <r>
      <rPr>
        <sz val="10"/>
        <rFont val="Times New Roman"/>
      </rPr>
      <t>383</t>
    </r>
  </si>
  <si>
    <r>
      <rPr>
        <sz val="10"/>
        <rFont val="Times New Roman"/>
      </rPr>
      <t>Textos para la Educación Escolar</t>
    </r>
  </si>
  <si>
    <r>
      <rPr>
        <sz val="10"/>
        <rFont val="Times New Roman"/>
      </rPr>
      <t>386</t>
    </r>
  </si>
  <si>
    <r>
      <rPr>
        <sz val="10"/>
        <rFont val="Times New Roman"/>
      </rPr>
      <t>Innovación Educativa</t>
    </r>
  </si>
  <si>
    <r>
      <rPr>
        <sz val="10"/>
        <rFont val="Times New Roman"/>
      </rPr>
      <t>610</t>
    </r>
  </si>
  <si>
    <r>
      <rPr>
        <sz val="10"/>
        <rFont val="Times New Roman"/>
      </rPr>
      <t>Apoyo al Deporte y la Recreación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</si>
  <si>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</si>
  <si>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</si>
  <si>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004</t>
    </r>
  </si>
  <si>
    <r>
      <rPr>
        <sz val="10"/>
        <rFont val="Times New Roman"/>
      </rPr>
      <t>Subsecretaría de Telecomunicaciones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</si>
  <si>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</si>
  <si>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</si>
  <si>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</si>
  <si>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</si>
  <si>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</si>
  <si>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</si>
  <si>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</si>
  <si>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026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</si>
  <si>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</si>
  <si>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</si>
  <si>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</si>
  <si>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</si>
  <si>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</si>
  <si>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</si>
  <si>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</si>
  <si>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</si>
  <si>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Fundación Chilenter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</si>
</sst>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topLeftCell="A23" workbookViewId="0">
      <selection activeCell="D38" sqref="D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7109375" customWidth="1"/>
    <col min="10" max="10" width="13.28515625" customWidth="1"/>
    <col min="11" max="11" width="12.710937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21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8" t="s">
        <v>17</v>
      </c>
      <c r="B9" s="48" t="s">
        <v>18</v>
      </c>
      <c r="C9" s="48" t="s">
        <v>19</v>
      </c>
      <c r="D9" s="4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9"/>
      <c r="B10" s="49"/>
      <c r="C10" s="49"/>
      <c r="D10" s="4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4" t="s">
        <v>32</v>
      </c>
      <c r="K10" s="34" t="s">
        <v>33</v>
      </c>
      <c r="L10" s="1"/>
    </row>
    <row r="11" spans="1:12" ht="42.75" customHeight="1" x14ac:dyDescent="0.25">
      <c r="A11" s="49"/>
      <c r="B11" s="49"/>
      <c r="C11" s="49"/>
      <c r="D11" s="4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5"/>
      <c r="K11" s="3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62799621</v>
      </c>
      <c r="F12" s="12">
        <v>69371055</v>
      </c>
      <c r="G12" s="12">
        <v>52829351</v>
      </c>
      <c r="H12" s="12">
        <v>64997599</v>
      </c>
      <c r="I12" s="12">
        <v>60000968</v>
      </c>
      <c r="J12" s="12">
        <f>I12-H12</f>
        <v>-4996631</v>
      </c>
      <c r="K12" s="13">
        <f>(J12/H12)</f>
        <v>-7.687408576430646E-2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1790748</v>
      </c>
      <c r="F13" s="16">
        <v>1790748</v>
      </c>
      <c r="G13" s="16">
        <v>596913</v>
      </c>
      <c r="H13" s="16">
        <v>1853424</v>
      </c>
      <c r="I13" s="16">
        <v>1482741</v>
      </c>
      <c r="J13" s="16">
        <f>I13-H13</f>
        <v>-370683</v>
      </c>
      <c r="K13" s="17">
        <f>(J13/H13)</f>
        <v>-0.19999902882448917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1790748</v>
      </c>
      <c r="F14" s="16">
        <v>1790748</v>
      </c>
      <c r="G14" s="16">
        <v>596913</v>
      </c>
      <c r="H14" s="16">
        <v>1853424</v>
      </c>
      <c r="I14" s="16">
        <v>1482741</v>
      </c>
      <c r="J14" s="16">
        <f>I14-H14</f>
        <v>-370683</v>
      </c>
      <c r="K14" s="17">
        <f>(J14/H14)</f>
        <v>-0.19999902882448917</v>
      </c>
      <c r="L14" s="1"/>
    </row>
    <row r="15" spans="1:12" ht="27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1790738</v>
      </c>
      <c r="F15" s="16">
        <v>1790738</v>
      </c>
      <c r="G15" s="16">
        <v>596913</v>
      </c>
      <c r="H15" s="16">
        <v>1853414</v>
      </c>
      <c r="I15" s="16">
        <v>1482731</v>
      </c>
      <c r="J15" s="16">
        <f>I15-H15</f>
        <v>-370683</v>
      </c>
      <c r="K15" s="17">
        <f>(J15/H15)</f>
        <v>-0.2000001079089723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120097</v>
      </c>
      <c r="F17" s="16">
        <v>532704</v>
      </c>
      <c r="G17" s="16">
        <v>140412</v>
      </c>
      <c r="H17" s="16">
        <v>124300</v>
      </c>
      <c r="I17" s="16">
        <v>124300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120087</v>
      </c>
      <c r="F19" s="16">
        <v>532694</v>
      </c>
      <c r="G19" s="16">
        <v>140412</v>
      </c>
      <c r="H19" s="16">
        <v>124290</v>
      </c>
      <c r="I19" s="16">
        <v>124290</v>
      </c>
      <c r="J19" s="18"/>
      <c r="K19" s="17" t="s">
        <v>36</v>
      </c>
      <c r="L19" s="1"/>
    </row>
    <row r="20" spans="1:12" ht="15" customHeight="1" x14ac:dyDescent="0.25">
      <c r="A20" s="14" t="s">
        <v>7</v>
      </c>
      <c r="B20" s="14" t="s">
        <v>36</v>
      </c>
      <c r="C20" s="14" t="s">
        <v>36</v>
      </c>
      <c r="D20" s="15" t="s">
        <v>51</v>
      </c>
      <c r="E20" s="16">
        <v>60888756</v>
      </c>
      <c r="F20" s="16">
        <v>64364493</v>
      </c>
      <c r="G20" s="16">
        <v>52092026</v>
      </c>
      <c r="H20" s="16">
        <v>63019855</v>
      </c>
      <c r="I20" s="16">
        <v>58393907</v>
      </c>
      <c r="J20" s="16">
        <f>I20-H20</f>
        <v>-4625948</v>
      </c>
      <c r="K20" s="17">
        <f>(J20/H20)</f>
        <v>-7.3404611927463184E-2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60888756</v>
      </c>
      <c r="F21" s="16">
        <v>64364493</v>
      </c>
      <c r="G21" s="16">
        <v>52092026</v>
      </c>
      <c r="H21" s="16">
        <v>63019855</v>
      </c>
      <c r="I21" s="16">
        <v>58393907</v>
      </c>
      <c r="J21" s="16">
        <f>I21-H21</f>
        <v>-4625948</v>
      </c>
      <c r="K21" s="17">
        <f>(J21/H21)</f>
        <v>-7.3404611927463184E-2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20</v>
      </c>
      <c r="F22" s="16">
        <v>2683110</v>
      </c>
      <c r="G22" s="16">
        <v>0</v>
      </c>
      <c r="H22" s="16">
        <v>20</v>
      </c>
      <c r="I22" s="16">
        <v>20</v>
      </c>
      <c r="J22" s="18"/>
      <c r="K22" s="17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55</v>
      </c>
      <c r="E23" s="12">
        <v>62799621</v>
      </c>
      <c r="F23" s="12">
        <v>69371055</v>
      </c>
      <c r="G23" s="12">
        <v>52881872</v>
      </c>
      <c r="H23" s="12">
        <v>64997599</v>
      </c>
      <c r="I23" s="12">
        <v>60000968</v>
      </c>
      <c r="J23" s="12">
        <f t="shared" ref="J23:J40" si="0">I23-H23</f>
        <v>-4996631</v>
      </c>
      <c r="K23" s="13">
        <f>(J23/H23)</f>
        <v>-7.687408576430646E-2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39</v>
      </c>
      <c r="E24" s="16">
        <v>56748630</v>
      </c>
      <c r="F24" s="16">
        <v>55683630</v>
      </c>
      <c r="G24" s="16">
        <v>36257151</v>
      </c>
      <c r="H24" s="16">
        <v>58734829</v>
      </c>
      <c r="I24" s="16">
        <v>55209707</v>
      </c>
      <c r="J24" s="16">
        <f t="shared" si="0"/>
        <v>-3525122</v>
      </c>
      <c r="K24" s="17">
        <f>(J24/H24)</f>
        <v>-6.0017574921346926E-2</v>
      </c>
      <c r="L24" s="1"/>
    </row>
    <row r="25" spans="1:12" ht="15" customHeight="1" x14ac:dyDescent="0.25">
      <c r="A25" s="14" t="s">
        <v>36</v>
      </c>
      <c r="B25" s="14" t="s">
        <v>11</v>
      </c>
      <c r="C25" s="14" t="s">
        <v>36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38848823</v>
      </c>
      <c r="J25" s="16">
        <f t="shared" si="0"/>
        <v>38848823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58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1482731</v>
      </c>
      <c r="J26" s="16">
        <f t="shared" si="0"/>
        <v>1482731</v>
      </c>
      <c r="K26" s="17" t="s">
        <v>36</v>
      </c>
      <c r="L26" s="1"/>
    </row>
    <row r="27" spans="1:12" ht="27" customHeight="1" x14ac:dyDescent="0.25">
      <c r="A27" s="14" t="s">
        <v>36</v>
      </c>
      <c r="B27" s="14" t="s">
        <v>36</v>
      </c>
      <c r="C27" s="14" t="s">
        <v>60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3107169</v>
      </c>
      <c r="J27" s="16">
        <f t="shared" si="0"/>
        <v>3107169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62</v>
      </c>
      <c r="D28" s="15" t="s">
        <v>63</v>
      </c>
      <c r="E28" s="16">
        <v>0</v>
      </c>
      <c r="F28" s="16">
        <v>0</v>
      </c>
      <c r="G28" s="16">
        <v>0</v>
      </c>
      <c r="H28" s="16">
        <v>0</v>
      </c>
      <c r="I28" s="16">
        <v>32727074</v>
      </c>
      <c r="J28" s="16">
        <f t="shared" si="0"/>
        <v>32727074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64</v>
      </c>
      <c r="D29" s="15" t="s">
        <v>65</v>
      </c>
      <c r="E29" s="16">
        <v>0</v>
      </c>
      <c r="F29" s="16">
        <v>0</v>
      </c>
      <c r="G29" s="16">
        <v>0</v>
      </c>
      <c r="H29" s="16">
        <v>0</v>
      </c>
      <c r="I29" s="16">
        <f>1353419-60000</f>
        <v>1293419</v>
      </c>
      <c r="J29" s="16">
        <f t="shared" si="0"/>
        <v>1293419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178430</v>
      </c>
      <c r="J30" s="16">
        <f t="shared" si="0"/>
        <v>178430</v>
      </c>
      <c r="K30" s="17" t="s">
        <v>36</v>
      </c>
      <c r="L30" s="1"/>
    </row>
    <row r="31" spans="1:12" ht="15" customHeight="1" x14ac:dyDescent="0.25">
      <c r="A31" s="14"/>
      <c r="B31" s="14"/>
      <c r="C31" s="14">
        <v>622</v>
      </c>
      <c r="D31" s="15" t="s">
        <v>88</v>
      </c>
      <c r="E31" s="16">
        <v>0</v>
      </c>
      <c r="F31" s="16">
        <v>0</v>
      </c>
      <c r="G31" s="16">
        <v>0</v>
      </c>
      <c r="H31" s="16">
        <v>0</v>
      </c>
      <c r="I31" s="16">
        <v>60000</v>
      </c>
      <c r="J31" s="16">
        <f t="shared" si="0"/>
        <v>60000</v>
      </c>
      <c r="K31" s="17"/>
      <c r="L31" s="1"/>
    </row>
    <row r="32" spans="1:12" ht="15" customHeight="1" x14ac:dyDescent="0.25">
      <c r="A32" s="14" t="s">
        <v>36</v>
      </c>
      <c r="B32" s="14" t="s">
        <v>40</v>
      </c>
      <c r="C32" s="14" t="s">
        <v>36</v>
      </c>
      <c r="D32" s="15" t="s">
        <v>68</v>
      </c>
      <c r="E32" s="16">
        <v>15452958</v>
      </c>
      <c r="F32" s="16">
        <v>14387958</v>
      </c>
      <c r="G32" s="16">
        <v>11715403</v>
      </c>
      <c r="H32" s="16">
        <v>15993808</v>
      </c>
      <c r="I32" s="16">
        <v>16360884</v>
      </c>
      <c r="J32" s="16">
        <f t="shared" si="0"/>
        <v>367076</v>
      </c>
      <c r="K32" s="17">
        <f t="shared" ref="K32:K40" si="1">(J32/H32)</f>
        <v>2.2951132088118102E-2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42</v>
      </c>
      <c r="D33" s="15" t="s">
        <v>69</v>
      </c>
      <c r="E33" s="16">
        <v>110</v>
      </c>
      <c r="F33" s="16">
        <v>110</v>
      </c>
      <c r="G33" s="16">
        <v>0</v>
      </c>
      <c r="H33" s="16">
        <v>110</v>
      </c>
      <c r="I33" s="16">
        <v>170</v>
      </c>
      <c r="J33" s="16">
        <f t="shared" si="0"/>
        <v>60</v>
      </c>
      <c r="K33" s="17">
        <f t="shared" si="1"/>
        <v>0.54545454545454541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15452848</v>
      </c>
      <c r="F34" s="16">
        <v>14387848</v>
      </c>
      <c r="G34" s="16">
        <v>11715403</v>
      </c>
      <c r="H34" s="16">
        <v>15993698</v>
      </c>
      <c r="I34" s="16">
        <v>16360714</v>
      </c>
      <c r="J34" s="16">
        <f t="shared" si="0"/>
        <v>367016</v>
      </c>
      <c r="K34" s="17">
        <f t="shared" si="1"/>
        <v>2.2947538461711606E-2</v>
      </c>
      <c r="L34" s="1"/>
    </row>
    <row r="35" spans="1:12" ht="15" customHeight="1" x14ac:dyDescent="0.25">
      <c r="A35" s="22" t="s">
        <v>36</v>
      </c>
      <c r="B35" s="22" t="s">
        <v>72</v>
      </c>
      <c r="C35" s="22" t="s">
        <v>36</v>
      </c>
      <c r="D35" s="23" t="s">
        <v>73</v>
      </c>
      <c r="E35" s="24">
        <v>41295672</v>
      </c>
      <c r="F35" s="24">
        <v>41295672</v>
      </c>
      <c r="G35" s="24">
        <v>24541748</v>
      </c>
      <c r="H35" s="24">
        <v>42741021</v>
      </c>
      <c r="I35" s="24">
        <v>0</v>
      </c>
      <c r="J35" s="24">
        <f t="shared" si="0"/>
        <v>-42741021</v>
      </c>
      <c r="K35" s="25">
        <f t="shared" si="1"/>
        <v>-1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58</v>
      </c>
      <c r="D36" s="15" t="s">
        <v>59</v>
      </c>
      <c r="E36" s="16">
        <v>1790738</v>
      </c>
      <c r="F36" s="16">
        <v>1790738</v>
      </c>
      <c r="G36" s="16">
        <v>431825</v>
      </c>
      <c r="H36" s="16">
        <v>1853414</v>
      </c>
      <c r="I36" s="16">
        <v>0</v>
      </c>
      <c r="J36" s="16">
        <f t="shared" si="0"/>
        <v>-1853414</v>
      </c>
      <c r="K36" s="17">
        <f t="shared" si="1"/>
        <v>-1</v>
      </c>
      <c r="L36" s="1"/>
    </row>
    <row r="37" spans="1:12" ht="27" customHeight="1" x14ac:dyDescent="0.25">
      <c r="A37" s="14" t="s">
        <v>36</v>
      </c>
      <c r="B37" s="14" t="s">
        <v>36</v>
      </c>
      <c r="C37" s="14" t="s">
        <v>60</v>
      </c>
      <c r="D37" s="15" t="s">
        <v>61</v>
      </c>
      <c r="E37" s="16">
        <v>4617534</v>
      </c>
      <c r="F37" s="16">
        <v>4617534</v>
      </c>
      <c r="G37" s="16">
        <v>531682</v>
      </c>
      <c r="H37" s="16">
        <v>4779148</v>
      </c>
      <c r="I37" s="16">
        <v>0</v>
      </c>
      <c r="J37" s="16">
        <f t="shared" si="0"/>
        <v>-4779148</v>
      </c>
      <c r="K37" s="17">
        <f t="shared" si="1"/>
        <v>-1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62</v>
      </c>
      <c r="D38" s="15" t="s">
        <v>63</v>
      </c>
      <c r="E38" s="16">
        <v>32984074</v>
      </c>
      <c r="F38" s="16">
        <v>32984074</v>
      </c>
      <c r="G38" s="16">
        <v>23116846</v>
      </c>
      <c r="H38" s="16">
        <v>34138517</v>
      </c>
      <c r="I38" s="16">
        <v>0</v>
      </c>
      <c r="J38" s="16">
        <f t="shared" si="0"/>
        <v>-34138517</v>
      </c>
      <c r="K38" s="17">
        <f t="shared" si="1"/>
        <v>-1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64</v>
      </c>
      <c r="D39" s="15" t="s">
        <v>65</v>
      </c>
      <c r="E39" s="16">
        <v>1687831</v>
      </c>
      <c r="F39" s="16">
        <v>1687831</v>
      </c>
      <c r="G39" s="16">
        <v>435720</v>
      </c>
      <c r="H39" s="16">
        <v>1746905</v>
      </c>
      <c r="I39" s="16">
        <v>0</v>
      </c>
      <c r="J39" s="16">
        <f t="shared" si="0"/>
        <v>-1746905</v>
      </c>
      <c r="K39" s="17">
        <f t="shared" si="1"/>
        <v>-1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66</v>
      </c>
      <c r="D40" s="15" t="s">
        <v>67</v>
      </c>
      <c r="E40" s="16">
        <v>215495</v>
      </c>
      <c r="F40" s="16">
        <v>215495</v>
      </c>
      <c r="G40" s="16">
        <v>25675</v>
      </c>
      <c r="H40" s="16">
        <v>223037</v>
      </c>
      <c r="I40" s="16">
        <v>0</v>
      </c>
      <c r="J40" s="16">
        <f t="shared" si="0"/>
        <v>-223037</v>
      </c>
      <c r="K40" s="17">
        <f t="shared" si="1"/>
        <v>-1</v>
      </c>
      <c r="L40" s="1"/>
    </row>
    <row r="41" spans="1:12" ht="15" customHeight="1" x14ac:dyDescent="0.25">
      <c r="A41" s="14" t="s">
        <v>74</v>
      </c>
      <c r="B41" s="14" t="s">
        <v>36</v>
      </c>
      <c r="C41" s="14" t="s">
        <v>36</v>
      </c>
      <c r="D41" s="15" t="s">
        <v>75</v>
      </c>
      <c r="E41" s="16">
        <v>20</v>
      </c>
      <c r="F41" s="16">
        <v>412627</v>
      </c>
      <c r="G41" s="16">
        <v>8590988</v>
      </c>
      <c r="H41" s="16">
        <v>20</v>
      </c>
      <c r="I41" s="16">
        <v>20</v>
      </c>
      <c r="J41" s="18"/>
      <c r="K41" s="17" t="s">
        <v>36</v>
      </c>
      <c r="L41" s="1"/>
    </row>
    <row r="42" spans="1:12" ht="15" customHeight="1" x14ac:dyDescent="0.25">
      <c r="A42" s="14" t="s">
        <v>36</v>
      </c>
      <c r="B42" s="14" t="s">
        <v>49</v>
      </c>
      <c r="C42" s="14" t="s">
        <v>36</v>
      </c>
      <c r="D42" s="15" t="s">
        <v>76</v>
      </c>
      <c r="E42" s="16">
        <v>20</v>
      </c>
      <c r="F42" s="16">
        <v>412627</v>
      </c>
      <c r="G42" s="16">
        <v>8590988</v>
      </c>
      <c r="H42" s="16">
        <v>20</v>
      </c>
      <c r="I42" s="16">
        <v>20</v>
      </c>
      <c r="J42" s="18"/>
      <c r="K42" s="17" t="s">
        <v>36</v>
      </c>
      <c r="L42" s="1"/>
    </row>
    <row r="43" spans="1:12" ht="15" customHeight="1" x14ac:dyDescent="0.25">
      <c r="A43" s="14" t="s">
        <v>77</v>
      </c>
      <c r="B43" s="14" t="s">
        <v>36</v>
      </c>
      <c r="C43" s="14" t="s">
        <v>36</v>
      </c>
      <c r="D43" s="15" t="s">
        <v>78</v>
      </c>
      <c r="E43" s="16">
        <v>6050951</v>
      </c>
      <c r="F43" s="16">
        <v>6188951</v>
      </c>
      <c r="G43" s="16">
        <v>947896</v>
      </c>
      <c r="H43" s="16">
        <v>6262730</v>
      </c>
      <c r="I43" s="16">
        <v>4791221</v>
      </c>
      <c r="J43" s="16">
        <f t="shared" ref="J43:J50" si="2">I43-H43</f>
        <v>-1471509</v>
      </c>
      <c r="K43" s="17">
        <f>(J43/H43)</f>
        <v>-0.23496286763120874</v>
      </c>
      <c r="L43" s="1"/>
    </row>
    <row r="44" spans="1:12" ht="15" customHeight="1" x14ac:dyDescent="0.25">
      <c r="A44" s="14" t="s">
        <v>36</v>
      </c>
      <c r="B44" s="14" t="s">
        <v>11</v>
      </c>
      <c r="C44" s="14" t="s">
        <v>36</v>
      </c>
      <c r="D44" s="15" t="s">
        <v>57</v>
      </c>
      <c r="E44" s="16">
        <v>0</v>
      </c>
      <c r="F44" s="16">
        <v>0</v>
      </c>
      <c r="G44" s="16">
        <v>0</v>
      </c>
      <c r="H44" s="16">
        <v>0</v>
      </c>
      <c r="I44" s="16">
        <v>4791051</v>
      </c>
      <c r="J44" s="16">
        <f t="shared" si="2"/>
        <v>4791051</v>
      </c>
      <c r="K44" s="17" t="s">
        <v>36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79</v>
      </c>
      <c r="D45" s="15" t="s">
        <v>65</v>
      </c>
      <c r="E45" s="16">
        <v>0</v>
      </c>
      <c r="F45" s="16">
        <v>0</v>
      </c>
      <c r="G45" s="16">
        <v>0</v>
      </c>
      <c r="H45" s="16">
        <v>0</v>
      </c>
      <c r="I45" s="16">
        <f>4791051-220000</f>
        <v>4571051</v>
      </c>
      <c r="J45" s="16">
        <f t="shared" si="2"/>
        <v>4571051</v>
      </c>
      <c r="K45" s="17" t="s">
        <v>36</v>
      </c>
      <c r="L45" s="1"/>
    </row>
    <row r="46" spans="1:12" ht="15" customHeight="1" x14ac:dyDescent="0.25">
      <c r="A46" s="14"/>
      <c r="B46" s="14"/>
      <c r="C46" s="14">
        <v>622</v>
      </c>
      <c r="D46" s="15" t="s">
        <v>88</v>
      </c>
      <c r="E46" s="16">
        <v>0</v>
      </c>
      <c r="F46" s="16">
        <v>0</v>
      </c>
      <c r="G46" s="16">
        <v>0</v>
      </c>
      <c r="H46" s="16">
        <v>0</v>
      </c>
      <c r="I46" s="16">
        <v>220000</v>
      </c>
      <c r="J46" s="16">
        <v>220000</v>
      </c>
      <c r="K46" s="17"/>
      <c r="L46" s="1"/>
    </row>
    <row r="47" spans="1:12" ht="15" customHeight="1" x14ac:dyDescent="0.25">
      <c r="A47" s="14" t="s">
        <v>36</v>
      </c>
      <c r="B47" s="14" t="s">
        <v>40</v>
      </c>
      <c r="C47" s="14" t="s">
        <v>36</v>
      </c>
      <c r="D47" s="15" t="s">
        <v>68</v>
      </c>
      <c r="E47" s="16">
        <v>110</v>
      </c>
      <c r="F47" s="16">
        <v>52110</v>
      </c>
      <c r="G47" s="16">
        <v>52000</v>
      </c>
      <c r="H47" s="16">
        <v>110</v>
      </c>
      <c r="I47" s="16">
        <v>170</v>
      </c>
      <c r="J47" s="16">
        <f t="shared" si="2"/>
        <v>60</v>
      </c>
      <c r="K47" s="17">
        <f>(J47/H47)</f>
        <v>0.54545454545454541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42</v>
      </c>
      <c r="D48" s="15" t="s">
        <v>69</v>
      </c>
      <c r="E48" s="16">
        <v>110</v>
      </c>
      <c r="F48" s="16">
        <v>52110</v>
      </c>
      <c r="G48" s="16">
        <v>52000</v>
      </c>
      <c r="H48" s="16">
        <v>110</v>
      </c>
      <c r="I48" s="16">
        <v>170</v>
      </c>
      <c r="J48" s="16">
        <f t="shared" si="2"/>
        <v>60</v>
      </c>
      <c r="K48" s="17">
        <f>(J48/H48)</f>
        <v>0.54545454545454541</v>
      </c>
      <c r="L48" s="1"/>
    </row>
    <row r="49" spans="1:12" ht="15" customHeight="1" x14ac:dyDescent="0.25">
      <c r="A49" s="14" t="s">
        <v>36</v>
      </c>
      <c r="B49" s="14" t="s">
        <v>72</v>
      </c>
      <c r="C49" s="14" t="s">
        <v>36</v>
      </c>
      <c r="D49" s="15" t="s">
        <v>73</v>
      </c>
      <c r="E49" s="16">
        <v>6050841</v>
      </c>
      <c r="F49" s="16">
        <v>6136841</v>
      </c>
      <c r="G49" s="16">
        <v>895896</v>
      </c>
      <c r="H49" s="16">
        <v>6262620</v>
      </c>
      <c r="I49" s="16">
        <v>0</v>
      </c>
      <c r="J49" s="16">
        <f t="shared" si="2"/>
        <v>-6262620</v>
      </c>
      <c r="K49" s="17">
        <f>(J49/H49)</f>
        <v>-1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79</v>
      </c>
      <c r="D50" s="15" t="s">
        <v>65</v>
      </c>
      <c r="E50" s="16">
        <v>6050841</v>
      </c>
      <c r="F50" s="16">
        <v>6136841</v>
      </c>
      <c r="G50" s="16">
        <v>895896</v>
      </c>
      <c r="H50" s="16">
        <v>6262620</v>
      </c>
      <c r="I50" s="16">
        <v>0</v>
      </c>
      <c r="J50" s="16">
        <f t="shared" si="2"/>
        <v>-6262620</v>
      </c>
      <c r="K50" s="17">
        <f>(J50/H50)</f>
        <v>-1</v>
      </c>
      <c r="L50" s="1"/>
    </row>
    <row r="51" spans="1:12" ht="15" customHeight="1" x14ac:dyDescent="0.25">
      <c r="A51" s="14" t="s">
        <v>80</v>
      </c>
      <c r="B51" s="14" t="s">
        <v>36</v>
      </c>
      <c r="C51" s="14" t="s">
        <v>36</v>
      </c>
      <c r="D51" s="15" t="s">
        <v>81</v>
      </c>
      <c r="E51" s="16">
        <v>10</v>
      </c>
      <c r="F51" s="16">
        <v>7085837</v>
      </c>
      <c r="G51" s="16">
        <v>7085837</v>
      </c>
      <c r="H51" s="16">
        <v>10</v>
      </c>
      <c r="I51" s="16">
        <v>10</v>
      </c>
      <c r="J51" s="18"/>
      <c r="K51" s="17" t="s">
        <v>36</v>
      </c>
      <c r="L51" s="1"/>
    </row>
    <row r="52" spans="1:12" ht="15" customHeight="1" x14ac:dyDescent="0.25">
      <c r="A52" s="14" t="s">
        <v>36</v>
      </c>
      <c r="B52" s="14" t="s">
        <v>82</v>
      </c>
      <c r="C52" s="14" t="s">
        <v>36</v>
      </c>
      <c r="D52" s="15" t="s">
        <v>83</v>
      </c>
      <c r="E52" s="16">
        <v>10</v>
      </c>
      <c r="F52" s="16">
        <v>7085837</v>
      </c>
      <c r="G52" s="16">
        <v>7085837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84</v>
      </c>
      <c r="B53" s="14" t="s">
        <v>36</v>
      </c>
      <c r="C53" s="14" t="s">
        <v>36</v>
      </c>
      <c r="D53" s="15" t="s">
        <v>85</v>
      </c>
      <c r="E53" s="16">
        <v>10</v>
      </c>
      <c r="F53" s="16">
        <v>10</v>
      </c>
      <c r="G53" s="16">
        <v>0</v>
      </c>
      <c r="H53" s="16">
        <v>10</v>
      </c>
      <c r="I53" s="16">
        <v>10</v>
      </c>
      <c r="J53" s="18"/>
      <c r="K53" s="17" t="s">
        <v>36</v>
      </c>
      <c r="L53" s="1"/>
    </row>
    <row r="54" spans="1:12" ht="0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</row>
    <row r="55" spans="1:12" ht="0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36" t="s">
        <v>86</v>
      </c>
      <c r="B57" s="37"/>
      <c r="C57" s="37"/>
      <c r="D57" s="37"/>
      <c r="E57" s="20">
        <v>62799581</v>
      </c>
      <c r="F57" s="20">
        <v>61872581</v>
      </c>
      <c r="G57" s="20">
        <v>37205047</v>
      </c>
      <c r="H57" s="20">
        <v>64997559</v>
      </c>
      <c r="I57" s="20">
        <v>60000928</v>
      </c>
      <c r="J57" s="20">
        <v>-4996631</v>
      </c>
      <c r="K57" s="21">
        <v>-7.6874133073212794E-2</v>
      </c>
      <c r="L57" s="1"/>
    </row>
    <row r="58" spans="1:12" ht="15" customHeight="1" x14ac:dyDescent="0.25">
      <c r="A58" s="38" t="s">
        <v>87</v>
      </c>
      <c r="B58" s="39"/>
      <c r="C58" s="39"/>
      <c r="D58" s="39"/>
      <c r="E58" s="39"/>
      <c r="F58" s="39"/>
      <c r="G58" s="39"/>
      <c r="H58" s="39"/>
      <c r="I58" s="39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2023-09-29T17:34:00Z</dcterms:modified>
</cp:coreProperties>
</file>