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96B83DE-157E-4052-B225-1EACD43629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analitico'!$A$1:$K$42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K38" i="1"/>
  <c r="K34" i="1"/>
  <c r="K14" i="1"/>
  <c r="H20" i="1"/>
  <c r="J20" i="1" s="1"/>
  <c r="K20" i="1" s="1"/>
  <c r="G20" i="1"/>
  <c r="E20" i="1"/>
  <c r="F20" i="1"/>
  <c r="H35" i="1"/>
  <c r="J35" i="1" s="1"/>
  <c r="K35" i="1" s="1"/>
  <c r="G35" i="1"/>
  <c r="F35" i="1"/>
  <c r="H33" i="1"/>
  <c r="K33" i="1" s="1"/>
  <c r="G33" i="1"/>
  <c r="F33" i="1"/>
  <c r="H30" i="1"/>
  <c r="G30" i="1"/>
  <c r="F30" i="1"/>
  <c r="H28" i="1"/>
  <c r="J28" i="1" s="1"/>
  <c r="K28" i="1" s="1"/>
  <c r="G28" i="1"/>
  <c r="F28" i="1"/>
  <c r="H26" i="1"/>
  <c r="J26" i="1" s="1"/>
  <c r="K26" i="1" s="1"/>
  <c r="G26" i="1"/>
  <c r="F26" i="1"/>
  <c r="E35" i="1"/>
  <c r="E26" i="1"/>
  <c r="E28" i="1"/>
  <c r="E30" i="1"/>
  <c r="E33" i="1"/>
  <c r="H18" i="1"/>
  <c r="J18" i="1" s="1"/>
  <c r="K18" i="1" s="1"/>
  <c r="G18" i="1"/>
  <c r="F18" i="1"/>
  <c r="H16" i="1"/>
  <c r="J16" i="1" s="1"/>
  <c r="K16" i="1" s="1"/>
  <c r="G16" i="1"/>
  <c r="F16" i="1"/>
  <c r="H14" i="1"/>
  <c r="J14" i="1" s="1"/>
  <c r="G14" i="1"/>
  <c r="G13" i="1" s="1"/>
  <c r="F14" i="1"/>
  <c r="F13" i="1"/>
  <c r="E18" i="1"/>
  <c r="E16" i="1"/>
  <c r="E14" i="1"/>
  <c r="E13" i="1" s="1"/>
  <c r="E12" i="1" s="1"/>
  <c r="J37" i="1"/>
  <c r="K37" i="1" s="1"/>
  <c r="J36" i="1"/>
  <c r="K36" i="1" s="1"/>
  <c r="J32" i="1"/>
  <c r="K32" i="1" s="1"/>
  <c r="J31" i="1"/>
  <c r="K31" i="1" s="1"/>
  <c r="J29" i="1"/>
  <c r="K29" i="1" s="1"/>
  <c r="J27" i="1"/>
  <c r="K27" i="1" s="1"/>
  <c r="J25" i="1"/>
  <c r="K25" i="1" s="1"/>
  <c r="J24" i="1"/>
  <c r="K24" i="1" s="1"/>
  <c r="J22" i="1"/>
  <c r="K22" i="1" s="1"/>
  <c r="J21" i="1"/>
  <c r="K21" i="1" s="1"/>
  <c r="J19" i="1"/>
  <c r="K19" i="1" s="1"/>
  <c r="J17" i="1"/>
  <c r="K17" i="1" s="1"/>
  <c r="J15" i="1"/>
  <c r="K15" i="1" s="1"/>
  <c r="F23" i="1" l="1"/>
  <c r="F40" i="1" s="1"/>
  <c r="G23" i="1"/>
  <c r="G40" i="1" s="1"/>
  <c r="H23" i="1"/>
  <c r="E23" i="1"/>
  <c r="E40" i="1" s="1"/>
  <c r="J30" i="1"/>
  <c r="K30" i="1" s="1"/>
  <c r="G12" i="1"/>
  <c r="F12" i="1"/>
  <c r="H13" i="1"/>
  <c r="J13" i="1" s="1"/>
  <c r="K13" i="1" s="1"/>
  <c r="J23" i="1" l="1"/>
  <c r="H40" i="1"/>
  <c r="H12" i="1"/>
  <c r="J12" i="1" s="1"/>
  <c r="K12" i="1" s="1"/>
  <c r="K23" i="1" l="1"/>
  <c r="J40" i="1"/>
  <c r="K40" i="1" s="1"/>
</calcChain>
</file>

<file path=xl/sharedStrings.xml><?xml version="1.0" encoding="utf-8"?>
<sst xmlns="http://schemas.openxmlformats.org/spreadsheetml/2006/main" count="141" uniqueCount="83">
  <si>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</si>
  <si>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</si>
  <si>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</si>
  <si>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</si>
  <si>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</si>
  <si>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MINISTERIO DE HACIENDA                                                          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</si>
  <si>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</si>
  <si>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</si>
  <si>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</si>
  <si>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DEFENSORÍA DEL CONTRIBUYENTE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</si>
  <si>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</si>
  <si>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</si>
  <si>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</si>
  <si>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</si>
  <si>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</si>
  <si>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</si>
  <si>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</si>
  <si>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</si>
  <si>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</si>
  <si>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</si>
  <si>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</si>
  <si>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</si>
  <si>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</si>
  <si>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</si>
  <si>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</si>
  <si>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</si>
  <si>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</si>
  <si>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AÑO 2023 LEY DE PPTOS (Inicial +Reajuste + Leyes Especiales)</t>
    </r>
  </si>
  <si>
    <r>
      <rPr>
        <b/>
        <sz val="10"/>
        <rFont val="Times New Roman"/>
        <family val="1"/>
      </rPr>
      <t>AÑO 2023 PRESUPUESTO VIGENTE A AGOSTO</t>
    </r>
  </si>
  <si>
    <r>
      <rPr>
        <b/>
        <sz val="10"/>
        <rFont val="Times New Roman"/>
        <family val="1"/>
      </rPr>
      <t>AÑO 2023 EJECUCIÓN AL 31 DE AGOSTO</t>
    </r>
  </si>
  <si>
    <r>
      <rPr>
        <b/>
        <sz val="10"/>
        <rFont val="Times New Roman"/>
        <family val="1"/>
      </rPr>
      <t>AÑO 2023 LEY DE PPTOS (Inicial + Reajuste + Leyes Especiales)</t>
    </r>
  </si>
  <si>
    <r>
      <rPr>
        <b/>
        <sz val="10"/>
        <rFont val="Times New Roman"/>
        <family val="1"/>
      </rPr>
      <t>AÑO 2024 PROYECTO DE LEY DE PRESUPUESTOS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</si>
  <si>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</si>
  <si>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</si>
  <si>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2023)</t>
    </r>
  </si>
  <si>
    <r>
      <rPr>
        <b/>
        <sz val="10"/>
        <rFont val="Times New Roman"/>
        <family val="1"/>
      </rPr>
      <t>(En $ de 2024)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</si>
  <si>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</si>
  <si>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</si>
  <si>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</si>
  <si>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</si>
  <si>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</si>
  <si>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</si>
  <si>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</si>
  <si>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</si>
  <si>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</si>
  <si>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</si>
  <si>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</si>
  <si>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</si>
  <si>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</si>
  <si>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</si>
  <si>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</si>
  <si>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</si>
  <si>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</si>
  <si>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</si>
  <si>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</si>
  <si>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</si>
  <si>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</si>
  <si>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</si>
  <si>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</si>
  <si>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</si>
  <si>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</si>
  <si>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</si>
  <si>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</si>
  <si>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</si>
  <si>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</si>
  <si>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</si>
  <si>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</si>
  <si>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</si>
  <si>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</si>
  <si>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</si>
  <si>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</si>
  <si>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</si>
  <si>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</si>
  <si>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</si>
  <si>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</si>
  <si>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</si>
  <si>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</si>
  <si>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</si>
  <si>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</si>
  <si>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</si>
  <si>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</si>
  <si>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INICIATIVAS DE INVERSIÓN</t>
  </si>
  <si>
    <t>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</si>
</sst>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 wrapText="1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0" borderId="16" xfId="0" applyFont="1" applyFill="1" applyBorder="1" applyAlignment="1">
      <alignment horizontal="center" vertical="top" wrapText="1"/>
    </xf>
    <xf numFmtId="0" fontId="3" fillId="30" borderId="17" xfId="0" applyFont="1" applyFill="1" applyBorder="1" applyAlignment="1">
      <alignment horizontal="center" vertical="top" wrapText="1"/>
    </xf>
    <xf numFmtId="0" fontId="2" fillId="31" borderId="17" xfId="0" applyFont="1" applyFill="1" applyBorder="1" applyAlignment="1">
      <alignment horizontal="left" vertical="top" wrapText="1"/>
    </xf>
    <xf numFmtId="3" fontId="2" fillId="32" borderId="17" xfId="0" applyNumberFormat="1" applyFont="1" applyFill="1" applyBorder="1" applyAlignment="1">
      <alignment horizontal="right" vertical="top" wrapText="1"/>
    </xf>
    <xf numFmtId="164" fontId="2" fillId="33" borderId="18" xfId="0" applyNumberFormat="1" applyFont="1" applyFill="1" applyBorder="1" applyAlignment="1">
      <alignment horizontal="right" vertical="top" wrapText="1"/>
    </xf>
    <xf numFmtId="0" fontId="3" fillId="34" borderId="19" xfId="0" applyFont="1" applyFill="1" applyBorder="1" applyAlignment="1">
      <alignment horizontal="center" vertical="top" wrapText="1"/>
    </xf>
    <xf numFmtId="0" fontId="3" fillId="35" borderId="19" xfId="0" applyFont="1" applyFill="1" applyBorder="1" applyAlignment="1">
      <alignment horizontal="left" vertical="top" wrapText="1"/>
    </xf>
    <xf numFmtId="3" fontId="3" fillId="36" borderId="19" xfId="0" applyNumberFormat="1" applyFont="1" applyFill="1" applyBorder="1" applyAlignment="1">
      <alignment horizontal="right" vertical="top" wrapText="1"/>
    </xf>
    <xf numFmtId="164" fontId="3" fillId="37" borderId="19" xfId="0" applyNumberFormat="1" applyFont="1" applyFill="1" applyBorder="1" applyAlignment="1">
      <alignment horizontal="right" vertical="top" wrapText="1"/>
    </xf>
    <xf numFmtId="0" fontId="3" fillId="30" borderId="20" xfId="0" applyFont="1" applyFill="1" applyBorder="1" applyAlignment="1">
      <alignment horizontal="center" vertical="top" wrapText="1"/>
    </xf>
    <xf numFmtId="0" fontId="3" fillId="30" borderId="21" xfId="0" applyFont="1" applyFill="1" applyBorder="1" applyAlignment="1">
      <alignment horizontal="center" vertical="top" wrapText="1"/>
    </xf>
    <xf numFmtId="0" fontId="2" fillId="31" borderId="21" xfId="0" applyFont="1" applyFill="1" applyBorder="1" applyAlignment="1">
      <alignment horizontal="left" vertical="top" wrapText="1"/>
    </xf>
    <xf numFmtId="3" fontId="2" fillId="32" borderId="21" xfId="0" applyNumberFormat="1" applyFont="1" applyFill="1" applyBorder="1" applyAlignment="1">
      <alignment horizontal="right" vertical="top" wrapText="1"/>
    </xf>
    <xf numFmtId="164" fontId="2" fillId="33" borderId="22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4" borderId="1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42"/>
  <sheetViews>
    <sheetView showGridLines="0" tabSelected="1" zoomScaleNormal="100" zoomScaleSheetLayoutView="90" workbookViewId="0">
      <selection activeCell="N10" sqref="N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6.42578125" customWidth="1"/>
    <col min="6" max="6" width="15.28515625" customWidth="1"/>
    <col min="7" max="7" width="16" customWidth="1"/>
    <col min="8" max="8" width="16.42578125" customWidth="1"/>
    <col min="9" max="9" width="18.42578125" customWidth="1"/>
    <col min="10" max="10" width="16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1"/>
      <c r="K1" s="1"/>
      <c r="L1" s="1"/>
    </row>
    <row r="2" spans="1:12" ht="17.100000000000001" customHeight="1" x14ac:dyDescent="0.25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1"/>
      <c r="K2" s="1"/>
      <c r="L2" s="1"/>
    </row>
    <row r="3" spans="1:12" ht="15" customHeight="1" x14ac:dyDescent="0.25">
      <c r="A3" s="54" t="s">
        <v>2</v>
      </c>
      <c r="B3" s="55"/>
      <c r="C3" s="55"/>
      <c r="D3" s="55"/>
      <c r="E3" s="55"/>
      <c r="F3" s="55"/>
      <c r="G3" s="55"/>
      <c r="H3" s="55"/>
      <c r="I3" s="5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6" t="s">
        <v>4</v>
      </c>
      <c r="B5" s="57"/>
      <c r="C5" s="58" t="s">
        <v>5</v>
      </c>
      <c r="D5" s="59"/>
      <c r="E5" s="59"/>
      <c r="F5" s="5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1" t="s">
        <v>8</v>
      </c>
      <c r="B6" s="42"/>
      <c r="C6" s="43" t="s">
        <v>9</v>
      </c>
      <c r="D6" s="44"/>
      <c r="E6" s="44"/>
      <c r="F6" s="44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5" t="s">
        <v>12</v>
      </c>
      <c r="B7" s="46"/>
      <c r="C7" s="47" t="s">
        <v>9</v>
      </c>
      <c r="D7" s="48"/>
      <c r="E7" s="48"/>
      <c r="F7" s="48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thickBot="1" x14ac:dyDescent="0.3">
      <c r="A9" s="49" t="s">
        <v>16</v>
      </c>
      <c r="B9" s="49" t="s">
        <v>17</v>
      </c>
      <c r="C9" s="49" t="s">
        <v>18</v>
      </c>
      <c r="D9" s="49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thickBot="1" x14ac:dyDescent="0.3">
      <c r="A10" s="50"/>
      <c r="B10" s="50"/>
      <c r="C10" s="50"/>
      <c r="D10" s="50"/>
      <c r="E10" s="13" t="s">
        <v>27</v>
      </c>
      <c r="F10" s="14" t="s">
        <v>28</v>
      </c>
      <c r="G10" s="14" t="s">
        <v>29</v>
      </c>
      <c r="H10" s="14" t="s">
        <v>30</v>
      </c>
      <c r="I10" s="14" t="s">
        <v>31</v>
      </c>
      <c r="J10" s="35" t="s">
        <v>32</v>
      </c>
      <c r="K10" s="35" t="s">
        <v>33</v>
      </c>
      <c r="L10" s="1"/>
    </row>
    <row r="11" spans="1:12" ht="30" customHeight="1" thickBot="1" x14ac:dyDescent="0.3">
      <c r="A11" s="51"/>
      <c r="B11" s="51"/>
      <c r="C11" s="51"/>
      <c r="D11" s="51"/>
      <c r="E11" s="15" t="s">
        <v>34</v>
      </c>
      <c r="F11" s="16" t="s">
        <v>34</v>
      </c>
      <c r="G11" s="16" t="s">
        <v>34</v>
      </c>
      <c r="H11" s="16" t="s">
        <v>35</v>
      </c>
      <c r="I11" s="16" t="s">
        <v>35</v>
      </c>
      <c r="J11" s="36"/>
      <c r="K11" s="36"/>
      <c r="L11" s="1"/>
    </row>
    <row r="12" spans="1:12" ht="15" customHeight="1" x14ac:dyDescent="0.25">
      <c r="A12" s="30" t="s">
        <v>36</v>
      </c>
      <c r="B12" s="31" t="s">
        <v>36</v>
      </c>
      <c r="C12" s="31" t="s">
        <v>36</v>
      </c>
      <c r="D12" s="32" t="s">
        <v>37</v>
      </c>
      <c r="E12" s="33">
        <f>+E13+E16+E18+E20+E22</f>
        <v>3389869</v>
      </c>
      <c r="F12" s="33">
        <f t="shared" ref="F12:H12" si="0">+F13+F16+F18+F20+F22</f>
        <v>3047764</v>
      </c>
      <c r="G12" s="33">
        <f t="shared" si="0"/>
        <v>1121479</v>
      </c>
      <c r="H12" s="33">
        <f t="shared" si="0"/>
        <v>3508515</v>
      </c>
      <c r="I12" s="33">
        <v>3456412</v>
      </c>
      <c r="J12" s="33">
        <f t="shared" ref="J12:J37" si="1">I12-H12</f>
        <v>-52103</v>
      </c>
      <c r="K12" s="34">
        <f>+IFERROR(J12/H12,"")</f>
        <v>-1.4850442423646472E-2</v>
      </c>
      <c r="L12" s="1"/>
    </row>
    <row r="13" spans="1:12" ht="15" customHeight="1" x14ac:dyDescent="0.25">
      <c r="A13" s="17" t="s">
        <v>38</v>
      </c>
      <c r="B13" s="17" t="s">
        <v>36</v>
      </c>
      <c r="C13" s="17" t="s">
        <v>36</v>
      </c>
      <c r="D13" s="18" t="s">
        <v>39</v>
      </c>
      <c r="E13" s="19">
        <f>+E14</f>
        <v>10</v>
      </c>
      <c r="F13" s="19">
        <f t="shared" ref="F13:H14" si="2">+F14</f>
        <v>10</v>
      </c>
      <c r="G13" s="19">
        <f t="shared" si="2"/>
        <v>101</v>
      </c>
      <c r="H13" s="19">
        <f t="shared" si="2"/>
        <v>10</v>
      </c>
      <c r="I13" s="19">
        <v>10</v>
      </c>
      <c r="J13" s="19">
        <f t="shared" si="1"/>
        <v>0</v>
      </c>
      <c r="K13" s="20">
        <f t="shared" ref="K13:K40" si="3">+IFERROR(J13/H13,"")</f>
        <v>0</v>
      </c>
      <c r="L13" s="1"/>
    </row>
    <row r="14" spans="1:12" ht="15" customHeight="1" x14ac:dyDescent="0.25">
      <c r="A14" s="6" t="s">
        <v>36</v>
      </c>
      <c r="B14" s="6" t="s">
        <v>40</v>
      </c>
      <c r="C14" s="6" t="s">
        <v>36</v>
      </c>
      <c r="D14" s="7" t="s">
        <v>41</v>
      </c>
      <c r="E14" s="8">
        <f>+E15</f>
        <v>10</v>
      </c>
      <c r="F14" s="8">
        <f t="shared" si="2"/>
        <v>10</v>
      </c>
      <c r="G14" s="8">
        <f t="shared" si="2"/>
        <v>101</v>
      </c>
      <c r="H14" s="8">
        <f t="shared" si="2"/>
        <v>10</v>
      </c>
      <c r="I14" s="8">
        <v>10</v>
      </c>
      <c r="J14" s="8">
        <f t="shared" si="1"/>
        <v>0</v>
      </c>
      <c r="K14" s="9">
        <f t="shared" si="3"/>
        <v>0</v>
      </c>
      <c r="L14" s="1"/>
    </row>
    <row r="15" spans="1:12" ht="15" customHeight="1" x14ac:dyDescent="0.25">
      <c r="A15" s="6" t="s">
        <v>36</v>
      </c>
      <c r="B15" s="6" t="s">
        <v>36</v>
      </c>
      <c r="C15" s="6" t="s">
        <v>42</v>
      </c>
      <c r="D15" s="7" t="s">
        <v>43</v>
      </c>
      <c r="E15" s="8">
        <v>10</v>
      </c>
      <c r="F15" s="8">
        <v>10</v>
      </c>
      <c r="G15" s="8">
        <v>101</v>
      </c>
      <c r="H15" s="8">
        <v>10</v>
      </c>
      <c r="I15" s="8">
        <v>10</v>
      </c>
      <c r="J15" s="8">
        <f t="shared" si="1"/>
        <v>0</v>
      </c>
      <c r="K15" s="9">
        <f t="shared" si="3"/>
        <v>0</v>
      </c>
      <c r="L15" s="1"/>
    </row>
    <row r="16" spans="1:12" ht="15" customHeight="1" x14ac:dyDescent="0.25">
      <c r="A16" s="6" t="s">
        <v>7</v>
      </c>
      <c r="B16" s="6" t="s">
        <v>36</v>
      </c>
      <c r="C16" s="6" t="s">
        <v>36</v>
      </c>
      <c r="D16" s="7" t="s">
        <v>44</v>
      </c>
      <c r="E16" s="8">
        <f>+E17</f>
        <v>10</v>
      </c>
      <c r="F16" s="8">
        <f t="shared" ref="F16:H16" si="4">+F17</f>
        <v>10</v>
      </c>
      <c r="G16" s="8">
        <f t="shared" si="4"/>
        <v>8525</v>
      </c>
      <c r="H16" s="8">
        <f t="shared" si="4"/>
        <v>10</v>
      </c>
      <c r="I16" s="8">
        <v>10</v>
      </c>
      <c r="J16" s="8">
        <f t="shared" si="1"/>
        <v>0</v>
      </c>
      <c r="K16" s="9">
        <f t="shared" si="3"/>
        <v>0</v>
      </c>
      <c r="L16" s="1"/>
    </row>
    <row r="17" spans="1:12" ht="15" customHeight="1" x14ac:dyDescent="0.25">
      <c r="A17" s="6" t="s">
        <v>36</v>
      </c>
      <c r="B17" s="6" t="s">
        <v>14</v>
      </c>
      <c r="C17" s="6" t="s">
        <v>36</v>
      </c>
      <c r="D17" s="7" t="s">
        <v>45</v>
      </c>
      <c r="E17" s="8">
        <v>10</v>
      </c>
      <c r="F17" s="8">
        <v>10</v>
      </c>
      <c r="G17" s="8">
        <v>8525</v>
      </c>
      <c r="H17" s="8">
        <v>10</v>
      </c>
      <c r="I17" s="8">
        <v>10</v>
      </c>
      <c r="J17" s="8">
        <f t="shared" si="1"/>
        <v>0</v>
      </c>
      <c r="K17" s="9">
        <f t="shared" si="3"/>
        <v>0</v>
      </c>
      <c r="L17" s="1"/>
    </row>
    <row r="18" spans="1:12" ht="15" customHeight="1" x14ac:dyDescent="0.25">
      <c r="A18" s="6" t="s">
        <v>46</v>
      </c>
      <c r="B18" s="6" t="s">
        <v>36</v>
      </c>
      <c r="C18" s="6" t="s">
        <v>36</v>
      </c>
      <c r="D18" s="7" t="s">
        <v>47</v>
      </c>
      <c r="E18" s="8">
        <f>+E19</f>
        <v>3389839</v>
      </c>
      <c r="F18" s="8">
        <f t="shared" ref="F18:H18" si="5">+F19</f>
        <v>2879686</v>
      </c>
      <c r="G18" s="8">
        <f t="shared" si="5"/>
        <v>1112853</v>
      </c>
      <c r="H18" s="8">
        <f t="shared" si="5"/>
        <v>3508485</v>
      </c>
      <c r="I18" s="8">
        <v>3456372</v>
      </c>
      <c r="J18" s="8">
        <f t="shared" si="1"/>
        <v>-52113</v>
      </c>
      <c r="K18" s="9">
        <f t="shared" si="3"/>
        <v>-1.485341963839093E-2</v>
      </c>
      <c r="L18" s="1"/>
    </row>
    <row r="19" spans="1:12" ht="15" customHeight="1" x14ac:dyDescent="0.25">
      <c r="A19" s="6" t="s">
        <v>36</v>
      </c>
      <c r="B19" s="6" t="s">
        <v>14</v>
      </c>
      <c r="C19" s="6" t="s">
        <v>36</v>
      </c>
      <c r="D19" s="7" t="s">
        <v>48</v>
      </c>
      <c r="E19" s="8">
        <v>3389839</v>
      </c>
      <c r="F19" s="8">
        <v>2879686</v>
      </c>
      <c r="G19" s="8">
        <v>1112853</v>
      </c>
      <c r="H19" s="8">
        <v>3508485</v>
      </c>
      <c r="I19" s="8">
        <v>3456372</v>
      </c>
      <c r="J19" s="8">
        <f t="shared" si="1"/>
        <v>-52113</v>
      </c>
      <c r="K19" s="9">
        <f t="shared" si="3"/>
        <v>-1.485341963839093E-2</v>
      </c>
      <c r="L19" s="1"/>
    </row>
    <row r="20" spans="1:12" ht="15" customHeight="1" x14ac:dyDescent="0.25">
      <c r="A20" s="6" t="s">
        <v>49</v>
      </c>
      <c r="B20" s="6" t="s">
        <v>36</v>
      </c>
      <c r="C20" s="6" t="s">
        <v>36</v>
      </c>
      <c r="D20" s="7" t="s">
        <v>50</v>
      </c>
      <c r="E20" s="8">
        <f>+E21</f>
        <v>0</v>
      </c>
      <c r="F20" s="8">
        <f>+F21</f>
        <v>10</v>
      </c>
      <c r="G20" s="8">
        <f>+G21</f>
        <v>0</v>
      </c>
      <c r="H20" s="8">
        <f>+H21</f>
        <v>0</v>
      </c>
      <c r="I20" s="8">
        <v>10</v>
      </c>
      <c r="J20" s="8">
        <f t="shared" si="1"/>
        <v>10</v>
      </c>
      <c r="K20" s="9" t="str">
        <f t="shared" si="3"/>
        <v/>
      </c>
      <c r="L20" s="1"/>
    </row>
    <row r="21" spans="1:12" ht="15" customHeight="1" x14ac:dyDescent="0.25">
      <c r="A21" s="6" t="s">
        <v>36</v>
      </c>
      <c r="B21" s="6" t="s">
        <v>51</v>
      </c>
      <c r="C21" s="6" t="s">
        <v>36</v>
      </c>
      <c r="D21" s="7" t="s">
        <v>52</v>
      </c>
      <c r="E21" s="8">
        <v>0</v>
      </c>
      <c r="F21" s="8">
        <v>10</v>
      </c>
      <c r="G21" s="8">
        <v>0</v>
      </c>
      <c r="H21" s="8">
        <v>0</v>
      </c>
      <c r="I21" s="8">
        <v>10</v>
      </c>
      <c r="J21" s="8">
        <f t="shared" si="1"/>
        <v>10</v>
      </c>
      <c r="K21" s="9" t="str">
        <f t="shared" si="3"/>
        <v/>
      </c>
      <c r="L21" s="1"/>
    </row>
    <row r="22" spans="1:12" ht="15" customHeight="1" x14ac:dyDescent="0.25">
      <c r="A22" s="26" t="s">
        <v>53</v>
      </c>
      <c r="B22" s="26" t="s">
        <v>36</v>
      </c>
      <c r="C22" s="26" t="s">
        <v>36</v>
      </c>
      <c r="D22" s="27" t="s">
        <v>54</v>
      </c>
      <c r="E22" s="28">
        <v>10</v>
      </c>
      <c r="F22" s="28">
        <v>168048</v>
      </c>
      <c r="G22" s="28">
        <v>0</v>
      </c>
      <c r="H22" s="28">
        <v>10</v>
      </c>
      <c r="I22" s="28">
        <v>10</v>
      </c>
      <c r="J22" s="28">
        <f t="shared" si="1"/>
        <v>0</v>
      </c>
      <c r="K22" s="29">
        <f t="shared" si="3"/>
        <v>0</v>
      </c>
      <c r="L22" s="1"/>
    </row>
    <row r="23" spans="1:12" ht="15" customHeight="1" x14ac:dyDescent="0.25">
      <c r="A23" s="21" t="s">
        <v>36</v>
      </c>
      <c r="B23" s="22" t="s">
        <v>36</v>
      </c>
      <c r="C23" s="22" t="s">
        <v>36</v>
      </c>
      <c r="D23" s="23" t="s">
        <v>55</v>
      </c>
      <c r="E23" s="24">
        <f>+E24+E25+E26+E28+E30+E336+E33+E35+E37</f>
        <v>3389869</v>
      </c>
      <c r="F23" s="24">
        <f>+F24+F25+F26+F28+F30+F33+F35+F37</f>
        <v>3047764</v>
      </c>
      <c r="G23" s="24">
        <f t="shared" ref="G23:H23" si="6">+G24+G25+G26+G28+G30+G33+G35+G37</f>
        <v>1197500</v>
      </c>
      <c r="H23" s="24">
        <f t="shared" si="6"/>
        <v>3508515</v>
      </c>
      <c r="I23" s="24">
        <v>3456412</v>
      </c>
      <c r="J23" s="24">
        <f t="shared" si="1"/>
        <v>-52103</v>
      </c>
      <c r="K23" s="25">
        <f t="shared" si="3"/>
        <v>-1.4850442423646472E-2</v>
      </c>
      <c r="L23" s="1"/>
    </row>
    <row r="24" spans="1:12" ht="15" customHeight="1" x14ac:dyDescent="0.25">
      <c r="A24" s="17" t="s">
        <v>56</v>
      </c>
      <c r="B24" s="17" t="s">
        <v>36</v>
      </c>
      <c r="C24" s="17" t="s">
        <v>36</v>
      </c>
      <c r="D24" s="18" t="s">
        <v>57</v>
      </c>
      <c r="E24" s="19">
        <v>2610636</v>
      </c>
      <c r="F24" s="19">
        <v>1899682</v>
      </c>
      <c r="G24" s="19">
        <v>898560</v>
      </c>
      <c r="H24" s="19">
        <v>2702011</v>
      </c>
      <c r="I24" s="19">
        <v>2976613</v>
      </c>
      <c r="J24" s="19">
        <f t="shared" si="1"/>
        <v>274602</v>
      </c>
      <c r="K24" s="20">
        <f t="shared" si="3"/>
        <v>0.10162874984594808</v>
      </c>
      <c r="L24" s="1"/>
    </row>
    <row r="25" spans="1:12" ht="15" customHeight="1" x14ac:dyDescent="0.25">
      <c r="A25" s="6" t="s">
        <v>58</v>
      </c>
      <c r="B25" s="6" t="s">
        <v>36</v>
      </c>
      <c r="C25" s="6" t="s">
        <v>36</v>
      </c>
      <c r="D25" s="7" t="s">
        <v>59</v>
      </c>
      <c r="E25" s="8">
        <v>302562</v>
      </c>
      <c r="F25" s="8">
        <v>302562</v>
      </c>
      <c r="G25" s="8">
        <v>75940</v>
      </c>
      <c r="H25" s="8">
        <v>313151</v>
      </c>
      <c r="I25" s="8">
        <v>332594</v>
      </c>
      <c r="J25" s="8">
        <f t="shared" si="1"/>
        <v>19443</v>
      </c>
      <c r="K25" s="9">
        <f t="shared" si="3"/>
        <v>6.208825774147296E-2</v>
      </c>
      <c r="L25" s="1"/>
    </row>
    <row r="26" spans="1:12" ht="15" customHeight="1" x14ac:dyDescent="0.25">
      <c r="A26" s="6" t="s">
        <v>60</v>
      </c>
      <c r="B26" s="6" t="s">
        <v>36</v>
      </c>
      <c r="C26" s="6" t="s">
        <v>36</v>
      </c>
      <c r="D26" s="7" t="s">
        <v>61</v>
      </c>
      <c r="E26" s="8">
        <f>+E27</f>
        <v>0</v>
      </c>
      <c r="F26" s="8">
        <f t="shared" ref="F26:H26" si="7">+F27</f>
        <v>0</v>
      </c>
      <c r="G26" s="8">
        <f t="shared" si="7"/>
        <v>0</v>
      </c>
      <c r="H26" s="8">
        <f t="shared" si="7"/>
        <v>0</v>
      </c>
      <c r="I26" s="8">
        <v>10</v>
      </c>
      <c r="J26" s="8">
        <f t="shared" si="1"/>
        <v>10</v>
      </c>
      <c r="K26" s="9" t="str">
        <f t="shared" si="3"/>
        <v/>
      </c>
      <c r="L26" s="1"/>
    </row>
    <row r="27" spans="1:12" ht="15" customHeight="1" x14ac:dyDescent="0.25">
      <c r="A27" s="6" t="s">
        <v>36</v>
      </c>
      <c r="B27" s="6" t="s">
        <v>62</v>
      </c>
      <c r="C27" s="6" t="s">
        <v>36</v>
      </c>
      <c r="D27" s="7" t="s">
        <v>63</v>
      </c>
      <c r="E27" s="8">
        <v>0</v>
      </c>
      <c r="F27" s="8">
        <v>0</v>
      </c>
      <c r="G27" s="8">
        <v>0</v>
      </c>
      <c r="H27" s="8">
        <v>0</v>
      </c>
      <c r="I27" s="8">
        <v>10</v>
      </c>
      <c r="J27" s="8">
        <f t="shared" si="1"/>
        <v>10</v>
      </c>
      <c r="K27" s="9" t="str">
        <f t="shared" si="3"/>
        <v/>
      </c>
      <c r="L27" s="1"/>
    </row>
    <row r="28" spans="1:12" ht="15" customHeight="1" x14ac:dyDescent="0.25">
      <c r="A28" s="6" t="s">
        <v>64</v>
      </c>
      <c r="B28" s="6" t="s">
        <v>36</v>
      </c>
      <c r="C28" s="6" t="s">
        <v>36</v>
      </c>
      <c r="D28" s="7" t="s">
        <v>65</v>
      </c>
      <c r="E28" s="8">
        <f>+E29</f>
        <v>20</v>
      </c>
      <c r="F28" s="8">
        <f t="shared" ref="F28:H28" si="8">+F29</f>
        <v>20</v>
      </c>
      <c r="G28" s="8">
        <f t="shared" si="8"/>
        <v>0</v>
      </c>
      <c r="H28" s="8">
        <f t="shared" si="8"/>
        <v>20</v>
      </c>
      <c r="I28" s="8">
        <v>20</v>
      </c>
      <c r="J28" s="8">
        <f t="shared" si="1"/>
        <v>0</v>
      </c>
      <c r="K28" s="9">
        <f t="shared" si="3"/>
        <v>0</v>
      </c>
      <c r="L28" s="1"/>
    </row>
    <row r="29" spans="1:12" ht="15" customHeight="1" x14ac:dyDescent="0.25">
      <c r="A29" s="6" t="s">
        <v>36</v>
      </c>
      <c r="B29" s="6" t="s">
        <v>66</v>
      </c>
      <c r="C29" s="6" t="s">
        <v>36</v>
      </c>
      <c r="D29" s="7" t="s">
        <v>67</v>
      </c>
      <c r="E29" s="8">
        <v>20</v>
      </c>
      <c r="F29" s="8">
        <v>20</v>
      </c>
      <c r="G29" s="8">
        <v>0</v>
      </c>
      <c r="H29" s="8">
        <v>20</v>
      </c>
      <c r="I29" s="8">
        <v>20</v>
      </c>
      <c r="J29" s="8">
        <f t="shared" si="1"/>
        <v>0</v>
      </c>
      <c r="K29" s="9">
        <f t="shared" si="3"/>
        <v>0</v>
      </c>
      <c r="L29" s="1"/>
    </row>
    <row r="30" spans="1:12" ht="15" customHeight="1" x14ac:dyDescent="0.25">
      <c r="A30" s="6" t="s">
        <v>68</v>
      </c>
      <c r="B30" s="6" t="s">
        <v>36</v>
      </c>
      <c r="C30" s="6" t="s">
        <v>36</v>
      </c>
      <c r="D30" s="7" t="s">
        <v>69</v>
      </c>
      <c r="E30" s="8">
        <f>+E31+E32</f>
        <v>77190</v>
      </c>
      <c r="F30" s="8">
        <f t="shared" ref="F30:H30" si="9">+F31+F32</f>
        <v>77190</v>
      </c>
      <c r="G30" s="8">
        <f t="shared" si="9"/>
        <v>60397</v>
      </c>
      <c r="H30" s="8">
        <f t="shared" si="9"/>
        <v>79892</v>
      </c>
      <c r="I30" s="8">
        <v>147155</v>
      </c>
      <c r="J30" s="8">
        <f t="shared" si="1"/>
        <v>67263</v>
      </c>
      <c r="K30" s="9">
        <f t="shared" si="3"/>
        <v>0.84192409753166775</v>
      </c>
      <c r="L30" s="1"/>
    </row>
    <row r="31" spans="1:12" ht="15" customHeight="1" x14ac:dyDescent="0.25">
      <c r="A31" s="6" t="s">
        <v>36</v>
      </c>
      <c r="B31" s="6" t="s">
        <v>70</v>
      </c>
      <c r="C31" s="6" t="s">
        <v>36</v>
      </c>
      <c r="D31" s="7" t="s">
        <v>71</v>
      </c>
      <c r="E31" s="8">
        <v>0</v>
      </c>
      <c r="F31" s="8">
        <v>0</v>
      </c>
      <c r="G31" s="8">
        <v>0</v>
      </c>
      <c r="H31" s="8">
        <v>0</v>
      </c>
      <c r="I31" s="8">
        <v>6923</v>
      </c>
      <c r="J31" s="8">
        <f t="shared" si="1"/>
        <v>6923</v>
      </c>
      <c r="K31" s="9" t="str">
        <f t="shared" si="3"/>
        <v/>
      </c>
      <c r="L31" s="1"/>
    </row>
    <row r="32" spans="1:12" ht="15" customHeight="1" x14ac:dyDescent="0.25">
      <c r="A32" s="6" t="s">
        <v>36</v>
      </c>
      <c r="B32" s="6" t="s">
        <v>72</v>
      </c>
      <c r="C32" s="6" t="s">
        <v>36</v>
      </c>
      <c r="D32" s="7" t="s">
        <v>73</v>
      </c>
      <c r="E32" s="8">
        <v>77190</v>
      </c>
      <c r="F32" s="8">
        <v>77190</v>
      </c>
      <c r="G32" s="8">
        <v>60397</v>
      </c>
      <c r="H32" s="8">
        <v>79892</v>
      </c>
      <c r="I32" s="8">
        <v>140232</v>
      </c>
      <c r="J32" s="8">
        <f t="shared" si="1"/>
        <v>60340</v>
      </c>
      <c r="K32" s="9">
        <f t="shared" si="3"/>
        <v>0.75526961397887149</v>
      </c>
      <c r="L32" s="1"/>
    </row>
    <row r="33" spans="1:12" ht="15" customHeight="1" x14ac:dyDescent="0.25">
      <c r="A33" s="6">
        <v>31</v>
      </c>
      <c r="B33" s="6"/>
      <c r="C33" s="6"/>
      <c r="D33" s="7" t="s">
        <v>81</v>
      </c>
      <c r="E33" s="8">
        <f>+E34</f>
        <v>399441</v>
      </c>
      <c r="F33" s="8">
        <f t="shared" ref="F33:H33" si="10">+F34</f>
        <v>684441</v>
      </c>
      <c r="G33" s="8">
        <f t="shared" si="10"/>
        <v>78744</v>
      </c>
      <c r="H33" s="8">
        <f t="shared" si="10"/>
        <v>413421</v>
      </c>
      <c r="I33" s="8"/>
      <c r="J33" s="8"/>
      <c r="K33" s="9">
        <f t="shared" si="3"/>
        <v>0</v>
      </c>
      <c r="L33" s="1"/>
    </row>
    <row r="34" spans="1:12" ht="15" customHeight="1" x14ac:dyDescent="0.25">
      <c r="A34" s="6"/>
      <c r="B34" s="6" t="s">
        <v>40</v>
      </c>
      <c r="C34" s="6"/>
      <c r="D34" s="7" t="s">
        <v>82</v>
      </c>
      <c r="E34" s="8">
        <v>399441</v>
      </c>
      <c r="F34" s="8">
        <v>684441</v>
      </c>
      <c r="G34" s="8">
        <v>78744</v>
      </c>
      <c r="H34" s="8">
        <v>413421</v>
      </c>
      <c r="I34" s="8"/>
      <c r="J34" s="8"/>
      <c r="K34" s="9">
        <f t="shared" si="3"/>
        <v>0</v>
      </c>
      <c r="L34" s="1"/>
    </row>
    <row r="35" spans="1:12" ht="15" customHeight="1" x14ac:dyDescent="0.25">
      <c r="A35" s="6" t="s">
        <v>74</v>
      </c>
      <c r="B35" s="6" t="s">
        <v>36</v>
      </c>
      <c r="C35" s="6" t="s">
        <v>36</v>
      </c>
      <c r="D35" s="7" t="s">
        <v>75</v>
      </c>
      <c r="E35" s="8">
        <f>+E36</f>
        <v>10</v>
      </c>
      <c r="F35" s="8">
        <f t="shared" ref="F35:H35" si="11">+F36</f>
        <v>83859</v>
      </c>
      <c r="G35" s="8">
        <f t="shared" si="11"/>
        <v>83859</v>
      </c>
      <c r="H35" s="8">
        <f t="shared" si="11"/>
        <v>10</v>
      </c>
      <c r="I35" s="8">
        <v>10</v>
      </c>
      <c r="J35" s="8">
        <f t="shared" si="1"/>
        <v>0</v>
      </c>
      <c r="K35" s="9">
        <f t="shared" si="3"/>
        <v>0</v>
      </c>
      <c r="L35" s="1"/>
    </row>
    <row r="36" spans="1:12" ht="15" customHeight="1" x14ac:dyDescent="0.25">
      <c r="A36" s="6" t="s">
        <v>36</v>
      </c>
      <c r="B36" s="6" t="s">
        <v>72</v>
      </c>
      <c r="C36" s="6" t="s">
        <v>36</v>
      </c>
      <c r="D36" s="7" t="s">
        <v>76</v>
      </c>
      <c r="E36" s="8">
        <v>10</v>
      </c>
      <c r="F36" s="8">
        <v>83859</v>
      </c>
      <c r="G36" s="8">
        <v>83859</v>
      </c>
      <c r="H36" s="8">
        <v>10</v>
      </c>
      <c r="I36" s="8">
        <v>10</v>
      </c>
      <c r="J36" s="8">
        <f t="shared" si="1"/>
        <v>0</v>
      </c>
      <c r="K36" s="9">
        <f t="shared" si="3"/>
        <v>0</v>
      </c>
      <c r="L36" s="1"/>
    </row>
    <row r="37" spans="1:12" ht="15" customHeight="1" x14ac:dyDescent="0.25">
      <c r="A37" s="6" t="s">
        <v>77</v>
      </c>
      <c r="B37" s="6" t="s">
        <v>36</v>
      </c>
      <c r="C37" s="6" t="s">
        <v>36</v>
      </c>
      <c r="D37" s="7" t="s">
        <v>78</v>
      </c>
      <c r="E37" s="8">
        <v>10</v>
      </c>
      <c r="F37" s="8">
        <v>10</v>
      </c>
      <c r="G37" s="8">
        <v>0</v>
      </c>
      <c r="H37" s="8">
        <v>10</v>
      </c>
      <c r="I37" s="8">
        <v>10</v>
      </c>
      <c r="J37" s="8">
        <f t="shared" si="1"/>
        <v>0</v>
      </c>
      <c r="K37" s="9">
        <f t="shared" si="3"/>
        <v>0</v>
      </c>
      <c r="L37" s="1"/>
    </row>
    <row r="38" spans="1:12" ht="15" customHeight="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 t="str">
        <f t="shared" si="3"/>
        <v/>
      </c>
      <c r="L38" s="1"/>
    </row>
    <row r="39" spans="1:12" ht="1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15" customHeight="1" x14ac:dyDescent="0.25">
      <c r="A40" s="37" t="s">
        <v>79</v>
      </c>
      <c r="B40" s="38"/>
      <c r="C40" s="38"/>
      <c r="D40" s="38"/>
      <c r="E40" s="11">
        <f>+E23-E29-E36-E37</f>
        <v>3389829</v>
      </c>
      <c r="F40" s="11">
        <f t="shared" ref="F40:J40" si="12">+F23-F29-F36-F37</f>
        <v>2963875</v>
      </c>
      <c r="G40" s="11">
        <f t="shared" si="12"/>
        <v>1113641</v>
      </c>
      <c r="H40" s="11">
        <f t="shared" si="12"/>
        <v>3508475</v>
      </c>
      <c r="I40" s="11">
        <f t="shared" si="12"/>
        <v>3456372</v>
      </c>
      <c r="J40" s="11">
        <f t="shared" si="12"/>
        <v>-52103</v>
      </c>
      <c r="K40" s="12">
        <f t="shared" si="3"/>
        <v>-1.4850611733017906E-2</v>
      </c>
      <c r="L40" s="1"/>
    </row>
    <row r="41" spans="1:12" ht="15" customHeight="1" x14ac:dyDescent="0.25">
      <c r="A41" s="39" t="s">
        <v>80</v>
      </c>
      <c r="B41" s="40"/>
      <c r="C41" s="40"/>
      <c r="D41" s="40"/>
      <c r="E41" s="40"/>
      <c r="F41" s="40"/>
      <c r="G41" s="40"/>
      <c r="H41" s="40"/>
      <c r="I41" s="40"/>
      <c r="J41" s="1"/>
      <c r="K41" s="1"/>
      <c r="L41" s="1"/>
    </row>
    <row r="42" spans="1:12" ht="5.0999999999999996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0:D40"/>
    <mergeCell ref="A41:I41"/>
    <mergeCell ref="A6:B6"/>
    <mergeCell ref="C6:F6"/>
    <mergeCell ref="A7:B7"/>
    <mergeCell ref="C7:F7"/>
    <mergeCell ref="A9:A11"/>
    <mergeCell ref="B9:B11"/>
    <mergeCell ref="C9:C11"/>
    <mergeCell ref="D9:D11"/>
  </mergeCells>
  <pageMargins left="0" right="0" top="0" bottom="0" header="0" footer="0"/>
  <pageSetup scale="77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2023-09-28T19:24:16Z</dcterms:created>
  <dcterms:modified xsi:type="dcterms:W3CDTF">2023-09-29T15:42:33Z</dcterms:modified>
</cp:coreProperties>
</file>