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39CBF27F-9466-4831-BBAB-ACF86E95EBF7}" xr6:coauthVersionLast="47" xr6:coauthVersionMax="47" xr10:uidLastSave="{00000000-0000-0000-0000-000000000000}"/>
  <bookViews>
    <workbookView xWindow="-120" yWindow="-120" windowWidth="29040" windowHeight="15720" firstSheet="1" activeTab="2" xr2:uid="{00000000-000D-0000-FFFF-FFFF00000000}"/>
  </bookViews>
  <sheets>
    <sheet name="cuadro Comparativo analitico" sheetId="1" state="hidden" r:id="rId1"/>
    <sheet name="cuadro Comparativo analitico 2" sheetId="2" r:id="rId2"/>
    <sheet name="cuadro Comparativo analitico 3" sheetId="3" r:id="rId3"/>
  </sheets>
  <definedNames>
    <definedName name="_xlnm.Print_Area" localSheetId="1">'cuadro Comparativo analitico 2'!$A$1:$K$55</definedName>
    <definedName name="_xlnm.Print_Area" localSheetId="2">'cuadro Comparativo analitico 3'!$A$1:$K$36</definedName>
    <definedName name="JR_PAGE_ANCHOR_0_1">'cuadro Comparativo analitico'!$A$1</definedName>
    <definedName name="JR_PAGE_ANCHOR_1_1">'cuadro Comparativo analitico 2'!$A$1</definedName>
    <definedName name="JR_PAGE_ANCHOR_2_1">'cuadro Comparativo analitico 3'!$A$1</definedName>
    <definedName name="_xlnm.Print_Titles" localSheetId="1">'cuadro Comparativo analitico 2'!$1:$11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3" l="1"/>
  <c r="K32" i="3" s="1"/>
  <c r="K31" i="3"/>
  <c r="J31" i="3"/>
  <c r="J30" i="3"/>
  <c r="J29" i="3"/>
  <c r="K28" i="3"/>
  <c r="J28" i="3"/>
  <c r="J27" i="3"/>
  <c r="K27" i="3" s="1"/>
  <c r="K26" i="3"/>
  <c r="J26" i="3"/>
  <c r="J25" i="3"/>
  <c r="K25" i="3" s="1"/>
  <c r="K24" i="3"/>
  <c r="J24" i="3"/>
  <c r="J23" i="3"/>
  <c r="K23" i="3" s="1"/>
  <c r="K22" i="3"/>
  <c r="J22" i="3"/>
  <c r="J21" i="3"/>
  <c r="K21" i="3" s="1"/>
  <c r="K20" i="3"/>
  <c r="J20" i="3"/>
  <c r="J19" i="3"/>
  <c r="K19" i="3" s="1"/>
  <c r="K18" i="3"/>
  <c r="J18" i="3"/>
  <c r="J17" i="3"/>
  <c r="K17" i="3" s="1"/>
  <c r="K16" i="3"/>
  <c r="J16" i="3"/>
  <c r="J15" i="3"/>
  <c r="K15" i="3" s="1"/>
  <c r="K14" i="3"/>
  <c r="J14" i="3"/>
  <c r="J12" i="3"/>
  <c r="K12" i="3" s="1"/>
  <c r="K49" i="2"/>
  <c r="J49" i="2"/>
  <c r="J48" i="2"/>
  <c r="K48" i="2" s="1"/>
  <c r="J47" i="2"/>
  <c r="J46" i="2"/>
  <c r="J45" i="2"/>
  <c r="K45" i="2" s="1"/>
  <c r="K44" i="2"/>
  <c r="J44" i="2"/>
  <c r="J43" i="2"/>
  <c r="K43" i="2" s="1"/>
  <c r="K42" i="2"/>
  <c r="J42" i="2"/>
  <c r="J40" i="2"/>
  <c r="K40" i="2" s="1"/>
  <c r="K39" i="2"/>
  <c r="J39" i="2"/>
  <c r="J38" i="2"/>
  <c r="K38" i="2" s="1"/>
  <c r="J37" i="2"/>
  <c r="K37" i="2" s="1"/>
  <c r="J36" i="2"/>
  <c r="K36" i="2" s="1"/>
  <c r="K35" i="2"/>
  <c r="J35" i="2"/>
  <c r="J34" i="2"/>
  <c r="K34" i="2" s="1"/>
  <c r="K33" i="2"/>
  <c r="J33" i="2"/>
  <c r="J31" i="2"/>
  <c r="K31" i="2" s="1"/>
  <c r="K30" i="2"/>
  <c r="J30" i="2"/>
  <c r="J29" i="2"/>
  <c r="K29" i="2" s="1"/>
  <c r="K28" i="2"/>
  <c r="J28" i="2"/>
  <c r="J27" i="2"/>
  <c r="K27" i="2" s="1"/>
  <c r="K26" i="2"/>
  <c r="J26" i="2"/>
  <c r="J25" i="2"/>
  <c r="K25" i="2" s="1"/>
  <c r="K24" i="2"/>
  <c r="J24" i="2"/>
  <c r="J20" i="2"/>
  <c r="K20" i="2" s="1"/>
  <c r="J19" i="2"/>
  <c r="K18" i="2"/>
  <c r="J18" i="2"/>
  <c r="J17" i="2"/>
  <c r="K17" i="2" s="1"/>
  <c r="J16" i="2"/>
  <c r="K16" i="2" s="1"/>
  <c r="J15" i="2"/>
  <c r="K15" i="2" s="1"/>
  <c r="K14" i="2"/>
  <c r="J14" i="2"/>
  <c r="J13" i="2"/>
  <c r="K13" i="2" s="1"/>
  <c r="J12" i="2"/>
  <c r="K12" i="2" s="1"/>
  <c r="J50" i="1"/>
  <c r="K50" i="1" s="1"/>
  <c r="K49" i="1"/>
  <c r="J49" i="1"/>
  <c r="J48" i="1"/>
  <c r="J47" i="1"/>
  <c r="J46" i="1"/>
  <c r="K46" i="1" s="1"/>
  <c r="J45" i="1"/>
  <c r="K45" i="1" s="1"/>
  <c r="K44" i="1"/>
  <c r="J44" i="1"/>
  <c r="J43" i="1"/>
  <c r="K43" i="1" s="1"/>
  <c r="J42" i="1"/>
  <c r="K42" i="1" s="1"/>
  <c r="J41" i="1"/>
  <c r="K41" i="1" s="1"/>
  <c r="K40" i="1"/>
  <c r="J40" i="1"/>
  <c r="J39" i="1"/>
  <c r="K39" i="1" s="1"/>
  <c r="J38" i="1"/>
  <c r="K38" i="1" s="1"/>
  <c r="J37" i="1"/>
  <c r="K37" i="1" s="1"/>
  <c r="K36" i="1"/>
  <c r="J36" i="1"/>
  <c r="J35" i="1"/>
  <c r="K35" i="1" s="1"/>
  <c r="J34" i="1"/>
  <c r="K34" i="1" s="1"/>
  <c r="J33" i="1"/>
  <c r="K33" i="1" s="1"/>
  <c r="J31" i="1"/>
  <c r="K31" i="1" s="1"/>
  <c r="J30" i="1"/>
  <c r="K30" i="1" s="1"/>
  <c r="J29" i="1"/>
  <c r="K29" i="1" s="1"/>
  <c r="J28" i="1"/>
  <c r="K28" i="1" s="1"/>
  <c r="K27" i="1"/>
  <c r="J27" i="1"/>
  <c r="J26" i="1"/>
  <c r="K26" i="1" s="1"/>
  <c r="J25" i="1"/>
  <c r="K25" i="1" s="1"/>
  <c r="J24" i="1"/>
  <c r="K24" i="1" s="1"/>
  <c r="K20" i="1"/>
  <c r="J20" i="1"/>
  <c r="J19" i="1"/>
  <c r="K18" i="1"/>
  <c r="J18" i="1"/>
  <c r="J17" i="1"/>
  <c r="K17" i="1" s="1"/>
  <c r="K16" i="1"/>
  <c r="J16" i="1"/>
  <c r="K15" i="1"/>
  <c r="J15" i="1"/>
  <c r="K14" i="1"/>
  <c r="J14" i="1"/>
  <c r="J13" i="1"/>
  <c r="K13" i="1" s="1"/>
  <c r="K12" i="1"/>
  <c r="J12" i="1"/>
</calcChain>
</file>

<file path=xl/sharedStrings.xml><?xml version="1.0" encoding="utf-8"?>
<sst xmlns="http://schemas.openxmlformats.org/spreadsheetml/2006/main" count="556" uniqueCount="111">
  <si>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</si>
  <si>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</si>
  <si>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0"/>
        <rFont val="Times New Roman"/>
        <family val="1"/>
      </rPr>
      <t>Consolidado Moneda Nacional y Extranjera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</si>
  <si>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</si>
  <si>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</si>
  <si>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MINISTERIO DE RELACIONES EXTERIORES                                             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</si>
  <si>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</si>
  <si>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</si>
  <si>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</si>
  <si>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DIRECCIÓN GENERAL DE PROMOCIÓN DE EXPORTACIONES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</si>
  <si>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</si>
  <si>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</si>
  <si>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</si>
  <si>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</si>
  <si>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</si>
  <si>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</si>
  <si>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</si>
  <si>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</si>
  <si>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</si>
  <si>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</si>
  <si>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</si>
  <si>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</si>
  <si>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</si>
  <si>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</si>
  <si>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</si>
  <si>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</si>
  <si>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</si>
  <si>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AÑO 2023 LEY DE PPTOS (Inicial + Reajuste + Leyes Especiales)</t>
    </r>
  </si>
  <si>
    <r>
      <rPr>
        <b/>
        <sz val="10"/>
        <rFont val="Times New Roman"/>
        <family val="1"/>
      </rPr>
      <t>AÑO 2023 PRESUPUESTO VIGENTE A AGOSTO</t>
    </r>
  </si>
  <si>
    <r>
      <rPr>
        <b/>
        <sz val="10"/>
        <rFont val="Times New Roman"/>
        <family val="1"/>
      </rPr>
      <t>AÑO 2023 EJECUCIÓN AL 31 DE AGOSTO</t>
    </r>
  </si>
  <si>
    <r>
      <rPr>
        <b/>
        <sz val="10"/>
        <rFont val="Times New Roman"/>
        <family val="1"/>
      </rPr>
      <t>AÑO 2024 PROYECTO DE LEY DE PRESUPUESTOS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</si>
  <si>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</si>
  <si>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</si>
  <si>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</si>
  <si>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</si>
  <si>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</si>
  <si>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</si>
  <si>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</si>
  <si>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</si>
  <si>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</si>
  <si>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Subsecretaría de Agricultura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</si>
  <si>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</si>
  <si>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Agencia de Promoción de la Inversión Extranjera</t>
    </r>
  </si>
  <si>
    <r>
      <rPr>
        <sz val="10"/>
        <rFont val="Times New Roman"/>
        <family val="1"/>
      </rPr>
      <t>016</t>
    </r>
  </si>
  <si>
    <r>
      <rPr>
        <sz val="10"/>
        <rFont val="Times New Roman"/>
        <family val="1"/>
      </rPr>
      <t>Secretaría y Administración General - Minería</t>
    </r>
  </si>
  <si>
    <r>
      <rPr>
        <sz val="10"/>
        <rFont val="Times New Roman"/>
        <family val="1"/>
      </rPr>
      <t>017</t>
    </r>
  </si>
  <si>
    <r>
      <rPr>
        <sz val="10"/>
        <rFont val="Times New Roman"/>
        <family val="1"/>
      </rPr>
      <t>Secretaría y Administración General de Hacienda (Programa 09)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</si>
  <si>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</si>
  <si>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</si>
  <si>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</si>
  <si>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</si>
  <si>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</si>
  <si>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</si>
  <si>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</si>
  <si>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</si>
  <si>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</si>
  <si>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</si>
  <si>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</si>
  <si>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11</t>
    </r>
  </si>
  <si>
    <r>
      <rPr>
        <sz val="10"/>
        <rFont val="Times New Roman"/>
        <family val="1"/>
      </rPr>
      <t>VENTA DE ACTIVOS FINANCIEROS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</si>
  <si>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</si>
  <si>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Operaciones de Cambio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</si>
  <si>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</si>
  <si>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</si>
  <si>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</si>
  <si>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</si>
  <si>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</si>
  <si>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</si>
  <si>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</si>
  <si>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</si>
  <si>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</si>
  <si>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</si>
  <si>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</si>
  <si>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</si>
  <si>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Fundación Imagen de Chile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</si>
  <si>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</si>
  <si>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</si>
  <si>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Estrategia de Fomento y Promoción de Inversión Extranjera</t>
    </r>
  </si>
  <si>
    <r>
      <rPr>
        <sz val="10"/>
        <rFont val="Times New Roman"/>
        <family val="1"/>
      </rPr>
      <t>Promoción de Exportaciones Agricultura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</si>
  <si>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</si>
  <si>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Exportación de Servicios Hacienda</t>
    </r>
  </si>
  <si>
    <r>
      <rPr>
        <sz val="10"/>
        <rFont val="Times New Roman"/>
        <family val="1"/>
      </rPr>
      <t>Feria PDAC-Minería FIE</t>
    </r>
  </si>
  <si>
    <r>
      <rPr>
        <sz val="10"/>
        <rFont val="Times New Roman"/>
        <family val="1"/>
      </rPr>
      <t>006</t>
    </r>
  </si>
  <si>
    <r>
      <rPr>
        <sz val="10"/>
        <rFont val="Times New Roman"/>
        <family val="1"/>
      </rPr>
      <t>Promoción de Exportaciones PROCHILE</t>
    </r>
  </si>
  <si>
    <r>
      <rPr>
        <sz val="10"/>
        <rFont val="Times New Roman"/>
        <family val="1"/>
      </rPr>
      <t>007</t>
    </r>
  </si>
  <si>
    <r>
      <rPr>
        <sz val="10"/>
        <rFont val="Times New Roman"/>
        <family val="1"/>
      </rPr>
      <t>Pymes Estrategias Sectoriales</t>
    </r>
  </si>
  <si>
    <r>
      <rPr>
        <sz val="10"/>
        <rFont val="Times New Roman"/>
        <family val="1"/>
      </rPr>
      <t>554</t>
    </r>
  </si>
  <si>
    <r>
      <rPr>
        <sz val="10"/>
        <rFont val="Times New Roman"/>
        <family val="1"/>
      </rPr>
      <t>Certificación de Origen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</si>
  <si>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</si>
  <si>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</si>
  <si>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</si>
  <si>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</si>
  <si>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</si>
  <si>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</si>
  <si>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</si>
  <si>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</si>
  <si>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</si>
  <si>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</si>
  <si>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</si>
  <si>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</si>
  <si>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</si>
  <si>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</si>
  <si>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</si>
  <si>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b/>
        <sz val="10"/>
        <rFont val="Times New Roman"/>
        <family val="1"/>
      </rPr>
      <t>Moneda Nacional</t>
    </r>
  </si>
  <si>
    <r>
      <rPr>
        <b/>
        <sz val="10"/>
        <rFont val="Times New Roman"/>
        <family val="1"/>
      </rPr>
      <t>(En $ de 2023)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</si>
  <si>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</si>
  <si>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Moneda Extranjera</t>
    </r>
  </si>
  <si>
    <r>
      <rPr>
        <sz val="10"/>
        <rFont val="Times New Roman"/>
        <family val="1"/>
      </rPr>
      <t>Miles de US$</t>
    </r>
  </si>
  <si>
    <t>Variación monto $ 
(5) - (4)</t>
  </si>
  <si>
    <t>(En US$ )</t>
  </si>
  <si>
    <t>Variación monto US$ 
(5) -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</si>
</sst>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FF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7" borderId="15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  <xf numFmtId="0" fontId="3" fillId="34" borderId="16" xfId="0" applyFont="1" applyFill="1" applyBorder="1" applyAlignment="1">
      <alignment horizontal="center" vertical="top" wrapText="1"/>
    </xf>
    <xf numFmtId="0" fontId="3" fillId="35" borderId="16" xfId="0" applyFont="1" applyFill="1" applyBorder="1" applyAlignment="1">
      <alignment horizontal="left" vertical="top" wrapText="1"/>
    </xf>
    <xf numFmtId="3" fontId="3" fillId="36" borderId="16" xfId="0" applyNumberFormat="1" applyFont="1" applyFill="1" applyBorder="1" applyAlignment="1">
      <alignment horizontal="right" vertical="top" wrapText="1"/>
    </xf>
    <xf numFmtId="164" fontId="3" fillId="37" borderId="16" xfId="0" applyNumberFormat="1" applyFont="1" applyFill="1" applyBorder="1" applyAlignment="1">
      <alignment horizontal="right" vertical="top" wrapText="1"/>
    </xf>
    <xf numFmtId="0" fontId="6" fillId="28" borderId="11" xfId="0" applyFont="1" applyFill="1" applyBorder="1" applyAlignment="1">
      <alignment horizontal="center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6" fillId="27" borderId="11" xfId="0" applyFont="1" applyFill="1" applyBorder="1" applyAlignment="1">
      <alignment horizontal="center" vertical="top" wrapText="1"/>
    </xf>
    <xf numFmtId="0" fontId="2" fillId="29" borderId="11" xfId="0" applyFont="1" applyFill="1" applyBorder="1" applyAlignment="1" applyProtection="1">
      <alignment horizontal="center" vertical="top" wrapText="1"/>
      <protection locked="0"/>
    </xf>
    <xf numFmtId="0" fontId="2" fillId="27" borderId="11" xfId="0" applyFont="1" applyFill="1" applyBorder="1" applyAlignment="1">
      <alignment horizontal="center" vertical="top" wrapText="1"/>
    </xf>
    <xf numFmtId="0" fontId="3" fillId="20" borderId="17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57"/>
  <sheetViews>
    <sheetView workbookViewId="0">
      <selection sqref="A1:I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1"/>
      <c r="K1" s="1"/>
      <c r="L1" s="1"/>
    </row>
    <row r="2" spans="1:12" ht="17.100000000000001" customHeight="1" x14ac:dyDescent="0.25">
      <c r="A2" s="51" t="s">
        <v>1</v>
      </c>
      <c r="B2" s="52"/>
      <c r="C2" s="52"/>
      <c r="D2" s="52"/>
      <c r="E2" s="52"/>
      <c r="F2" s="52"/>
      <c r="G2" s="52"/>
      <c r="H2" s="52"/>
      <c r="I2" s="52"/>
      <c r="J2" s="1"/>
      <c r="K2" s="1"/>
      <c r="L2" s="1"/>
    </row>
    <row r="3" spans="1:12" ht="15" customHeight="1" x14ac:dyDescent="0.25">
      <c r="A3" s="53" t="s">
        <v>2</v>
      </c>
      <c r="B3" s="54"/>
      <c r="C3" s="54"/>
      <c r="D3" s="54"/>
      <c r="E3" s="54"/>
      <c r="F3" s="54"/>
      <c r="G3" s="54"/>
      <c r="H3" s="54"/>
      <c r="I3" s="54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55" t="s">
        <v>4</v>
      </c>
      <c r="B5" s="56"/>
      <c r="C5" s="57" t="s">
        <v>5</v>
      </c>
      <c r="D5" s="58"/>
      <c r="E5" s="58"/>
      <c r="F5" s="58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1" t="s">
        <v>8</v>
      </c>
      <c r="B6" s="42"/>
      <c r="C6" s="43" t="s">
        <v>9</v>
      </c>
      <c r="D6" s="44"/>
      <c r="E6" s="44"/>
      <c r="F6" s="44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5" t="s">
        <v>12</v>
      </c>
      <c r="B7" s="46"/>
      <c r="C7" s="47" t="s">
        <v>9</v>
      </c>
      <c r="D7" s="48"/>
      <c r="E7" s="48"/>
      <c r="F7" s="48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49" t="s">
        <v>16</v>
      </c>
      <c r="B9" s="49" t="s">
        <v>17</v>
      </c>
      <c r="C9" s="49" t="s">
        <v>18</v>
      </c>
      <c r="D9" s="49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50"/>
      <c r="B10" s="50"/>
      <c r="C10" s="50"/>
      <c r="D10" s="50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35" t="s">
        <v>31</v>
      </c>
      <c r="K10" s="35" t="s">
        <v>32</v>
      </c>
      <c r="L10" s="1"/>
    </row>
    <row r="11" spans="1:12" ht="30" customHeight="1" x14ac:dyDescent="0.25">
      <c r="A11" s="50"/>
      <c r="B11" s="50"/>
      <c r="C11" s="50"/>
      <c r="D11" s="50"/>
      <c r="E11" s="9" t="s">
        <v>104</v>
      </c>
      <c r="F11" s="8" t="s">
        <v>104</v>
      </c>
      <c r="G11" s="8" t="s">
        <v>104</v>
      </c>
      <c r="H11" s="8" t="s">
        <v>105</v>
      </c>
      <c r="I11" s="8" t="s">
        <v>105</v>
      </c>
      <c r="J11" s="36"/>
      <c r="K11" s="36"/>
      <c r="L11" s="1"/>
    </row>
    <row r="12" spans="1:12" ht="15" customHeight="1" x14ac:dyDescent="0.25">
      <c r="A12" s="10" t="s">
        <v>33</v>
      </c>
      <c r="B12" s="10" t="s">
        <v>33</v>
      </c>
      <c r="C12" s="10" t="s">
        <v>33</v>
      </c>
      <c r="D12" s="11" t="s">
        <v>34</v>
      </c>
      <c r="E12" s="12">
        <v>48389274</v>
      </c>
      <c r="F12" s="12">
        <v>47580088</v>
      </c>
      <c r="G12" s="12">
        <v>29767513</v>
      </c>
      <c r="H12" s="12">
        <v>49419538</v>
      </c>
      <c r="I12" s="12">
        <v>51769157</v>
      </c>
      <c r="J12" s="12">
        <f t="shared" ref="J12:J20" si="0">I12-H12</f>
        <v>2349619</v>
      </c>
      <c r="K12" s="13">
        <f t="shared" ref="K12:K18" si="1">(J12/H12)</f>
        <v>4.7544333579160533E-2</v>
      </c>
      <c r="L12" s="1"/>
    </row>
    <row r="13" spans="1:12" ht="15" customHeight="1" x14ac:dyDescent="0.25">
      <c r="A13" s="14" t="s">
        <v>35</v>
      </c>
      <c r="B13" s="14" t="s">
        <v>33</v>
      </c>
      <c r="C13" s="14" t="s">
        <v>33</v>
      </c>
      <c r="D13" s="15" t="s">
        <v>36</v>
      </c>
      <c r="E13" s="16">
        <v>9371767</v>
      </c>
      <c r="F13" s="16">
        <v>9171777</v>
      </c>
      <c r="G13" s="16">
        <v>6521437</v>
      </c>
      <c r="H13" s="16">
        <v>9695890</v>
      </c>
      <c r="I13" s="16">
        <v>8561234</v>
      </c>
      <c r="J13" s="16">
        <f t="shared" si="0"/>
        <v>-1134656</v>
      </c>
      <c r="K13" s="17">
        <f t="shared" si="1"/>
        <v>-0.11702442993887101</v>
      </c>
      <c r="L13" s="1"/>
    </row>
    <row r="14" spans="1:12" ht="15" customHeight="1" x14ac:dyDescent="0.25">
      <c r="A14" s="14" t="s">
        <v>33</v>
      </c>
      <c r="B14" s="14" t="s">
        <v>37</v>
      </c>
      <c r="C14" s="14" t="s">
        <v>33</v>
      </c>
      <c r="D14" s="15" t="s">
        <v>38</v>
      </c>
      <c r="E14" s="16">
        <v>9371767</v>
      </c>
      <c r="F14" s="16">
        <v>9171777</v>
      </c>
      <c r="G14" s="16">
        <v>6521437</v>
      </c>
      <c r="H14" s="16">
        <v>9695890</v>
      </c>
      <c r="I14" s="16">
        <v>8561234</v>
      </c>
      <c r="J14" s="16">
        <f t="shared" si="0"/>
        <v>-1134656</v>
      </c>
      <c r="K14" s="17">
        <f t="shared" si="1"/>
        <v>-0.11702442993887101</v>
      </c>
      <c r="L14" s="1"/>
    </row>
    <row r="15" spans="1:12" ht="15" customHeight="1" x14ac:dyDescent="0.25">
      <c r="A15" s="14" t="s">
        <v>33</v>
      </c>
      <c r="B15" s="14" t="s">
        <v>33</v>
      </c>
      <c r="C15" s="14" t="s">
        <v>39</v>
      </c>
      <c r="D15" s="15" t="s">
        <v>40</v>
      </c>
      <c r="E15" s="16">
        <v>8125187</v>
      </c>
      <c r="F15" s="16">
        <v>7925187</v>
      </c>
      <c r="G15" s="16">
        <v>5667114</v>
      </c>
      <c r="H15" s="16">
        <v>8409569</v>
      </c>
      <c r="I15" s="16">
        <v>7552599</v>
      </c>
      <c r="J15" s="16">
        <f t="shared" si="0"/>
        <v>-856970</v>
      </c>
      <c r="K15" s="17">
        <f t="shared" si="1"/>
        <v>-0.10190415228176379</v>
      </c>
      <c r="L15" s="1"/>
    </row>
    <row r="16" spans="1:12" ht="15" customHeight="1" x14ac:dyDescent="0.25">
      <c r="A16" s="14" t="s">
        <v>33</v>
      </c>
      <c r="B16" s="14" t="s">
        <v>33</v>
      </c>
      <c r="C16" s="14" t="s">
        <v>41</v>
      </c>
      <c r="D16" s="15" t="s">
        <v>42</v>
      </c>
      <c r="E16" s="16">
        <v>782530</v>
      </c>
      <c r="F16" s="16">
        <v>782530</v>
      </c>
      <c r="G16" s="16">
        <v>500634</v>
      </c>
      <c r="H16" s="16">
        <v>809919</v>
      </c>
      <c r="I16" s="16">
        <v>721145</v>
      </c>
      <c r="J16" s="16">
        <f t="shared" si="0"/>
        <v>-88774</v>
      </c>
      <c r="K16" s="17">
        <f t="shared" si="1"/>
        <v>-0.10960849171336887</v>
      </c>
      <c r="L16" s="1"/>
    </row>
    <row r="17" spans="1:12" ht="15" customHeight="1" x14ac:dyDescent="0.25">
      <c r="A17" s="14" t="s">
        <v>33</v>
      </c>
      <c r="B17" s="14" t="s">
        <v>33</v>
      </c>
      <c r="C17" s="14" t="s">
        <v>43</v>
      </c>
      <c r="D17" s="15" t="s">
        <v>44</v>
      </c>
      <c r="E17" s="16">
        <v>111130</v>
      </c>
      <c r="F17" s="16">
        <v>111130</v>
      </c>
      <c r="G17" s="16">
        <v>111130</v>
      </c>
      <c r="H17" s="16">
        <v>111130</v>
      </c>
      <c r="I17" s="16">
        <v>108425</v>
      </c>
      <c r="J17" s="16">
        <f t="shared" si="0"/>
        <v>-2705</v>
      </c>
      <c r="K17" s="17">
        <f t="shared" si="1"/>
        <v>-2.4340862053450912E-2</v>
      </c>
      <c r="L17" s="1"/>
    </row>
    <row r="18" spans="1:12" ht="27" customHeight="1" x14ac:dyDescent="0.25">
      <c r="A18" s="14" t="s">
        <v>33</v>
      </c>
      <c r="B18" s="14" t="s">
        <v>33</v>
      </c>
      <c r="C18" s="14" t="s">
        <v>45</v>
      </c>
      <c r="D18" s="15" t="s">
        <v>46</v>
      </c>
      <c r="E18" s="16">
        <v>352920</v>
      </c>
      <c r="F18" s="16">
        <v>352920</v>
      </c>
      <c r="G18" s="16">
        <v>240512</v>
      </c>
      <c r="H18" s="16">
        <v>365272</v>
      </c>
      <c r="I18" s="16">
        <v>179055</v>
      </c>
      <c r="J18" s="16">
        <f t="shared" si="0"/>
        <v>-186217</v>
      </c>
      <c r="K18" s="17">
        <f t="shared" si="1"/>
        <v>-0.5098036531680501</v>
      </c>
      <c r="L18" s="1"/>
    </row>
    <row r="19" spans="1:12" ht="15" customHeight="1" x14ac:dyDescent="0.25">
      <c r="A19" s="14" t="s">
        <v>33</v>
      </c>
      <c r="B19" s="14" t="s">
        <v>33</v>
      </c>
      <c r="C19" s="14" t="s">
        <v>47</v>
      </c>
      <c r="D19" s="15" t="s">
        <v>48</v>
      </c>
      <c r="E19" s="16">
        <v>0</v>
      </c>
      <c r="F19" s="16">
        <v>10</v>
      </c>
      <c r="G19" s="16">
        <v>2047</v>
      </c>
      <c r="H19" s="16">
        <v>0</v>
      </c>
      <c r="I19" s="16">
        <v>10</v>
      </c>
      <c r="J19" s="16">
        <f t="shared" si="0"/>
        <v>10</v>
      </c>
      <c r="K19" s="17" t="s">
        <v>33</v>
      </c>
      <c r="L19" s="1"/>
    </row>
    <row r="20" spans="1:12" ht="15" customHeight="1" x14ac:dyDescent="0.25">
      <c r="A20" s="14" t="s">
        <v>11</v>
      </c>
      <c r="B20" s="14" t="s">
        <v>33</v>
      </c>
      <c r="C20" s="14" t="s">
        <v>33</v>
      </c>
      <c r="D20" s="15" t="s">
        <v>49</v>
      </c>
      <c r="E20" s="16">
        <v>977374</v>
      </c>
      <c r="F20" s="16">
        <v>977374</v>
      </c>
      <c r="G20" s="16">
        <v>786030</v>
      </c>
      <c r="H20" s="16">
        <v>1011582</v>
      </c>
      <c r="I20" s="16">
        <v>931500</v>
      </c>
      <c r="J20" s="16">
        <f t="shared" si="0"/>
        <v>-80082</v>
      </c>
      <c r="K20" s="17">
        <f>(J20/H20)</f>
        <v>-7.9165109699460848E-2</v>
      </c>
      <c r="L20" s="1"/>
    </row>
    <row r="21" spans="1:12" ht="15" customHeight="1" x14ac:dyDescent="0.25">
      <c r="A21" s="14" t="s">
        <v>50</v>
      </c>
      <c r="B21" s="14" t="s">
        <v>33</v>
      </c>
      <c r="C21" s="14" t="s">
        <v>33</v>
      </c>
      <c r="D21" s="15" t="s">
        <v>51</v>
      </c>
      <c r="E21" s="16">
        <v>20</v>
      </c>
      <c r="F21" s="16">
        <v>8827</v>
      </c>
      <c r="G21" s="16">
        <v>805155</v>
      </c>
      <c r="H21" s="16">
        <v>20</v>
      </c>
      <c r="I21" s="16">
        <v>20</v>
      </c>
      <c r="J21" s="18"/>
      <c r="K21" s="17" t="s">
        <v>33</v>
      </c>
      <c r="L21" s="1"/>
    </row>
    <row r="22" spans="1:12" ht="15" customHeight="1" x14ac:dyDescent="0.25">
      <c r="A22" s="14" t="s">
        <v>33</v>
      </c>
      <c r="B22" s="14" t="s">
        <v>14</v>
      </c>
      <c r="C22" s="14" t="s">
        <v>33</v>
      </c>
      <c r="D22" s="15" t="s">
        <v>52</v>
      </c>
      <c r="E22" s="16">
        <v>10</v>
      </c>
      <c r="F22" s="16">
        <v>10</v>
      </c>
      <c r="G22" s="16">
        <v>227599</v>
      </c>
      <c r="H22" s="16">
        <v>10</v>
      </c>
      <c r="I22" s="16">
        <v>10</v>
      </c>
      <c r="J22" s="18"/>
      <c r="K22" s="17" t="s">
        <v>33</v>
      </c>
      <c r="L22" s="1"/>
    </row>
    <row r="23" spans="1:12" ht="15" customHeight="1" x14ac:dyDescent="0.25">
      <c r="A23" s="14" t="s">
        <v>33</v>
      </c>
      <c r="B23" s="14" t="s">
        <v>53</v>
      </c>
      <c r="C23" s="14" t="s">
        <v>33</v>
      </c>
      <c r="D23" s="15" t="s">
        <v>54</v>
      </c>
      <c r="E23" s="16">
        <v>10</v>
      </c>
      <c r="F23" s="16">
        <v>8817</v>
      </c>
      <c r="G23" s="16">
        <v>577556</v>
      </c>
      <c r="H23" s="16">
        <v>10</v>
      </c>
      <c r="I23" s="16">
        <v>10</v>
      </c>
      <c r="J23" s="18"/>
      <c r="K23" s="17" t="s">
        <v>33</v>
      </c>
      <c r="L23" s="1"/>
    </row>
    <row r="24" spans="1:12" ht="15" customHeight="1" x14ac:dyDescent="0.25">
      <c r="A24" s="14" t="s">
        <v>55</v>
      </c>
      <c r="B24" s="14" t="s">
        <v>33</v>
      </c>
      <c r="C24" s="14" t="s">
        <v>33</v>
      </c>
      <c r="D24" s="15" t="s">
        <v>56</v>
      </c>
      <c r="E24" s="16">
        <v>37267452</v>
      </c>
      <c r="F24" s="16">
        <v>36216719</v>
      </c>
      <c r="G24" s="16">
        <v>21801994</v>
      </c>
      <c r="H24" s="16">
        <v>38089953</v>
      </c>
      <c r="I24" s="16">
        <v>42276393</v>
      </c>
      <c r="J24" s="16">
        <f t="shared" ref="J24:J31" si="2">I24-H24</f>
        <v>4186440</v>
      </c>
      <c r="K24" s="17">
        <f t="shared" ref="K24:K31" si="3">(J24/H24)</f>
        <v>0.10990929812908931</v>
      </c>
      <c r="L24" s="1"/>
    </row>
    <row r="25" spans="1:12" ht="15" customHeight="1" x14ac:dyDescent="0.25">
      <c r="A25" s="14" t="s">
        <v>33</v>
      </c>
      <c r="B25" s="14" t="s">
        <v>14</v>
      </c>
      <c r="C25" s="14" t="s">
        <v>33</v>
      </c>
      <c r="D25" s="15" t="s">
        <v>57</v>
      </c>
      <c r="E25" s="16">
        <v>37267452</v>
      </c>
      <c r="F25" s="16">
        <v>36216719</v>
      </c>
      <c r="G25" s="16">
        <v>21801994</v>
      </c>
      <c r="H25" s="16">
        <v>38089953</v>
      </c>
      <c r="I25" s="16">
        <v>42276393</v>
      </c>
      <c r="J25" s="16">
        <f t="shared" si="2"/>
        <v>4186440</v>
      </c>
      <c r="K25" s="17">
        <f t="shared" si="3"/>
        <v>0.10990929812908931</v>
      </c>
      <c r="L25" s="1"/>
    </row>
    <row r="26" spans="1:12" ht="15" customHeight="1" x14ac:dyDescent="0.25">
      <c r="A26" s="14" t="s">
        <v>58</v>
      </c>
      <c r="B26" s="14" t="s">
        <v>33</v>
      </c>
      <c r="C26" s="14" t="s">
        <v>33</v>
      </c>
      <c r="D26" s="15" t="s">
        <v>59</v>
      </c>
      <c r="E26" s="16">
        <v>-177339</v>
      </c>
      <c r="F26" s="16">
        <v>-266414</v>
      </c>
      <c r="G26" s="16">
        <v>-147103</v>
      </c>
      <c r="H26" s="16">
        <v>-327907</v>
      </c>
      <c r="I26" s="16">
        <v>0</v>
      </c>
      <c r="J26" s="16">
        <f t="shared" si="2"/>
        <v>327907</v>
      </c>
      <c r="K26" s="17">
        <f t="shared" si="3"/>
        <v>-1</v>
      </c>
      <c r="L26" s="1"/>
    </row>
    <row r="27" spans="1:12" ht="15" customHeight="1" x14ac:dyDescent="0.25">
      <c r="A27" s="14" t="s">
        <v>33</v>
      </c>
      <c r="B27" s="14" t="s">
        <v>60</v>
      </c>
      <c r="C27" s="14" t="s">
        <v>33</v>
      </c>
      <c r="D27" s="15" t="s">
        <v>61</v>
      </c>
      <c r="E27" s="16">
        <v>-177339</v>
      </c>
      <c r="F27" s="16">
        <v>-266414</v>
      </c>
      <c r="G27" s="16">
        <v>-147103</v>
      </c>
      <c r="H27" s="16">
        <v>-327907</v>
      </c>
      <c r="I27" s="16">
        <v>0</v>
      </c>
      <c r="J27" s="16">
        <f t="shared" si="2"/>
        <v>327907</v>
      </c>
      <c r="K27" s="17">
        <f t="shared" si="3"/>
        <v>-1</v>
      </c>
      <c r="L27" s="1"/>
    </row>
    <row r="28" spans="1:12" ht="15" customHeight="1" x14ac:dyDescent="0.25">
      <c r="A28" s="14" t="s">
        <v>62</v>
      </c>
      <c r="B28" s="14" t="s">
        <v>33</v>
      </c>
      <c r="C28" s="14" t="s">
        <v>33</v>
      </c>
      <c r="D28" s="15" t="s">
        <v>63</v>
      </c>
      <c r="E28" s="16">
        <v>950000</v>
      </c>
      <c r="F28" s="16">
        <v>1471805</v>
      </c>
      <c r="G28" s="16">
        <v>0</v>
      </c>
      <c r="H28" s="16">
        <v>950000</v>
      </c>
      <c r="I28" s="16">
        <v>10</v>
      </c>
      <c r="J28" s="16">
        <f t="shared" si="2"/>
        <v>-949990</v>
      </c>
      <c r="K28" s="17">
        <f t="shared" si="3"/>
        <v>-0.99998947368421054</v>
      </c>
      <c r="L28" s="1"/>
    </row>
    <row r="29" spans="1:12" ht="15" customHeight="1" x14ac:dyDescent="0.25">
      <c r="A29" s="10" t="s">
        <v>33</v>
      </c>
      <c r="B29" s="10" t="s">
        <v>33</v>
      </c>
      <c r="C29" s="10" t="s">
        <v>33</v>
      </c>
      <c r="D29" s="11" t="s">
        <v>64</v>
      </c>
      <c r="E29" s="12">
        <v>48389274</v>
      </c>
      <c r="F29" s="12">
        <v>47580088</v>
      </c>
      <c r="G29" s="12">
        <v>28343362</v>
      </c>
      <c r="H29" s="12">
        <v>49419538</v>
      </c>
      <c r="I29" s="12">
        <v>51769155</v>
      </c>
      <c r="J29" s="12">
        <f t="shared" si="2"/>
        <v>2349617</v>
      </c>
      <c r="K29" s="13">
        <f t="shared" si="3"/>
        <v>4.7544293109336638E-2</v>
      </c>
      <c r="L29" s="1"/>
    </row>
    <row r="30" spans="1:12" ht="15" customHeight="1" x14ac:dyDescent="0.25">
      <c r="A30" s="14" t="s">
        <v>65</v>
      </c>
      <c r="B30" s="14" t="s">
        <v>33</v>
      </c>
      <c r="C30" s="14" t="s">
        <v>33</v>
      </c>
      <c r="D30" s="15" t="s">
        <v>66</v>
      </c>
      <c r="E30" s="16">
        <v>27143742</v>
      </c>
      <c r="F30" s="16">
        <v>26048056</v>
      </c>
      <c r="G30" s="16">
        <v>14364443</v>
      </c>
      <c r="H30" s="16">
        <v>27687407</v>
      </c>
      <c r="I30" s="16">
        <v>27639834</v>
      </c>
      <c r="J30" s="16">
        <f t="shared" si="2"/>
        <v>-47573</v>
      </c>
      <c r="K30" s="17">
        <f t="shared" si="3"/>
        <v>-1.7182179609668757E-3</v>
      </c>
      <c r="L30" s="1"/>
    </row>
    <row r="31" spans="1:12" ht="15" customHeight="1" x14ac:dyDescent="0.25">
      <c r="A31" s="14" t="s">
        <v>67</v>
      </c>
      <c r="B31" s="14" t="s">
        <v>33</v>
      </c>
      <c r="C31" s="14" t="s">
        <v>33</v>
      </c>
      <c r="D31" s="15" t="s">
        <v>68</v>
      </c>
      <c r="E31" s="16">
        <v>4089408</v>
      </c>
      <c r="F31" s="16">
        <v>4032939</v>
      </c>
      <c r="G31" s="16">
        <v>2024322</v>
      </c>
      <c r="H31" s="16">
        <v>4146941</v>
      </c>
      <c r="I31" s="16">
        <v>3909835</v>
      </c>
      <c r="J31" s="16">
        <f t="shared" si="2"/>
        <v>-237106</v>
      </c>
      <c r="K31" s="17">
        <f t="shared" si="3"/>
        <v>-5.7176120904541446E-2</v>
      </c>
      <c r="L31" s="1"/>
    </row>
    <row r="32" spans="1:12" ht="15" customHeight="1" x14ac:dyDescent="0.25">
      <c r="A32" s="14" t="s">
        <v>69</v>
      </c>
      <c r="B32" s="14" t="s">
        <v>33</v>
      </c>
      <c r="C32" s="14" t="s">
        <v>33</v>
      </c>
      <c r="D32" s="15" t="s">
        <v>70</v>
      </c>
      <c r="E32" s="16">
        <v>0</v>
      </c>
      <c r="F32" s="16">
        <v>34225</v>
      </c>
      <c r="G32" s="16">
        <v>34225</v>
      </c>
      <c r="H32" s="16">
        <v>0</v>
      </c>
      <c r="I32" s="16">
        <v>0</v>
      </c>
      <c r="J32" s="18"/>
      <c r="K32" s="17" t="s">
        <v>33</v>
      </c>
      <c r="L32" s="1"/>
    </row>
    <row r="33" spans="1:12" ht="15" customHeight="1" x14ac:dyDescent="0.25">
      <c r="A33" s="14" t="s">
        <v>71</v>
      </c>
      <c r="B33" s="14" t="s">
        <v>33</v>
      </c>
      <c r="C33" s="14" t="s">
        <v>33</v>
      </c>
      <c r="D33" s="15" t="s">
        <v>36</v>
      </c>
      <c r="E33" s="16">
        <v>15385151</v>
      </c>
      <c r="F33" s="16">
        <v>15188955</v>
      </c>
      <c r="G33" s="16">
        <v>9833126</v>
      </c>
      <c r="H33" s="16">
        <v>15777813</v>
      </c>
      <c r="I33" s="16">
        <v>19369620</v>
      </c>
      <c r="J33" s="16">
        <f t="shared" ref="J33:J50" si="4">I33-H33</f>
        <v>3591807</v>
      </c>
      <c r="K33" s="17">
        <f t="shared" ref="K33:K46" si="5">(J33/H33)</f>
        <v>0.22764923123375844</v>
      </c>
      <c r="L33" s="1"/>
    </row>
    <row r="34" spans="1:12" ht="15" customHeight="1" x14ac:dyDescent="0.25">
      <c r="A34" s="14" t="s">
        <v>33</v>
      </c>
      <c r="B34" s="14" t="s">
        <v>14</v>
      </c>
      <c r="C34" s="14" t="s">
        <v>33</v>
      </c>
      <c r="D34" s="15" t="s">
        <v>72</v>
      </c>
      <c r="E34" s="16">
        <v>2289343</v>
      </c>
      <c r="F34" s="16">
        <v>2289343</v>
      </c>
      <c r="G34" s="16">
        <v>2289343</v>
      </c>
      <c r="H34" s="16">
        <v>2369470</v>
      </c>
      <c r="I34" s="16">
        <v>1963698</v>
      </c>
      <c r="J34" s="16">
        <f t="shared" si="4"/>
        <v>-405772</v>
      </c>
      <c r="K34" s="17">
        <f t="shared" si="5"/>
        <v>-0.17125011078426822</v>
      </c>
      <c r="L34" s="1"/>
    </row>
    <row r="35" spans="1:12" ht="15" customHeight="1" x14ac:dyDescent="0.25">
      <c r="A35" s="14" t="s">
        <v>33</v>
      </c>
      <c r="B35" s="14" t="s">
        <v>33</v>
      </c>
      <c r="C35" s="14" t="s">
        <v>73</v>
      </c>
      <c r="D35" s="15" t="s">
        <v>74</v>
      </c>
      <c r="E35" s="16">
        <v>2289343</v>
      </c>
      <c r="F35" s="16">
        <v>2289343</v>
      </c>
      <c r="G35" s="16">
        <v>2289343</v>
      </c>
      <c r="H35" s="16">
        <v>2369470</v>
      </c>
      <c r="I35" s="16">
        <v>1963698</v>
      </c>
      <c r="J35" s="16">
        <f t="shared" si="4"/>
        <v>-405772</v>
      </c>
      <c r="K35" s="17">
        <f t="shared" si="5"/>
        <v>-0.17125011078426822</v>
      </c>
      <c r="L35" s="1"/>
    </row>
    <row r="36" spans="1:12" ht="15" customHeight="1" x14ac:dyDescent="0.25">
      <c r="A36" s="14" t="s">
        <v>33</v>
      </c>
      <c r="B36" s="14" t="s">
        <v>60</v>
      </c>
      <c r="C36" s="14" t="s">
        <v>33</v>
      </c>
      <c r="D36" s="15" t="s">
        <v>75</v>
      </c>
      <c r="E36" s="16">
        <v>13095808</v>
      </c>
      <c r="F36" s="16">
        <v>12899612</v>
      </c>
      <c r="G36" s="16">
        <v>7543783</v>
      </c>
      <c r="H36" s="16">
        <v>13408343</v>
      </c>
      <c r="I36" s="16">
        <v>17405922</v>
      </c>
      <c r="J36" s="16">
        <f t="shared" si="4"/>
        <v>3997579</v>
      </c>
      <c r="K36" s="17">
        <f t="shared" si="5"/>
        <v>0.29814116479567981</v>
      </c>
      <c r="L36" s="1"/>
    </row>
    <row r="37" spans="1:12" ht="27" customHeight="1" x14ac:dyDescent="0.25">
      <c r="A37" s="14" t="s">
        <v>33</v>
      </c>
      <c r="B37" s="14" t="s">
        <v>33</v>
      </c>
      <c r="C37" s="14" t="s">
        <v>76</v>
      </c>
      <c r="D37" s="15" t="s">
        <v>77</v>
      </c>
      <c r="E37" s="16">
        <v>265856</v>
      </c>
      <c r="F37" s="16">
        <v>259744</v>
      </c>
      <c r="G37" s="16">
        <v>55670</v>
      </c>
      <c r="H37" s="16">
        <v>265896</v>
      </c>
      <c r="I37" s="16">
        <v>260467</v>
      </c>
      <c r="J37" s="16">
        <f t="shared" si="4"/>
        <v>-5429</v>
      </c>
      <c r="K37" s="17">
        <f t="shared" si="5"/>
        <v>-2.0417757318650902E-2</v>
      </c>
      <c r="L37" s="1"/>
    </row>
    <row r="38" spans="1:12" ht="15" customHeight="1" x14ac:dyDescent="0.25">
      <c r="A38" s="14" t="s">
        <v>33</v>
      </c>
      <c r="B38" s="14" t="s">
        <v>33</v>
      </c>
      <c r="C38" s="14" t="s">
        <v>73</v>
      </c>
      <c r="D38" s="15" t="s">
        <v>78</v>
      </c>
      <c r="E38" s="16">
        <v>5167366</v>
      </c>
      <c r="F38" s="16">
        <v>5032693</v>
      </c>
      <c r="G38" s="16">
        <v>3479748</v>
      </c>
      <c r="H38" s="16">
        <v>5295665</v>
      </c>
      <c r="I38" s="16">
        <v>4990325</v>
      </c>
      <c r="J38" s="16">
        <f t="shared" si="4"/>
        <v>-305340</v>
      </c>
      <c r="K38" s="17">
        <f t="shared" si="5"/>
        <v>-5.7658481040624737E-2</v>
      </c>
      <c r="L38" s="1"/>
    </row>
    <row r="39" spans="1:12" ht="15" customHeight="1" x14ac:dyDescent="0.25">
      <c r="A39" s="14" t="s">
        <v>33</v>
      </c>
      <c r="B39" s="14" t="s">
        <v>33</v>
      </c>
      <c r="C39" s="14" t="s">
        <v>79</v>
      </c>
      <c r="D39" s="15" t="s">
        <v>80</v>
      </c>
      <c r="E39" s="16">
        <v>352920</v>
      </c>
      <c r="F39" s="16">
        <v>352920</v>
      </c>
      <c r="G39" s="16">
        <v>231512</v>
      </c>
      <c r="H39" s="16">
        <v>365272</v>
      </c>
      <c r="I39" s="16">
        <v>179055</v>
      </c>
      <c r="J39" s="16">
        <f t="shared" si="4"/>
        <v>-186217</v>
      </c>
      <c r="K39" s="17">
        <f t="shared" si="5"/>
        <v>-0.5098036531680501</v>
      </c>
      <c r="L39" s="1"/>
    </row>
    <row r="40" spans="1:12" ht="15" customHeight="1" x14ac:dyDescent="0.25">
      <c r="A40" s="14" t="s">
        <v>33</v>
      </c>
      <c r="B40" s="14" t="s">
        <v>33</v>
      </c>
      <c r="C40" s="14" t="s">
        <v>41</v>
      </c>
      <c r="D40" s="15" t="s">
        <v>81</v>
      </c>
      <c r="E40" s="16">
        <v>106548</v>
      </c>
      <c r="F40" s="16">
        <v>104088</v>
      </c>
      <c r="G40" s="16">
        <v>76440</v>
      </c>
      <c r="H40" s="16">
        <v>106548</v>
      </c>
      <c r="I40" s="16">
        <v>109878</v>
      </c>
      <c r="J40" s="16">
        <f t="shared" si="4"/>
        <v>3330</v>
      </c>
      <c r="K40" s="17">
        <f t="shared" si="5"/>
        <v>3.1253519540488793E-2</v>
      </c>
      <c r="L40" s="1"/>
    </row>
    <row r="41" spans="1:12" ht="15" customHeight="1" x14ac:dyDescent="0.25">
      <c r="A41" s="14" t="s">
        <v>33</v>
      </c>
      <c r="B41" s="14" t="s">
        <v>33</v>
      </c>
      <c r="C41" s="14" t="s">
        <v>82</v>
      </c>
      <c r="D41" s="15" t="s">
        <v>83</v>
      </c>
      <c r="E41" s="16">
        <v>4818942</v>
      </c>
      <c r="F41" s="16">
        <v>4781463</v>
      </c>
      <c r="G41" s="16">
        <v>2120415</v>
      </c>
      <c r="H41" s="16">
        <v>4930793</v>
      </c>
      <c r="I41" s="16">
        <v>9592843</v>
      </c>
      <c r="J41" s="16">
        <f t="shared" si="4"/>
        <v>4662050</v>
      </c>
      <c r="K41" s="17">
        <f t="shared" si="5"/>
        <v>0.94549700220633881</v>
      </c>
      <c r="L41" s="1"/>
    </row>
    <row r="42" spans="1:12" ht="15" customHeight="1" x14ac:dyDescent="0.25">
      <c r="A42" s="14" t="s">
        <v>33</v>
      </c>
      <c r="B42" s="14" t="s">
        <v>33</v>
      </c>
      <c r="C42" s="14" t="s">
        <v>84</v>
      </c>
      <c r="D42" s="15" t="s">
        <v>85</v>
      </c>
      <c r="E42" s="16">
        <v>1406802</v>
      </c>
      <c r="F42" s="16">
        <v>1391330</v>
      </c>
      <c r="G42" s="16">
        <v>784024</v>
      </c>
      <c r="H42" s="16">
        <v>1432587</v>
      </c>
      <c r="I42" s="16">
        <v>1341854</v>
      </c>
      <c r="J42" s="16">
        <f t="shared" si="4"/>
        <v>-90733</v>
      </c>
      <c r="K42" s="17">
        <f t="shared" si="5"/>
        <v>-6.3335071447667757E-2</v>
      </c>
      <c r="L42" s="1"/>
    </row>
    <row r="43" spans="1:12" ht="15" customHeight="1" x14ac:dyDescent="0.25">
      <c r="A43" s="14" t="s">
        <v>33</v>
      </c>
      <c r="B43" s="14" t="s">
        <v>33</v>
      </c>
      <c r="C43" s="14" t="s">
        <v>86</v>
      </c>
      <c r="D43" s="15" t="s">
        <v>87</v>
      </c>
      <c r="E43" s="16">
        <v>977374</v>
      </c>
      <c r="F43" s="16">
        <v>977374</v>
      </c>
      <c r="G43" s="16">
        <v>795974</v>
      </c>
      <c r="H43" s="16">
        <v>1011582</v>
      </c>
      <c r="I43" s="16">
        <v>931500</v>
      </c>
      <c r="J43" s="16">
        <f t="shared" si="4"/>
        <v>-80082</v>
      </c>
      <c r="K43" s="17">
        <f t="shared" si="5"/>
        <v>-7.9165109699460848E-2</v>
      </c>
      <c r="L43" s="1"/>
    </row>
    <row r="44" spans="1:12" ht="15" customHeight="1" x14ac:dyDescent="0.25">
      <c r="A44" s="14" t="s">
        <v>88</v>
      </c>
      <c r="B44" s="14" t="s">
        <v>33</v>
      </c>
      <c r="C44" s="14" t="s">
        <v>33</v>
      </c>
      <c r="D44" s="15" t="s">
        <v>89</v>
      </c>
      <c r="E44" s="16">
        <v>950000</v>
      </c>
      <c r="F44" s="16">
        <v>950010</v>
      </c>
      <c r="G44" s="16">
        <v>854452</v>
      </c>
      <c r="H44" s="16">
        <v>983250</v>
      </c>
      <c r="I44" s="16">
        <v>20</v>
      </c>
      <c r="J44" s="16">
        <f t="shared" si="4"/>
        <v>-983230</v>
      </c>
      <c r="K44" s="17">
        <f t="shared" si="5"/>
        <v>-0.99997965929316046</v>
      </c>
      <c r="L44" s="1"/>
    </row>
    <row r="45" spans="1:12" ht="15" customHeight="1" x14ac:dyDescent="0.25">
      <c r="A45" s="14" t="s">
        <v>33</v>
      </c>
      <c r="B45" s="14" t="s">
        <v>53</v>
      </c>
      <c r="C45" s="14" t="s">
        <v>33</v>
      </c>
      <c r="D45" s="15" t="s">
        <v>90</v>
      </c>
      <c r="E45" s="16">
        <v>950000</v>
      </c>
      <c r="F45" s="16">
        <v>950010</v>
      </c>
      <c r="G45" s="16">
        <v>854452</v>
      </c>
      <c r="H45" s="16">
        <v>983250</v>
      </c>
      <c r="I45" s="16">
        <v>20</v>
      </c>
      <c r="J45" s="16">
        <f t="shared" si="4"/>
        <v>-983230</v>
      </c>
      <c r="K45" s="17">
        <f t="shared" si="5"/>
        <v>-0.99997965929316046</v>
      </c>
      <c r="L45" s="1"/>
    </row>
    <row r="46" spans="1:12" ht="15" customHeight="1" x14ac:dyDescent="0.25">
      <c r="A46" s="14" t="s">
        <v>91</v>
      </c>
      <c r="B46" s="14" t="s">
        <v>33</v>
      </c>
      <c r="C46" s="14" t="s">
        <v>33</v>
      </c>
      <c r="D46" s="15" t="s">
        <v>92</v>
      </c>
      <c r="E46" s="16">
        <v>820963</v>
      </c>
      <c r="F46" s="16">
        <v>804088</v>
      </c>
      <c r="G46" s="16">
        <v>712813</v>
      </c>
      <c r="H46" s="16">
        <v>824117</v>
      </c>
      <c r="I46" s="16">
        <v>849836</v>
      </c>
      <c r="J46" s="16">
        <f t="shared" si="4"/>
        <v>25719</v>
      </c>
      <c r="K46" s="17">
        <f t="shared" si="5"/>
        <v>3.1207947415233517E-2</v>
      </c>
      <c r="L46" s="1"/>
    </row>
    <row r="47" spans="1:12" ht="15" customHeight="1" x14ac:dyDescent="0.25">
      <c r="A47" s="14" t="s">
        <v>33</v>
      </c>
      <c r="B47" s="14" t="s">
        <v>93</v>
      </c>
      <c r="C47" s="14" t="s">
        <v>33</v>
      </c>
      <c r="D47" s="15" t="s">
        <v>94</v>
      </c>
      <c r="E47" s="16">
        <v>0</v>
      </c>
      <c r="F47" s="16">
        <v>0</v>
      </c>
      <c r="G47" s="16">
        <v>0</v>
      </c>
      <c r="H47" s="16">
        <v>0</v>
      </c>
      <c r="I47" s="16">
        <v>15184</v>
      </c>
      <c r="J47" s="16">
        <f t="shared" si="4"/>
        <v>15184</v>
      </c>
      <c r="K47" s="17" t="s">
        <v>33</v>
      </c>
      <c r="L47" s="1"/>
    </row>
    <row r="48" spans="1:12" ht="15" customHeight="1" x14ac:dyDescent="0.25">
      <c r="A48" s="14" t="s">
        <v>33</v>
      </c>
      <c r="B48" s="14" t="s">
        <v>35</v>
      </c>
      <c r="C48" s="14" t="s">
        <v>33</v>
      </c>
      <c r="D48" s="15" t="s">
        <v>95</v>
      </c>
      <c r="E48" s="16">
        <v>0</v>
      </c>
      <c r="F48" s="16">
        <v>0</v>
      </c>
      <c r="G48" s="16">
        <v>0</v>
      </c>
      <c r="H48" s="16">
        <v>0</v>
      </c>
      <c r="I48" s="16">
        <v>6266</v>
      </c>
      <c r="J48" s="16">
        <f t="shared" si="4"/>
        <v>6266</v>
      </c>
      <c r="K48" s="17" t="s">
        <v>33</v>
      </c>
      <c r="L48" s="1"/>
    </row>
    <row r="49" spans="1:12" ht="15" customHeight="1" x14ac:dyDescent="0.25">
      <c r="A49" s="14" t="s">
        <v>33</v>
      </c>
      <c r="B49" s="14" t="s">
        <v>7</v>
      </c>
      <c r="C49" s="14" t="s">
        <v>33</v>
      </c>
      <c r="D49" s="15" t="s">
        <v>96</v>
      </c>
      <c r="E49" s="16">
        <v>33574</v>
      </c>
      <c r="F49" s="16">
        <v>32998</v>
      </c>
      <c r="G49" s="16">
        <v>11384</v>
      </c>
      <c r="H49" s="16">
        <v>33875</v>
      </c>
      <c r="I49" s="16">
        <v>8324</v>
      </c>
      <c r="J49" s="16">
        <f t="shared" si="4"/>
        <v>-25551</v>
      </c>
      <c r="K49" s="17">
        <f>(J49/H49)</f>
        <v>-0.75427306273062733</v>
      </c>
      <c r="L49" s="1"/>
    </row>
    <row r="50" spans="1:12" ht="15" customHeight="1" x14ac:dyDescent="0.25">
      <c r="A50" s="14" t="s">
        <v>33</v>
      </c>
      <c r="B50" s="14" t="s">
        <v>11</v>
      </c>
      <c r="C50" s="14" t="s">
        <v>33</v>
      </c>
      <c r="D50" s="15" t="s">
        <v>97</v>
      </c>
      <c r="E50" s="16">
        <v>787389</v>
      </c>
      <c r="F50" s="16">
        <v>771090</v>
      </c>
      <c r="G50" s="16">
        <v>701429</v>
      </c>
      <c r="H50" s="16">
        <v>790242</v>
      </c>
      <c r="I50" s="16">
        <v>820062</v>
      </c>
      <c r="J50" s="16">
        <f t="shared" si="4"/>
        <v>29820</v>
      </c>
      <c r="K50" s="17">
        <f>(J50/H50)</f>
        <v>3.7735276029368221E-2</v>
      </c>
      <c r="L50" s="1"/>
    </row>
    <row r="51" spans="1:12" ht="15" customHeight="1" x14ac:dyDescent="0.25">
      <c r="A51" s="14" t="s">
        <v>98</v>
      </c>
      <c r="B51" s="14" t="s">
        <v>33</v>
      </c>
      <c r="C51" s="14" t="s">
        <v>33</v>
      </c>
      <c r="D51" s="15" t="s">
        <v>99</v>
      </c>
      <c r="E51" s="16">
        <v>10</v>
      </c>
      <c r="F51" s="16">
        <v>521815</v>
      </c>
      <c r="G51" s="16">
        <v>519981</v>
      </c>
      <c r="H51" s="16">
        <v>10</v>
      </c>
      <c r="I51" s="16">
        <v>10</v>
      </c>
      <c r="J51" s="18"/>
      <c r="K51" s="17" t="s">
        <v>33</v>
      </c>
      <c r="L51" s="1"/>
    </row>
    <row r="52" spans="1:12" ht="15" customHeight="1" x14ac:dyDescent="0.25">
      <c r="A52" s="14" t="s">
        <v>33</v>
      </c>
      <c r="B52" s="14" t="s">
        <v>11</v>
      </c>
      <c r="C52" s="14" t="s">
        <v>33</v>
      </c>
      <c r="D52" s="15" t="s">
        <v>100</v>
      </c>
      <c r="E52" s="16">
        <v>10</v>
      </c>
      <c r="F52" s="16">
        <v>521815</v>
      </c>
      <c r="G52" s="16">
        <v>519981</v>
      </c>
      <c r="H52" s="16">
        <v>10</v>
      </c>
      <c r="I52" s="16">
        <v>10</v>
      </c>
      <c r="J52" s="18"/>
      <c r="K52" s="17" t="s">
        <v>33</v>
      </c>
      <c r="L52" s="1"/>
    </row>
    <row r="53" spans="1:12" ht="15" customHeight="1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"/>
    </row>
    <row r="54" spans="1:12" ht="1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5" customHeight="1" x14ac:dyDescent="0.25">
      <c r="A55" s="37" t="s">
        <v>101</v>
      </c>
      <c r="B55" s="38"/>
      <c r="C55" s="38"/>
      <c r="D55" s="38"/>
      <c r="E55" s="20">
        <v>47439264</v>
      </c>
      <c r="F55" s="20">
        <v>46108263</v>
      </c>
      <c r="G55" s="20">
        <v>26968929</v>
      </c>
      <c r="H55" s="20">
        <v>48436278</v>
      </c>
      <c r="I55" s="20">
        <v>51769125</v>
      </c>
      <c r="J55" s="20">
        <v>3332847</v>
      </c>
      <c r="K55" s="21">
        <v>6.8808899808527821E-2</v>
      </c>
      <c r="L55" s="1"/>
    </row>
    <row r="56" spans="1:12" ht="15" customHeight="1" x14ac:dyDescent="0.25">
      <c r="A56" s="39" t="s">
        <v>102</v>
      </c>
      <c r="B56" s="40"/>
      <c r="C56" s="40"/>
      <c r="D56" s="40"/>
      <c r="E56" s="40"/>
      <c r="F56" s="40"/>
      <c r="G56" s="40"/>
      <c r="H56" s="40"/>
      <c r="I56" s="40"/>
      <c r="J56" s="1"/>
      <c r="K56" s="1"/>
      <c r="L56" s="1"/>
    </row>
    <row r="57" spans="1:12" ht="5.0999999999999996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55:D55"/>
    <mergeCell ref="A56:I56"/>
    <mergeCell ref="A6:B6"/>
    <mergeCell ref="C6:F6"/>
    <mergeCell ref="A7:B7"/>
    <mergeCell ref="C7:F7"/>
    <mergeCell ref="A9:A11"/>
    <mergeCell ref="B9:B11"/>
    <mergeCell ref="C9:C11"/>
    <mergeCell ref="D9:D11"/>
  </mergeCells>
  <pageMargins left="0" right="0" top="0" bottom="0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L56"/>
  <sheetViews>
    <sheetView topLeftCell="A13" workbookViewId="0">
      <selection activeCell="G8" sqref="G8:K8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5703125" customWidth="1"/>
    <col min="5" max="5" width="14" customWidth="1"/>
    <col min="6" max="6" width="13.85546875" customWidth="1"/>
    <col min="7" max="7" width="13.28515625" customWidth="1"/>
    <col min="8" max="8" width="14" customWidth="1"/>
    <col min="9" max="9" width="14.710937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1"/>
      <c r="K1" s="1"/>
      <c r="L1" s="1"/>
    </row>
    <row r="2" spans="1:12" ht="17.100000000000001" customHeight="1" x14ac:dyDescent="0.25">
      <c r="A2" s="51" t="s">
        <v>1</v>
      </c>
      <c r="B2" s="52"/>
      <c r="C2" s="52"/>
      <c r="D2" s="52"/>
      <c r="E2" s="52"/>
      <c r="F2" s="52"/>
      <c r="G2" s="52"/>
      <c r="H2" s="52"/>
      <c r="I2" s="52"/>
      <c r="J2" s="1"/>
      <c r="K2" s="1"/>
      <c r="L2" s="1"/>
    </row>
    <row r="3" spans="1:12" ht="15" customHeight="1" x14ac:dyDescent="0.25">
      <c r="A3" s="53" t="s">
        <v>103</v>
      </c>
      <c r="B3" s="54"/>
      <c r="C3" s="54"/>
      <c r="D3" s="54"/>
      <c r="E3" s="54"/>
      <c r="F3" s="54"/>
      <c r="G3" s="54"/>
      <c r="H3" s="54"/>
      <c r="I3" s="54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55" t="s">
        <v>4</v>
      </c>
      <c r="B5" s="56"/>
      <c r="C5" s="57" t="s">
        <v>5</v>
      </c>
      <c r="D5" s="58"/>
      <c r="E5" s="58"/>
      <c r="F5" s="58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1" t="s">
        <v>8</v>
      </c>
      <c r="B6" s="42"/>
      <c r="C6" s="43" t="s">
        <v>9</v>
      </c>
      <c r="D6" s="44"/>
      <c r="E6" s="44"/>
      <c r="F6" s="44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5" t="s">
        <v>12</v>
      </c>
      <c r="B7" s="46"/>
      <c r="C7" s="47" t="s">
        <v>9</v>
      </c>
      <c r="D7" s="48"/>
      <c r="E7" s="48"/>
      <c r="F7" s="48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62" t="s">
        <v>15</v>
      </c>
      <c r="H8" s="62"/>
      <c r="I8" s="62"/>
      <c r="J8" s="62"/>
      <c r="K8" s="62"/>
      <c r="L8" s="1"/>
    </row>
    <row r="9" spans="1:12" ht="15" customHeight="1" x14ac:dyDescent="0.25">
      <c r="A9" s="49" t="s">
        <v>16</v>
      </c>
      <c r="B9" s="49" t="s">
        <v>17</v>
      </c>
      <c r="C9" s="49" t="s">
        <v>18</v>
      </c>
      <c r="D9" s="49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50"/>
      <c r="B10" s="50"/>
      <c r="C10" s="50"/>
      <c r="D10" s="50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59" t="s">
        <v>108</v>
      </c>
      <c r="K10" s="61" t="s">
        <v>32</v>
      </c>
      <c r="L10" s="1"/>
    </row>
    <row r="11" spans="1:12" ht="30.75" customHeight="1" x14ac:dyDescent="0.25">
      <c r="A11" s="50"/>
      <c r="B11" s="50"/>
      <c r="C11" s="50"/>
      <c r="D11" s="50"/>
      <c r="E11" s="9" t="s">
        <v>104</v>
      </c>
      <c r="F11" s="8" t="s">
        <v>104</v>
      </c>
      <c r="G11" s="8" t="s">
        <v>104</v>
      </c>
      <c r="H11" s="8" t="s">
        <v>105</v>
      </c>
      <c r="I11" s="8" t="s">
        <v>105</v>
      </c>
      <c r="J11" s="60"/>
      <c r="K11" s="60"/>
      <c r="L11" s="1"/>
    </row>
    <row r="12" spans="1:12" ht="15" customHeight="1" x14ac:dyDescent="0.25">
      <c r="A12" s="10" t="s">
        <v>33</v>
      </c>
      <c r="B12" s="10" t="s">
        <v>33</v>
      </c>
      <c r="C12" s="10" t="s">
        <v>33</v>
      </c>
      <c r="D12" s="11" t="s">
        <v>34</v>
      </c>
      <c r="E12" s="12">
        <v>29436130</v>
      </c>
      <c r="F12" s="12">
        <v>29155642</v>
      </c>
      <c r="G12" s="12">
        <v>18682918</v>
      </c>
      <c r="H12" s="12">
        <v>30466394</v>
      </c>
      <c r="I12" s="12">
        <v>28841255</v>
      </c>
      <c r="J12" s="12">
        <f t="shared" ref="J12:J20" si="0">I12-H12</f>
        <v>-1625139</v>
      </c>
      <c r="K12" s="13">
        <f t="shared" ref="K12:K18" si="1">(J12/H12)</f>
        <v>-5.3342020063155492E-2</v>
      </c>
      <c r="L12" s="1"/>
    </row>
    <row r="13" spans="1:12" ht="15" customHeight="1" x14ac:dyDescent="0.25">
      <c r="A13" s="14" t="s">
        <v>35</v>
      </c>
      <c r="B13" s="14" t="s">
        <v>33</v>
      </c>
      <c r="C13" s="14" t="s">
        <v>33</v>
      </c>
      <c r="D13" s="15" t="s">
        <v>36</v>
      </c>
      <c r="E13" s="16">
        <v>9371767</v>
      </c>
      <c r="F13" s="16">
        <v>9171777</v>
      </c>
      <c r="G13" s="16">
        <v>6521437</v>
      </c>
      <c r="H13" s="16">
        <v>9695890</v>
      </c>
      <c r="I13" s="16">
        <v>8561234</v>
      </c>
      <c r="J13" s="16">
        <f t="shared" si="0"/>
        <v>-1134656</v>
      </c>
      <c r="K13" s="17">
        <f t="shared" si="1"/>
        <v>-0.11702442993887101</v>
      </c>
      <c r="L13" s="1"/>
    </row>
    <row r="14" spans="1:12" ht="15" customHeight="1" x14ac:dyDescent="0.25">
      <c r="A14" s="14" t="s">
        <v>33</v>
      </c>
      <c r="B14" s="14" t="s">
        <v>37</v>
      </c>
      <c r="C14" s="14" t="s">
        <v>33</v>
      </c>
      <c r="D14" s="15" t="s">
        <v>38</v>
      </c>
      <c r="E14" s="16">
        <v>9371767</v>
      </c>
      <c r="F14" s="16">
        <v>9171777</v>
      </c>
      <c r="G14" s="16">
        <v>6521437</v>
      </c>
      <c r="H14" s="16">
        <v>9695890</v>
      </c>
      <c r="I14" s="16">
        <v>8561234</v>
      </c>
      <c r="J14" s="16">
        <f t="shared" si="0"/>
        <v>-1134656</v>
      </c>
      <c r="K14" s="17">
        <f t="shared" si="1"/>
        <v>-0.11702442993887101</v>
      </c>
      <c r="L14" s="1"/>
    </row>
    <row r="15" spans="1:12" ht="15" customHeight="1" x14ac:dyDescent="0.25">
      <c r="A15" s="14" t="s">
        <v>33</v>
      </c>
      <c r="B15" s="14" t="s">
        <v>33</v>
      </c>
      <c r="C15" s="14" t="s">
        <v>39</v>
      </c>
      <c r="D15" s="15" t="s">
        <v>40</v>
      </c>
      <c r="E15" s="16">
        <v>8125187</v>
      </c>
      <c r="F15" s="16">
        <v>7925187</v>
      </c>
      <c r="G15" s="16">
        <v>5667114</v>
      </c>
      <c r="H15" s="16">
        <v>8409569</v>
      </c>
      <c r="I15" s="16">
        <v>7552599</v>
      </c>
      <c r="J15" s="16">
        <f t="shared" si="0"/>
        <v>-856970</v>
      </c>
      <c r="K15" s="17">
        <f t="shared" si="1"/>
        <v>-0.10190415228176379</v>
      </c>
      <c r="L15" s="1"/>
    </row>
    <row r="16" spans="1:12" ht="15" customHeight="1" x14ac:dyDescent="0.25">
      <c r="A16" s="14" t="s">
        <v>33</v>
      </c>
      <c r="B16" s="14" t="s">
        <v>33</v>
      </c>
      <c r="C16" s="14" t="s">
        <v>41</v>
      </c>
      <c r="D16" s="15" t="s">
        <v>42</v>
      </c>
      <c r="E16" s="16">
        <v>782530</v>
      </c>
      <c r="F16" s="16">
        <v>782530</v>
      </c>
      <c r="G16" s="16">
        <v>500634</v>
      </c>
      <c r="H16" s="16">
        <v>809919</v>
      </c>
      <c r="I16" s="16">
        <v>721145</v>
      </c>
      <c r="J16" s="16">
        <f t="shared" si="0"/>
        <v>-88774</v>
      </c>
      <c r="K16" s="17">
        <f t="shared" si="1"/>
        <v>-0.10960849171336887</v>
      </c>
      <c r="L16" s="1"/>
    </row>
    <row r="17" spans="1:12" ht="15" customHeight="1" x14ac:dyDescent="0.25">
      <c r="A17" s="14" t="s">
        <v>33</v>
      </c>
      <c r="B17" s="14" t="s">
        <v>33</v>
      </c>
      <c r="C17" s="14" t="s">
        <v>43</v>
      </c>
      <c r="D17" s="15" t="s">
        <v>44</v>
      </c>
      <c r="E17" s="16">
        <v>111130</v>
      </c>
      <c r="F17" s="16">
        <v>111130</v>
      </c>
      <c r="G17" s="16">
        <v>111130</v>
      </c>
      <c r="H17" s="16">
        <v>111130</v>
      </c>
      <c r="I17" s="16">
        <v>108425</v>
      </c>
      <c r="J17" s="16">
        <f t="shared" si="0"/>
        <v>-2705</v>
      </c>
      <c r="K17" s="17">
        <f t="shared" si="1"/>
        <v>-2.4340862053450912E-2</v>
      </c>
      <c r="L17" s="1"/>
    </row>
    <row r="18" spans="1:12" ht="27" customHeight="1" x14ac:dyDescent="0.25">
      <c r="A18" s="14" t="s">
        <v>33</v>
      </c>
      <c r="B18" s="14" t="s">
        <v>33</v>
      </c>
      <c r="C18" s="14" t="s">
        <v>45</v>
      </c>
      <c r="D18" s="15" t="s">
        <v>46</v>
      </c>
      <c r="E18" s="16">
        <v>352920</v>
      </c>
      <c r="F18" s="16">
        <v>352920</v>
      </c>
      <c r="G18" s="16">
        <v>240512</v>
      </c>
      <c r="H18" s="16">
        <v>365272</v>
      </c>
      <c r="I18" s="16">
        <v>179055</v>
      </c>
      <c r="J18" s="16">
        <f t="shared" si="0"/>
        <v>-186217</v>
      </c>
      <c r="K18" s="17">
        <f t="shared" si="1"/>
        <v>-0.5098036531680501</v>
      </c>
      <c r="L18" s="1"/>
    </row>
    <row r="19" spans="1:12" ht="15" customHeight="1" x14ac:dyDescent="0.25">
      <c r="A19" s="14" t="s">
        <v>33</v>
      </c>
      <c r="B19" s="14" t="s">
        <v>33</v>
      </c>
      <c r="C19" s="14" t="s">
        <v>47</v>
      </c>
      <c r="D19" s="15" t="s">
        <v>48</v>
      </c>
      <c r="E19" s="16">
        <v>0</v>
      </c>
      <c r="F19" s="16">
        <v>10</v>
      </c>
      <c r="G19" s="16">
        <v>2047</v>
      </c>
      <c r="H19" s="16">
        <v>0</v>
      </c>
      <c r="I19" s="16">
        <v>10</v>
      </c>
      <c r="J19" s="16">
        <f t="shared" si="0"/>
        <v>10</v>
      </c>
      <c r="K19" s="17" t="s">
        <v>33</v>
      </c>
      <c r="L19" s="1"/>
    </row>
    <row r="20" spans="1:12" ht="15" customHeight="1" x14ac:dyDescent="0.25">
      <c r="A20" s="14" t="s">
        <v>11</v>
      </c>
      <c r="B20" s="14" t="s">
        <v>33</v>
      </c>
      <c r="C20" s="14" t="s">
        <v>33</v>
      </c>
      <c r="D20" s="15" t="s">
        <v>49</v>
      </c>
      <c r="E20" s="16">
        <v>977374</v>
      </c>
      <c r="F20" s="16">
        <v>977374</v>
      </c>
      <c r="G20" s="16">
        <v>786030</v>
      </c>
      <c r="H20" s="16">
        <v>1011582</v>
      </c>
      <c r="I20" s="16">
        <v>931500</v>
      </c>
      <c r="J20" s="16">
        <f t="shared" si="0"/>
        <v>-80082</v>
      </c>
      <c r="K20" s="17">
        <f>(J20/H20)</f>
        <v>-7.9165109699460848E-2</v>
      </c>
      <c r="L20" s="1"/>
    </row>
    <row r="21" spans="1:12" ht="15" customHeight="1" x14ac:dyDescent="0.25">
      <c r="A21" s="14" t="s">
        <v>50</v>
      </c>
      <c r="B21" s="14" t="s">
        <v>33</v>
      </c>
      <c r="C21" s="14" t="s">
        <v>33</v>
      </c>
      <c r="D21" s="15" t="s">
        <v>51</v>
      </c>
      <c r="E21" s="16">
        <v>20</v>
      </c>
      <c r="F21" s="16">
        <v>8014</v>
      </c>
      <c r="G21" s="16">
        <v>596978</v>
      </c>
      <c r="H21" s="16">
        <v>20</v>
      </c>
      <c r="I21" s="16">
        <v>20</v>
      </c>
      <c r="J21" s="18"/>
      <c r="K21" s="17" t="s">
        <v>33</v>
      </c>
      <c r="L21" s="1"/>
    </row>
    <row r="22" spans="1:12" ht="15" customHeight="1" x14ac:dyDescent="0.25">
      <c r="A22" s="14" t="s">
        <v>33</v>
      </c>
      <c r="B22" s="14" t="s">
        <v>14</v>
      </c>
      <c r="C22" s="14" t="s">
        <v>33</v>
      </c>
      <c r="D22" s="15" t="s">
        <v>52</v>
      </c>
      <c r="E22" s="16">
        <v>10</v>
      </c>
      <c r="F22" s="16">
        <v>10</v>
      </c>
      <c r="G22" s="16">
        <v>227599</v>
      </c>
      <c r="H22" s="16">
        <v>10</v>
      </c>
      <c r="I22" s="16">
        <v>10</v>
      </c>
      <c r="J22" s="18"/>
      <c r="K22" s="17" t="s">
        <v>33</v>
      </c>
      <c r="L22" s="1"/>
    </row>
    <row r="23" spans="1:12" ht="15" customHeight="1" x14ac:dyDescent="0.25">
      <c r="A23" s="14" t="s">
        <v>33</v>
      </c>
      <c r="B23" s="14" t="s">
        <v>53</v>
      </c>
      <c r="C23" s="14" t="s">
        <v>33</v>
      </c>
      <c r="D23" s="15" t="s">
        <v>54</v>
      </c>
      <c r="E23" s="16">
        <v>10</v>
      </c>
      <c r="F23" s="16">
        <v>8004</v>
      </c>
      <c r="G23" s="16">
        <v>369379</v>
      </c>
      <c r="H23" s="16">
        <v>10</v>
      </c>
      <c r="I23" s="16">
        <v>10</v>
      </c>
      <c r="J23" s="18"/>
      <c r="K23" s="17" t="s">
        <v>33</v>
      </c>
      <c r="L23" s="1"/>
    </row>
    <row r="24" spans="1:12" ht="15" customHeight="1" x14ac:dyDescent="0.25">
      <c r="A24" s="14" t="s">
        <v>55</v>
      </c>
      <c r="B24" s="14" t="s">
        <v>33</v>
      </c>
      <c r="C24" s="14" t="s">
        <v>33</v>
      </c>
      <c r="D24" s="15" t="s">
        <v>56</v>
      </c>
      <c r="E24" s="16">
        <v>22438900</v>
      </c>
      <c r="F24" s="16">
        <v>21731365</v>
      </c>
      <c r="G24" s="16">
        <v>13099233</v>
      </c>
      <c r="H24" s="16">
        <v>23261401</v>
      </c>
      <c r="I24" s="16">
        <v>23781907</v>
      </c>
      <c r="J24" s="16">
        <f t="shared" ref="J24:J31" si="2">I24-H24</f>
        <v>520506</v>
      </c>
      <c r="K24" s="17">
        <f t="shared" ref="K24:K31" si="3">(J24/H24)</f>
        <v>2.2376382230803724E-2</v>
      </c>
      <c r="L24" s="1"/>
    </row>
    <row r="25" spans="1:12" ht="15" customHeight="1" x14ac:dyDescent="0.25">
      <c r="A25" s="14" t="s">
        <v>33</v>
      </c>
      <c r="B25" s="14" t="s">
        <v>14</v>
      </c>
      <c r="C25" s="14" t="s">
        <v>33</v>
      </c>
      <c r="D25" s="15" t="s">
        <v>57</v>
      </c>
      <c r="E25" s="16">
        <v>22438900</v>
      </c>
      <c r="F25" s="16">
        <v>21731365</v>
      </c>
      <c r="G25" s="16">
        <v>13099233</v>
      </c>
      <c r="H25" s="16">
        <v>23261401</v>
      </c>
      <c r="I25" s="16">
        <v>23781907</v>
      </c>
      <c r="J25" s="16">
        <f t="shared" si="2"/>
        <v>520506</v>
      </c>
      <c r="K25" s="17">
        <f t="shared" si="3"/>
        <v>2.2376382230803724E-2</v>
      </c>
      <c r="L25" s="1"/>
    </row>
    <row r="26" spans="1:12" ht="15" customHeight="1" x14ac:dyDescent="0.25">
      <c r="A26" s="14" t="s">
        <v>58</v>
      </c>
      <c r="B26" s="14" t="s">
        <v>33</v>
      </c>
      <c r="C26" s="14" t="s">
        <v>33</v>
      </c>
      <c r="D26" s="15" t="s">
        <v>59</v>
      </c>
      <c r="E26" s="16">
        <v>-4301931</v>
      </c>
      <c r="F26" s="16">
        <v>-4204693</v>
      </c>
      <c r="G26" s="16">
        <v>-2320760</v>
      </c>
      <c r="H26" s="16">
        <v>-4452499</v>
      </c>
      <c r="I26" s="16">
        <v>-4433416</v>
      </c>
      <c r="J26" s="16">
        <f t="shared" si="2"/>
        <v>19083</v>
      </c>
      <c r="K26" s="17">
        <f t="shared" si="3"/>
        <v>-4.2859077565205513E-3</v>
      </c>
      <c r="L26" s="1"/>
    </row>
    <row r="27" spans="1:12" ht="15" customHeight="1" x14ac:dyDescent="0.25">
      <c r="A27" s="14" t="s">
        <v>33</v>
      </c>
      <c r="B27" s="14" t="s">
        <v>60</v>
      </c>
      <c r="C27" s="14" t="s">
        <v>33</v>
      </c>
      <c r="D27" s="15" t="s">
        <v>61</v>
      </c>
      <c r="E27" s="16">
        <v>-4301931</v>
      </c>
      <c r="F27" s="16">
        <v>-4204693</v>
      </c>
      <c r="G27" s="16">
        <v>-2320760</v>
      </c>
      <c r="H27" s="16">
        <v>-4452499</v>
      </c>
      <c r="I27" s="16">
        <v>-4433416</v>
      </c>
      <c r="J27" s="16">
        <f t="shared" si="2"/>
        <v>19083</v>
      </c>
      <c r="K27" s="17">
        <f t="shared" si="3"/>
        <v>-4.2859077565205513E-3</v>
      </c>
      <c r="L27" s="1"/>
    </row>
    <row r="28" spans="1:12" ht="15" customHeight="1" x14ac:dyDescent="0.25">
      <c r="A28" s="14" t="s">
        <v>62</v>
      </c>
      <c r="B28" s="14" t="s">
        <v>33</v>
      </c>
      <c r="C28" s="14" t="s">
        <v>33</v>
      </c>
      <c r="D28" s="15" t="s">
        <v>63</v>
      </c>
      <c r="E28" s="16">
        <v>950000</v>
      </c>
      <c r="F28" s="16">
        <v>1471805</v>
      </c>
      <c r="G28" s="16">
        <v>0</v>
      </c>
      <c r="H28" s="16">
        <v>950000</v>
      </c>
      <c r="I28" s="16">
        <v>10</v>
      </c>
      <c r="J28" s="16">
        <f t="shared" si="2"/>
        <v>-949990</v>
      </c>
      <c r="K28" s="17">
        <f t="shared" si="3"/>
        <v>-0.99998947368421054</v>
      </c>
      <c r="L28" s="1"/>
    </row>
    <row r="29" spans="1:12" ht="15" customHeight="1" x14ac:dyDescent="0.25">
      <c r="A29" s="10" t="s">
        <v>33</v>
      </c>
      <c r="B29" s="10" t="s">
        <v>33</v>
      </c>
      <c r="C29" s="10" t="s">
        <v>33</v>
      </c>
      <c r="D29" s="11" t="s">
        <v>64</v>
      </c>
      <c r="E29" s="12">
        <v>29436130</v>
      </c>
      <c r="F29" s="12">
        <v>29155642</v>
      </c>
      <c r="G29" s="12">
        <v>18899803</v>
      </c>
      <c r="H29" s="12">
        <v>30466394</v>
      </c>
      <c r="I29" s="12">
        <v>28841255</v>
      </c>
      <c r="J29" s="12">
        <f t="shared" si="2"/>
        <v>-1625139</v>
      </c>
      <c r="K29" s="13">
        <f t="shared" si="3"/>
        <v>-5.3342020063155492E-2</v>
      </c>
      <c r="L29" s="1"/>
    </row>
    <row r="30" spans="1:12" ht="15" customHeight="1" x14ac:dyDescent="0.25">
      <c r="A30" s="14" t="s">
        <v>65</v>
      </c>
      <c r="B30" s="14" t="s">
        <v>33</v>
      </c>
      <c r="C30" s="14" t="s">
        <v>33</v>
      </c>
      <c r="D30" s="15" t="s">
        <v>66</v>
      </c>
      <c r="E30" s="16">
        <v>15533287</v>
      </c>
      <c r="F30" s="16">
        <v>14796759</v>
      </c>
      <c r="G30" s="16">
        <v>9234035</v>
      </c>
      <c r="H30" s="16">
        <v>16076952</v>
      </c>
      <c r="I30" s="16">
        <v>16217504</v>
      </c>
      <c r="J30" s="16">
        <f t="shared" si="2"/>
        <v>140552</v>
      </c>
      <c r="K30" s="17">
        <f t="shared" si="3"/>
        <v>8.7424531714718062E-3</v>
      </c>
      <c r="L30" s="1"/>
    </row>
    <row r="31" spans="1:12" ht="15" customHeight="1" x14ac:dyDescent="0.25">
      <c r="A31" s="14" t="s">
        <v>67</v>
      </c>
      <c r="B31" s="14" t="s">
        <v>33</v>
      </c>
      <c r="C31" s="14" t="s">
        <v>33</v>
      </c>
      <c r="D31" s="15" t="s">
        <v>68</v>
      </c>
      <c r="E31" s="16">
        <v>1643787</v>
      </c>
      <c r="F31" s="16">
        <v>1643787</v>
      </c>
      <c r="G31" s="16">
        <v>901315</v>
      </c>
      <c r="H31" s="16">
        <v>1701320</v>
      </c>
      <c r="I31" s="16">
        <v>1680641</v>
      </c>
      <c r="J31" s="16">
        <f t="shared" si="2"/>
        <v>-20679</v>
      </c>
      <c r="K31" s="17">
        <f t="shared" si="3"/>
        <v>-1.2154679895610468E-2</v>
      </c>
      <c r="L31" s="1"/>
    </row>
    <row r="32" spans="1:12" ht="15" customHeight="1" x14ac:dyDescent="0.25">
      <c r="A32" s="14" t="s">
        <v>69</v>
      </c>
      <c r="B32" s="14" t="s">
        <v>33</v>
      </c>
      <c r="C32" s="14" t="s">
        <v>33</v>
      </c>
      <c r="D32" s="15" t="s">
        <v>70</v>
      </c>
      <c r="E32" s="16">
        <v>0</v>
      </c>
      <c r="F32" s="16">
        <v>34225</v>
      </c>
      <c r="G32" s="16">
        <v>34225</v>
      </c>
      <c r="H32" s="16">
        <v>0</v>
      </c>
      <c r="I32" s="16">
        <v>0</v>
      </c>
      <c r="J32" s="18"/>
      <c r="K32" s="17" t="s">
        <v>33</v>
      </c>
      <c r="L32" s="1"/>
    </row>
    <row r="33" spans="1:12" ht="15" customHeight="1" x14ac:dyDescent="0.25">
      <c r="A33" s="14" t="s">
        <v>71</v>
      </c>
      <c r="B33" s="14" t="s">
        <v>33</v>
      </c>
      <c r="C33" s="14" t="s">
        <v>33</v>
      </c>
      <c r="D33" s="15" t="s">
        <v>36</v>
      </c>
      <c r="E33" s="16">
        <v>11218939</v>
      </c>
      <c r="F33" s="16">
        <v>11118939</v>
      </c>
      <c r="G33" s="16">
        <v>7343138</v>
      </c>
      <c r="H33" s="16">
        <v>11611601</v>
      </c>
      <c r="I33" s="16">
        <v>10817440</v>
      </c>
      <c r="J33" s="16">
        <f t="shared" ref="J33:J40" si="4">I33-H33</f>
        <v>-794161</v>
      </c>
      <c r="K33" s="17">
        <f t="shared" ref="K33:K40" si="5">(J33/H33)</f>
        <v>-6.8393755520879507E-2</v>
      </c>
      <c r="L33" s="1"/>
    </row>
    <row r="34" spans="1:12" ht="15" customHeight="1" x14ac:dyDescent="0.25">
      <c r="A34" s="14" t="s">
        <v>33</v>
      </c>
      <c r="B34" s="14" t="s">
        <v>14</v>
      </c>
      <c r="C34" s="14" t="s">
        <v>33</v>
      </c>
      <c r="D34" s="15" t="s">
        <v>72</v>
      </c>
      <c r="E34" s="16">
        <v>2289343</v>
      </c>
      <c r="F34" s="16">
        <v>2289343</v>
      </c>
      <c r="G34" s="16">
        <v>2289343</v>
      </c>
      <c r="H34" s="16">
        <v>2369470</v>
      </c>
      <c r="I34" s="16">
        <v>1963698</v>
      </c>
      <c r="J34" s="16">
        <f t="shared" si="4"/>
        <v>-405772</v>
      </c>
      <c r="K34" s="17">
        <f t="shared" si="5"/>
        <v>-0.17125011078426822</v>
      </c>
      <c r="L34" s="1"/>
    </row>
    <row r="35" spans="1:12" ht="15" customHeight="1" x14ac:dyDescent="0.25">
      <c r="A35" s="14" t="s">
        <v>33</v>
      </c>
      <c r="B35" s="14" t="s">
        <v>33</v>
      </c>
      <c r="C35" s="14" t="s">
        <v>73</v>
      </c>
      <c r="D35" s="15" t="s">
        <v>74</v>
      </c>
      <c r="E35" s="16">
        <v>2289343</v>
      </c>
      <c r="F35" s="16">
        <v>2289343</v>
      </c>
      <c r="G35" s="16">
        <v>2289343</v>
      </c>
      <c r="H35" s="16">
        <v>2369470</v>
      </c>
      <c r="I35" s="16">
        <v>1963698</v>
      </c>
      <c r="J35" s="16">
        <f t="shared" si="4"/>
        <v>-405772</v>
      </c>
      <c r="K35" s="17">
        <f t="shared" si="5"/>
        <v>-0.17125011078426822</v>
      </c>
      <c r="L35" s="1"/>
    </row>
    <row r="36" spans="1:12" ht="15" customHeight="1" x14ac:dyDescent="0.25">
      <c r="A36" s="26" t="s">
        <v>33</v>
      </c>
      <c r="B36" s="26" t="s">
        <v>60</v>
      </c>
      <c r="C36" s="26" t="s">
        <v>33</v>
      </c>
      <c r="D36" s="27" t="s">
        <v>75</v>
      </c>
      <c r="E36" s="28">
        <v>8929596</v>
      </c>
      <c r="F36" s="28">
        <v>8829596</v>
      </c>
      <c r="G36" s="28">
        <v>5053795</v>
      </c>
      <c r="H36" s="28">
        <v>9242131</v>
      </c>
      <c r="I36" s="28">
        <v>8853742</v>
      </c>
      <c r="J36" s="28">
        <f t="shared" si="4"/>
        <v>-388389</v>
      </c>
      <c r="K36" s="29">
        <f t="shared" si="5"/>
        <v>-4.2023749717462346E-2</v>
      </c>
      <c r="L36" s="1"/>
    </row>
    <row r="37" spans="1:12" ht="15" customHeight="1" x14ac:dyDescent="0.25">
      <c r="A37" s="30" t="s">
        <v>33</v>
      </c>
      <c r="B37" s="30" t="s">
        <v>33</v>
      </c>
      <c r="C37" s="30" t="s">
        <v>76</v>
      </c>
      <c r="D37" s="31" t="s">
        <v>77</v>
      </c>
      <c r="E37" s="32">
        <v>1150</v>
      </c>
      <c r="F37" s="32">
        <v>1150</v>
      </c>
      <c r="G37" s="32">
        <v>372</v>
      </c>
      <c r="H37" s="32">
        <v>1190</v>
      </c>
      <c r="I37" s="32">
        <v>2420</v>
      </c>
      <c r="J37" s="32">
        <f t="shared" si="4"/>
        <v>1230</v>
      </c>
      <c r="K37" s="33">
        <f t="shared" si="5"/>
        <v>1.0336134453781514</v>
      </c>
      <c r="L37" s="1"/>
    </row>
    <row r="38" spans="1:12" ht="15" customHeight="1" x14ac:dyDescent="0.25">
      <c r="A38" s="22" t="s">
        <v>33</v>
      </c>
      <c r="B38" s="22" t="s">
        <v>33</v>
      </c>
      <c r="C38" s="22" t="s">
        <v>73</v>
      </c>
      <c r="D38" s="23" t="s">
        <v>78</v>
      </c>
      <c r="E38" s="24">
        <v>3665698</v>
      </c>
      <c r="F38" s="24">
        <v>3565698</v>
      </c>
      <c r="G38" s="24">
        <v>2481963</v>
      </c>
      <c r="H38" s="24">
        <v>3793997</v>
      </c>
      <c r="I38" s="24">
        <v>3170677</v>
      </c>
      <c r="J38" s="24">
        <f t="shared" si="4"/>
        <v>-623320</v>
      </c>
      <c r="K38" s="25">
        <f t="shared" si="5"/>
        <v>-0.16429111567563179</v>
      </c>
      <c r="L38" s="1"/>
    </row>
    <row r="39" spans="1:12" ht="15" customHeight="1" x14ac:dyDescent="0.25">
      <c r="A39" s="14" t="s">
        <v>33</v>
      </c>
      <c r="B39" s="14" t="s">
        <v>33</v>
      </c>
      <c r="C39" s="14" t="s">
        <v>79</v>
      </c>
      <c r="D39" s="15" t="s">
        <v>80</v>
      </c>
      <c r="E39" s="16">
        <v>352920</v>
      </c>
      <c r="F39" s="16">
        <v>352920</v>
      </c>
      <c r="G39" s="16">
        <v>231512</v>
      </c>
      <c r="H39" s="16">
        <v>365272</v>
      </c>
      <c r="I39" s="16">
        <v>179055</v>
      </c>
      <c r="J39" s="16">
        <f t="shared" si="4"/>
        <v>-186217</v>
      </c>
      <c r="K39" s="17">
        <f t="shared" si="5"/>
        <v>-0.5098036531680501</v>
      </c>
      <c r="L39" s="1"/>
    </row>
    <row r="40" spans="1:12" ht="15" customHeight="1" x14ac:dyDescent="0.25">
      <c r="A40" s="14" t="s">
        <v>33</v>
      </c>
      <c r="B40" s="14" t="s">
        <v>33</v>
      </c>
      <c r="C40" s="14" t="s">
        <v>82</v>
      </c>
      <c r="D40" s="15" t="s">
        <v>83</v>
      </c>
      <c r="E40" s="16">
        <v>3195742</v>
      </c>
      <c r="F40" s="16">
        <v>3195742</v>
      </c>
      <c r="G40" s="16">
        <v>1174676</v>
      </c>
      <c r="H40" s="16">
        <v>3307593</v>
      </c>
      <c r="I40" s="16">
        <v>3807593</v>
      </c>
      <c r="J40" s="16">
        <f t="shared" si="4"/>
        <v>500000</v>
      </c>
      <c r="K40" s="17">
        <f t="shared" si="5"/>
        <v>0.15116732923307069</v>
      </c>
      <c r="L40" s="1"/>
    </row>
    <row r="41" spans="1:12" ht="15" customHeight="1" x14ac:dyDescent="0.25">
      <c r="A41" s="14" t="s">
        <v>33</v>
      </c>
      <c r="B41" s="14" t="s">
        <v>33</v>
      </c>
      <c r="C41" s="14" t="s">
        <v>84</v>
      </c>
      <c r="D41" s="15" t="s">
        <v>85</v>
      </c>
      <c r="E41" s="16">
        <v>736712</v>
      </c>
      <c r="F41" s="16">
        <v>736712</v>
      </c>
      <c r="G41" s="16">
        <v>369298</v>
      </c>
      <c r="H41" s="16">
        <v>762497</v>
      </c>
      <c r="I41" s="16">
        <v>762497</v>
      </c>
      <c r="J41" s="18"/>
      <c r="K41" s="17" t="s">
        <v>33</v>
      </c>
      <c r="L41" s="1"/>
    </row>
    <row r="42" spans="1:12" ht="15" customHeight="1" x14ac:dyDescent="0.25">
      <c r="A42" s="14" t="s">
        <v>33</v>
      </c>
      <c r="B42" s="14" t="s">
        <v>33</v>
      </c>
      <c r="C42" s="14" t="s">
        <v>86</v>
      </c>
      <c r="D42" s="15" t="s">
        <v>87</v>
      </c>
      <c r="E42" s="16">
        <v>977374</v>
      </c>
      <c r="F42" s="16">
        <v>977374</v>
      </c>
      <c r="G42" s="16">
        <v>795974</v>
      </c>
      <c r="H42" s="16">
        <v>1011582</v>
      </c>
      <c r="I42" s="16">
        <v>931500</v>
      </c>
      <c r="J42" s="16">
        <f t="shared" ref="J42:J49" si="6">I42-H42</f>
        <v>-80082</v>
      </c>
      <c r="K42" s="17">
        <f>(J42/H42)</f>
        <v>-7.9165109699460848E-2</v>
      </c>
      <c r="L42" s="1"/>
    </row>
    <row r="43" spans="1:12" ht="15" customHeight="1" x14ac:dyDescent="0.25">
      <c r="A43" s="14" t="s">
        <v>88</v>
      </c>
      <c r="B43" s="14" t="s">
        <v>33</v>
      </c>
      <c r="C43" s="14" t="s">
        <v>33</v>
      </c>
      <c r="D43" s="15" t="s">
        <v>89</v>
      </c>
      <c r="E43" s="16">
        <v>950000</v>
      </c>
      <c r="F43" s="16">
        <v>950010</v>
      </c>
      <c r="G43" s="16">
        <v>854452</v>
      </c>
      <c r="H43" s="16">
        <v>983250</v>
      </c>
      <c r="I43" s="16">
        <v>20</v>
      </c>
      <c r="J43" s="16">
        <f t="shared" si="6"/>
        <v>-983230</v>
      </c>
      <c r="K43" s="17">
        <f>(J43/H43)</f>
        <v>-0.99997965929316046</v>
      </c>
      <c r="L43" s="1"/>
    </row>
    <row r="44" spans="1:12" ht="15" customHeight="1" x14ac:dyDescent="0.25">
      <c r="A44" s="14" t="s">
        <v>33</v>
      </c>
      <c r="B44" s="14" t="s">
        <v>53</v>
      </c>
      <c r="C44" s="14" t="s">
        <v>33</v>
      </c>
      <c r="D44" s="15" t="s">
        <v>90</v>
      </c>
      <c r="E44" s="16">
        <v>950000</v>
      </c>
      <c r="F44" s="16">
        <v>950010</v>
      </c>
      <c r="G44" s="16">
        <v>854452</v>
      </c>
      <c r="H44" s="16">
        <v>983250</v>
      </c>
      <c r="I44" s="16">
        <v>20</v>
      </c>
      <c r="J44" s="16">
        <f t="shared" si="6"/>
        <v>-983230</v>
      </c>
      <c r="K44" s="17">
        <f>(J44/H44)</f>
        <v>-0.99997965929316046</v>
      </c>
      <c r="L44" s="1"/>
    </row>
    <row r="45" spans="1:12" ht="15" customHeight="1" x14ac:dyDescent="0.25">
      <c r="A45" s="14" t="s">
        <v>91</v>
      </c>
      <c r="B45" s="14" t="s">
        <v>33</v>
      </c>
      <c r="C45" s="14" t="s">
        <v>33</v>
      </c>
      <c r="D45" s="15" t="s">
        <v>92</v>
      </c>
      <c r="E45" s="16">
        <v>90107</v>
      </c>
      <c r="F45" s="16">
        <v>90107</v>
      </c>
      <c r="G45" s="16">
        <v>12657</v>
      </c>
      <c r="H45" s="16">
        <v>93261</v>
      </c>
      <c r="I45" s="16">
        <v>125640</v>
      </c>
      <c r="J45" s="16">
        <f t="shared" si="6"/>
        <v>32379</v>
      </c>
      <c r="K45" s="17">
        <f>(J45/H45)</f>
        <v>0.34718692701129089</v>
      </c>
      <c r="L45" s="1"/>
    </row>
    <row r="46" spans="1:12" ht="15" customHeight="1" x14ac:dyDescent="0.25">
      <c r="A46" s="14" t="s">
        <v>33</v>
      </c>
      <c r="B46" s="14" t="s">
        <v>93</v>
      </c>
      <c r="C46" s="14" t="s">
        <v>33</v>
      </c>
      <c r="D46" s="15" t="s">
        <v>94</v>
      </c>
      <c r="E46" s="16">
        <v>0</v>
      </c>
      <c r="F46" s="16">
        <v>0</v>
      </c>
      <c r="G46" s="16">
        <v>0</v>
      </c>
      <c r="H46" s="16">
        <v>0</v>
      </c>
      <c r="I46" s="16">
        <v>13519</v>
      </c>
      <c r="J46" s="16">
        <f t="shared" si="6"/>
        <v>13519</v>
      </c>
      <c r="K46" s="17" t="s">
        <v>33</v>
      </c>
      <c r="L46" s="1"/>
    </row>
    <row r="47" spans="1:12" ht="15" customHeight="1" x14ac:dyDescent="0.25">
      <c r="A47" s="14" t="s">
        <v>33</v>
      </c>
      <c r="B47" s="14" t="s">
        <v>35</v>
      </c>
      <c r="C47" s="14" t="s">
        <v>33</v>
      </c>
      <c r="D47" s="15" t="s">
        <v>95</v>
      </c>
      <c r="E47" s="16">
        <v>0</v>
      </c>
      <c r="F47" s="16">
        <v>0</v>
      </c>
      <c r="G47" s="16">
        <v>0</v>
      </c>
      <c r="H47" s="16">
        <v>0</v>
      </c>
      <c r="I47" s="16">
        <v>5434</v>
      </c>
      <c r="J47" s="16">
        <f t="shared" si="6"/>
        <v>5434</v>
      </c>
      <c r="K47" s="17" t="s">
        <v>33</v>
      </c>
      <c r="L47" s="1"/>
    </row>
    <row r="48" spans="1:12" ht="15" customHeight="1" x14ac:dyDescent="0.25">
      <c r="A48" s="14" t="s">
        <v>33</v>
      </c>
      <c r="B48" s="14" t="s">
        <v>7</v>
      </c>
      <c r="C48" s="14" t="s">
        <v>33</v>
      </c>
      <c r="D48" s="15" t="s">
        <v>96</v>
      </c>
      <c r="E48" s="16">
        <v>8602</v>
      </c>
      <c r="F48" s="16">
        <v>8602</v>
      </c>
      <c r="G48" s="16">
        <v>0</v>
      </c>
      <c r="H48" s="16">
        <v>8903</v>
      </c>
      <c r="I48" s="16">
        <v>0</v>
      </c>
      <c r="J48" s="16">
        <f t="shared" si="6"/>
        <v>-8903</v>
      </c>
      <c r="K48" s="17">
        <f>(J48/H48)</f>
        <v>-1</v>
      </c>
      <c r="L48" s="1"/>
    </row>
    <row r="49" spans="1:12" ht="15" customHeight="1" x14ac:dyDescent="0.25">
      <c r="A49" s="14" t="s">
        <v>33</v>
      </c>
      <c r="B49" s="14" t="s">
        <v>11</v>
      </c>
      <c r="C49" s="14" t="s">
        <v>33</v>
      </c>
      <c r="D49" s="15" t="s">
        <v>97</v>
      </c>
      <c r="E49" s="16">
        <v>81505</v>
      </c>
      <c r="F49" s="16">
        <v>81505</v>
      </c>
      <c r="G49" s="16">
        <v>12657</v>
      </c>
      <c r="H49" s="16">
        <v>84358</v>
      </c>
      <c r="I49" s="16">
        <v>106687</v>
      </c>
      <c r="J49" s="16">
        <f t="shared" si="6"/>
        <v>22329</v>
      </c>
      <c r="K49" s="17">
        <f>(J49/H49)</f>
        <v>0.26469333080442875</v>
      </c>
      <c r="L49" s="1"/>
    </row>
    <row r="50" spans="1:12" ht="15" customHeight="1" x14ac:dyDescent="0.25">
      <c r="A50" s="14" t="s">
        <v>98</v>
      </c>
      <c r="B50" s="14" t="s">
        <v>33</v>
      </c>
      <c r="C50" s="14" t="s">
        <v>33</v>
      </c>
      <c r="D50" s="15" t="s">
        <v>99</v>
      </c>
      <c r="E50" s="16">
        <v>10</v>
      </c>
      <c r="F50" s="16">
        <v>521815</v>
      </c>
      <c r="G50" s="16">
        <v>519981</v>
      </c>
      <c r="H50" s="16">
        <v>10</v>
      </c>
      <c r="I50" s="16">
        <v>10</v>
      </c>
      <c r="J50" s="18"/>
      <c r="K50" s="17" t="s">
        <v>33</v>
      </c>
      <c r="L50" s="1"/>
    </row>
    <row r="51" spans="1:12" ht="15" customHeight="1" x14ac:dyDescent="0.25">
      <c r="A51" s="14" t="s">
        <v>33</v>
      </c>
      <c r="B51" s="14" t="s">
        <v>11</v>
      </c>
      <c r="C51" s="14" t="s">
        <v>33</v>
      </c>
      <c r="D51" s="15" t="s">
        <v>100</v>
      </c>
      <c r="E51" s="16">
        <v>10</v>
      </c>
      <c r="F51" s="16">
        <v>521815</v>
      </c>
      <c r="G51" s="16">
        <v>519981</v>
      </c>
      <c r="H51" s="16">
        <v>10</v>
      </c>
      <c r="I51" s="16">
        <v>10</v>
      </c>
      <c r="J51" s="18"/>
      <c r="K51" s="17" t="s">
        <v>33</v>
      </c>
      <c r="L51" s="1"/>
    </row>
    <row r="52" spans="1:12" ht="15" customHeight="1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"/>
    </row>
    <row r="53" spans="1:12" ht="1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5" customHeight="1" x14ac:dyDescent="0.25">
      <c r="A54" s="37" t="s">
        <v>101</v>
      </c>
      <c r="B54" s="38"/>
      <c r="C54" s="38"/>
      <c r="D54" s="38"/>
      <c r="E54" s="20">
        <v>28486120</v>
      </c>
      <c r="F54" s="20">
        <v>27683817</v>
      </c>
      <c r="G54" s="20">
        <v>17525370</v>
      </c>
      <c r="H54" s="20">
        <v>29483134</v>
      </c>
      <c r="I54" s="20">
        <v>28841225</v>
      </c>
      <c r="J54" s="20">
        <v>-641909</v>
      </c>
      <c r="K54" s="21">
        <v>-2.1772074841161729E-2</v>
      </c>
      <c r="L54" s="1"/>
    </row>
    <row r="55" spans="1:12" ht="15" customHeight="1" x14ac:dyDescent="0.25">
      <c r="A55" s="39" t="s">
        <v>102</v>
      </c>
      <c r="B55" s="40"/>
      <c r="C55" s="40"/>
      <c r="D55" s="40"/>
      <c r="E55" s="40"/>
      <c r="F55" s="40"/>
      <c r="G55" s="40"/>
      <c r="H55" s="40"/>
      <c r="I55" s="40"/>
      <c r="J55" s="1"/>
      <c r="K55" s="1"/>
      <c r="L55" s="1"/>
    </row>
    <row r="56" spans="1:12" ht="5.0999999999999996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</sheetData>
  <mergeCells count="18">
    <mergeCell ref="A1:I1"/>
    <mergeCell ref="A2:I2"/>
    <mergeCell ref="A3:I3"/>
    <mergeCell ref="A5:B5"/>
    <mergeCell ref="C5:F5"/>
    <mergeCell ref="J10:J11"/>
    <mergeCell ref="K10:K11"/>
    <mergeCell ref="A54:D54"/>
    <mergeCell ref="A55:I55"/>
    <mergeCell ref="A6:B6"/>
    <mergeCell ref="C6:F6"/>
    <mergeCell ref="A7:B7"/>
    <mergeCell ref="C7:F7"/>
    <mergeCell ref="A9:A11"/>
    <mergeCell ref="B9:B11"/>
    <mergeCell ref="C9:C11"/>
    <mergeCell ref="D9:D11"/>
    <mergeCell ref="G8:K8"/>
  </mergeCells>
  <pageMargins left="0.70866141732283472" right="0.70866141732283472" top="0.74803149606299213" bottom="0.74803149606299213" header="0.31496062992125984" footer="0.31496062992125984"/>
  <pageSetup scale="80" fitToHeight="0" orientation="landscape" r:id="rId1"/>
  <ignoredErrors>
    <ignoredError sqref="I5:I7 E9:K9 A13:D5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fitToPage="1"/>
  </sheetPr>
  <dimension ref="A1:L37"/>
  <sheetViews>
    <sheetView tabSelected="1" workbookViewId="0">
      <selection activeCell="G8" sqref="G8:K8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4.5703125" customWidth="1"/>
    <col min="5" max="5" width="14.28515625" customWidth="1"/>
    <col min="6" max="6" width="14" customWidth="1"/>
    <col min="7" max="7" width="13.28515625" customWidth="1"/>
    <col min="8" max="8" width="14.28515625" customWidth="1"/>
    <col min="9" max="9" width="15.42578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1"/>
      <c r="K1" s="1"/>
      <c r="L1" s="1"/>
    </row>
    <row r="2" spans="1:12" ht="17.100000000000001" customHeight="1" x14ac:dyDescent="0.25">
      <c r="A2" s="51" t="s">
        <v>1</v>
      </c>
      <c r="B2" s="52"/>
      <c r="C2" s="52"/>
      <c r="D2" s="52"/>
      <c r="E2" s="52"/>
      <c r="F2" s="52"/>
      <c r="G2" s="52"/>
      <c r="H2" s="52"/>
      <c r="I2" s="52"/>
      <c r="J2" s="1"/>
      <c r="K2" s="1"/>
      <c r="L2" s="1"/>
    </row>
    <row r="3" spans="1:12" ht="15" customHeight="1" x14ac:dyDescent="0.25">
      <c r="A3" s="53" t="s">
        <v>106</v>
      </c>
      <c r="B3" s="54"/>
      <c r="C3" s="54"/>
      <c r="D3" s="54"/>
      <c r="E3" s="54"/>
      <c r="F3" s="54"/>
      <c r="G3" s="54"/>
      <c r="H3" s="54"/>
      <c r="I3" s="54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55" t="s">
        <v>4</v>
      </c>
      <c r="B5" s="56"/>
      <c r="C5" s="57" t="s">
        <v>5</v>
      </c>
      <c r="D5" s="58"/>
      <c r="E5" s="58"/>
      <c r="F5" s="58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1" t="s">
        <v>8</v>
      </c>
      <c r="B6" s="42"/>
      <c r="C6" s="43" t="s">
        <v>9</v>
      </c>
      <c r="D6" s="44"/>
      <c r="E6" s="44"/>
      <c r="F6" s="44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5" t="s">
        <v>12</v>
      </c>
      <c r="B7" s="46"/>
      <c r="C7" s="47" t="s">
        <v>9</v>
      </c>
      <c r="D7" s="48"/>
      <c r="E7" s="48"/>
      <c r="F7" s="48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62" t="s">
        <v>107</v>
      </c>
      <c r="H8" s="62"/>
      <c r="I8" s="62"/>
      <c r="J8" s="62"/>
      <c r="K8" s="62"/>
      <c r="L8" s="1"/>
    </row>
    <row r="9" spans="1:12" ht="15" customHeight="1" x14ac:dyDescent="0.25">
      <c r="A9" s="49" t="s">
        <v>16</v>
      </c>
      <c r="B9" s="49" t="s">
        <v>17</v>
      </c>
      <c r="C9" s="49" t="s">
        <v>18</v>
      </c>
      <c r="D9" s="49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50"/>
      <c r="B10" s="50"/>
      <c r="C10" s="50"/>
      <c r="D10" s="50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59" t="s">
        <v>110</v>
      </c>
      <c r="K10" s="61" t="s">
        <v>32</v>
      </c>
      <c r="L10" s="1"/>
    </row>
    <row r="11" spans="1:12" ht="21" customHeight="1" x14ac:dyDescent="0.25">
      <c r="A11" s="50"/>
      <c r="B11" s="50"/>
      <c r="C11" s="50"/>
      <c r="D11" s="50"/>
      <c r="E11" s="34" t="s">
        <v>109</v>
      </c>
      <c r="F11" s="34" t="s">
        <v>109</v>
      </c>
      <c r="G11" s="34" t="s">
        <v>109</v>
      </c>
      <c r="H11" s="34" t="s">
        <v>109</v>
      </c>
      <c r="I11" s="34" t="s">
        <v>109</v>
      </c>
      <c r="J11" s="60"/>
      <c r="K11" s="60"/>
      <c r="L11" s="1"/>
    </row>
    <row r="12" spans="1:12" ht="15" customHeight="1" x14ac:dyDescent="0.25">
      <c r="A12" s="10" t="s">
        <v>33</v>
      </c>
      <c r="B12" s="10" t="s">
        <v>33</v>
      </c>
      <c r="C12" s="10" t="s">
        <v>33</v>
      </c>
      <c r="D12" s="11" t="s">
        <v>34</v>
      </c>
      <c r="E12" s="12">
        <v>22769</v>
      </c>
      <c r="F12" s="12">
        <v>22657</v>
      </c>
      <c r="G12" s="12">
        <v>13631</v>
      </c>
      <c r="H12" s="12">
        <v>22769</v>
      </c>
      <c r="I12" s="12">
        <v>27544</v>
      </c>
      <c r="J12" s="12">
        <f>I12-H12</f>
        <v>4775</v>
      </c>
      <c r="K12" s="13">
        <f>(J12/H12)</f>
        <v>0.20971496332733103</v>
      </c>
      <c r="L12" s="1"/>
    </row>
    <row r="13" spans="1:12" ht="15" customHeight="1" x14ac:dyDescent="0.25">
      <c r="A13" s="14" t="s">
        <v>50</v>
      </c>
      <c r="B13" s="14" t="s">
        <v>33</v>
      </c>
      <c r="C13" s="14" t="s">
        <v>33</v>
      </c>
      <c r="D13" s="15" t="s">
        <v>51</v>
      </c>
      <c r="E13" s="16">
        <v>0</v>
      </c>
      <c r="F13" s="16">
        <v>1</v>
      </c>
      <c r="G13" s="16">
        <v>256</v>
      </c>
      <c r="H13" s="16">
        <v>0</v>
      </c>
      <c r="I13" s="16">
        <v>0</v>
      </c>
      <c r="J13" s="18"/>
      <c r="K13" s="17" t="s">
        <v>33</v>
      </c>
      <c r="L13" s="1"/>
    </row>
    <row r="14" spans="1:12" ht="15" customHeight="1" x14ac:dyDescent="0.25">
      <c r="A14" s="14" t="s">
        <v>55</v>
      </c>
      <c r="B14" s="14" t="s">
        <v>33</v>
      </c>
      <c r="C14" s="14" t="s">
        <v>33</v>
      </c>
      <c r="D14" s="15" t="s">
        <v>56</v>
      </c>
      <c r="E14" s="16">
        <v>17814</v>
      </c>
      <c r="F14" s="16">
        <v>17813</v>
      </c>
      <c r="G14" s="16">
        <v>10702</v>
      </c>
      <c r="H14" s="16">
        <v>17814</v>
      </c>
      <c r="I14" s="16">
        <v>22218</v>
      </c>
      <c r="J14" s="16">
        <f t="shared" ref="J14:J32" si="0">I14-H14</f>
        <v>4404</v>
      </c>
      <c r="K14" s="17">
        <f t="shared" ref="K14:K28" si="1">(J14/H14)</f>
        <v>0.24722128662849444</v>
      </c>
      <c r="L14" s="1"/>
    </row>
    <row r="15" spans="1:12" ht="15" customHeight="1" x14ac:dyDescent="0.25">
      <c r="A15" s="14" t="s">
        <v>33</v>
      </c>
      <c r="B15" s="14" t="s">
        <v>14</v>
      </c>
      <c r="C15" s="14" t="s">
        <v>33</v>
      </c>
      <c r="D15" s="15" t="s">
        <v>57</v>
      </c>
      <c r="E15" s="16">
        <v>17814</v>
      </c>
      <c r="F15" s="16">
        <v>17813</v>
      </c>
      <c r="G15" s="16">
        <v>10702</v>
      </c>
      <c r="H15" s="16">
        <v>17814</v>
      </c>
      <c r="I15" s="16">
        <v>22218</v>
      </c>
      <c r="J15" s="16">
        <f t="shared" si="0"/>
        <v>4404</v>
      </c>
      <c r="K15" s="17">
        <f t="shared" si="1"/>
        <v>0.24722128662849444</v>
      </c>
      <c r="L15" s="1"/>
    </row>
    <row r="16" spans="1:12" ht="15" customHeight="1" x14ac:dyDescent="0.25">
      <c r="A16" s="14" t="s">
        <v>58</v>
      </c>
      <c r="B16" s="14" t="s">
        <v>33</v>
      </c>
      <c r="C16" s="14" t="s">
        <v>33</v>
      </c>
      <c r="D16" s="15" t="s">
        <v>59</v>
      </c>
      <c r="E16" s="16">
        <v>4955</v>
      </c>
      <c r="F16" s="16">
        <v>4843</v>
      </c>
      <c r="G16" s="16">
        <v>2673</v>
      </c>
      <c r="H16" s="16">
        <v>4955</v>
      </c>
      <c r="I16" s="16">
        <v>5326</v>
      </c>
      <c r="J16" s="16">
        <f t="shared" si="0"/>
        <v>371</v>
      </c>
      <c r="K16" s="17">
        <f t="shared" si="1"/>
        <v>7.4873864783047431E-2</v>
      </c>
      <c r="L16" s="1"/>
    </row>
    <row r="17" spans="1:12" ht="15" customHeight="1" x14ac:dyDescent="0.25">
      <c r="A17" s="14" t="s">
        <v>33</v>
      </c>
      <c r="B17" s="14" t="s">
        <v>60</v>
      </c>
      <c r="C17" s="14" t="s">
        <v>33</v>
      </c>
      <c r="D17" s="15" t="s">
        <v>61</v>
      </c>
      <c r="E17" s="16">
        <v>4955</v>
      </c>
      <c r="F17" s="16">
        <v>4843</v>
      </c>
      <c r="G17" s="16">
        <v>2673</v>
      </c>
      <c r="H17" s="16">
        <v>4955</v>
      </c>
      <c r="I17" s="16">
        <v>5326</v>
      </c>
      <c r="J17" s="16">
        <f t="shared" si="0"/>
        <v>371</v>
      </c>
      <c r="K17" s="17">
        <f t="shared" si="1"/>
        <v>7.4873864783047431E-2</v>
      </c>
      <c r="L17" s="1"/>
    </row>
    <row r="18" spans="1:12" ht="15" customHeight="1" x14ac:dyDescent="0.25">
      <c r="A18" s="10" t="s">
        <v>33</v>
      </c>
      <c r="B18" s="10" t="s">
        <v>33</v>
      </c>
      <c r="C18" s="10" t="s">
        <v>33</v>
      </c>
      <c r="D18" s="11" t="s">
        <v>64</v>
      </c>
      <c r="E18" s="12">
        <v>22769</v>
      </c>
      <c r="F18" s="12">
        <v>22657</v>
      </c>
      <c r="G18" s="12">
        <v>11613</v>
      </c>
      <c r="H18" s="12">
        <v>22769</v>
      </c>
      <c r="I18" s="12">
        <v>27544</v>
      </c>
      <c r="J18" s="12">
        <f t="shared" si="0"/>
        <v>4775</v>
      </c>
      <c r="K18" s="13">
        <f t="shared" si="1"/>
        <v>0.20971496332733103</v>
      </c>
      <c r="L18" s="1"/>
    </row>
    <row r="19" spans="1:12" ht="15" customHeight="1" x14ac:dyDescent="0.25">
      <c r="A19" s="14" t="s">
        <v>65</v>
      </c>
      <c r="B19" s="14" t="s">
        <v>33</v>
      </c>
      <c r="C19" s="14" t="s">
        <v>33</v>
      </c>
      <c r="D19" s="15" t="s">
        <v>66</v>
      </c>
      <c r="E19" s="16">
        <v>13948</v>
      </c>
      <c r="F19" s="16">
        <v>13836</v>
      </c>
      <c r="G19" s="16">
        <v>6309</v>
      </c>
      <c r="H19" s="16">
        <v>13948</v>
      </c>
      <c r="I19" s="16">
        <v>13722</v>
      </c>
      <c r="J19" s="16">
        <f t="shared" si="0"/>
        <v>-226</v>
      </c>
      <c r="K19" s="17">
        <f t="shared" si="1"/>
        <v>-1.6203039862345857E-2</v>
      </c>
      <c r="L19" s="1"/>
    </row>
    <row r="20" spans="1:12" ht="15" customHeight="1" x14ac:dyDescent="0.25">
      <c r="A20" s="14" t="s">
        <v>67</v>
      </c>
      <c r="B20" s="14" t="s">
        <v>33</v>
      </c>
      <c r="C20" s="14" t="s">
        <v>33</v>
      </c>
      <c r="D20" s="15" t="s">
        <v>68</v>
      </c>
      <c r="E20" s="16">
        <v>2938</v>
      </c>
      <c r="F20" s="16">
        <v>2938</v>
      </c>
      <c r="G20" s="16">
        <v>1381</v>
      </c>
      <c r="H20" s="16">
        <v>2938</v>
      </c>
      <c r="I20" s="16">
        <v>2678</v>
      </c>
      <c r="J20" s="16">
        <f t="shared" si="0"/>
        <v>-260</v>
      </c>
      <c r="K20" s="17">
        <f t="shared" si="1"/>
        <v>-8.8495575221238937E-2</v>
      </c>
      <c r="L20" s="1"/>
    </row>
    <row r="21" spans="1:12" ht="15" customHeight="1" x14ac:dyDescent="0.25">
      <c r="A21" s="14" t="s">
        <v>71</v>
      </c>
      <c r="B21" s="14" t="s">
        <v>33</v>
      </c>
      <c r="C21" s="14" t="s">
        <v>33</v>
      </c>
      <c r="D21" s="15" t="s">
        <v>36</v>
      </c>
      <c r="E21" s="16">
        <v>5005</v>
      </c>
      <c r="F21" s="16">
        <v>5005</v>
      </c>
      <c r="G21" s="16">
        <v>3062</v>
      </c>
      <c r="H21" s="16">
        <v>5005</v>
      </c>
      <c r="I21" s="16">
        <v>10274</v>
      </c>
      <c r="J21" s="16">
        <f t="shared" si="0"/>
        <v>5269</v>
      </c>
      <c r="K21" s="17">
        <f t="shared" si="1"/>
        <v>1.0527472527472528</v>
      </c>
      <c r="L21" s="1"/>
    </row>
    <row r="22" spans="1:12" ht="15" customHeight="1" x14ac:dyDescent="0.25">
      <c r="A22" s="14" t="s">
        <v>33</v>
      </c>
      <c r="B22" s="14" t="s">
        <v>60</v>
      </c>
      <c r="C22" s="14" t="s">
        <v>33</v>
      </c>
      <c r="D22" s="15" t="s">
        <v>75</v>
      </c>
      <c r="E22" s="16">
        <v>5005</v>
      </c>
      <c r="F22" s="16">
        <v>5005</v>
      </c>
      <c r="G22" s="16">
        <v>3062</v>
      </c>
      <c r="H22" s="16">
        <v>5005</v>
      </c>
      <c r="I22" s="16">
        <v>10274</v>
      </c>
      <c r="J22" s="16">
        <f t="shared" si="0"/>
        <v>5269</v>
      </c>
      <c r="K22" s="17">
        <f t="shared" si="1"/>
        <v>1.0527472527472528</v>
      </c>
      <c r="L22" s="1"/>
    </row>
    <row r="23" spans="1:12" ht="27" customHeight="1" x14ac:dyDescent="0.25">
      <c r="A23" s="14" t="s">
        <v>33</v>
      </c>
      <c r="B23" s="14" t="s">
        <v>33</v>
      </c>
      <c r="C23" s="14" t="s">
        <v>76</v>
      </c>
      <c r="D23" s="15" t="s">
        <v>77</v>
      </c>
      <c r="E23" s="16">
        <v>318</v>
      </c>
      <c r="F23" s="16">
        <v>318</v>
      </c>
      <c r="G23" s="16">
        <v>68</v>
      </c>
      <c r="H23" s="16">
        <v>318</v>
      </c>
      <c r="I23" s="16">
        <v>310</v>
      </c>
      <c r="J23" s="16">
        <f t="shared" si="0"/>
        <v>-8</v>
      </c>
      <c r="K23" s="17">
        <f t="shared" si="1"/>
        <v>-2.5157232704402517E-2</v>
      </c>
      <c r="L23" s="1"/>
    </row>
    <row r="24" spans="1:12" ht="15" customHeight="1" x14ac:dyDescent="0.25">
      <c r="A24" s="14" t="s">
        <v>33</v>
      </c>
      <c r="B24" s="14" t="s">
        <v>33</v>
      </c>
      <c r="C24" s="14" t="s">
        <v>73</v>
      </c>
      <c r="D24" s="15" t="s">
        <v>78</v>
      </c>
      <c r="E24" s="16">
        <v>1804</v>
      </c>
      <c r="F24" s="16">
        <v>1804</v>
      </c>
      <c r="G24" s="16">
        <v>1227</v>
      </c>
      <c r="H24" s="16">
        <v>1804</v>
      </c>
      <c r="I24" s="16">
        <v>2186</v>
      </c>
      <c r="J24" s="16">
        <f t="shared" si="0"/>
        <v>382</v>
      </c>
      <c r="K24" s="17">
        <f t="shared" si="1"/>
        <v>0.21175166297117518</v>
      </c>
      <c r="L24" s="1"/>
    </row>
    <row r="25" spans="1:12" ht="15" customHeight="1" x14ac:dyDescent="0.25">
      <c r="A25" s="14" t="s">
        <v>33</v>
      </c>
      <c r="B25" s="14" t="s">
        <v>33</v>
      </c>
      <c r="C25" s="14" t="s">
        <v>41</v>
      </c>
      <c r="D25" s="15" t="s">
        <v>81</v>
      </c>
      <c r="E25" s="16">
        <v>128</v>
      </c>
      <c r="F25" s="16">
        <v>128</v>
      </c>
      <c r="G25" s="16">
        <v>94</v>
      </c>
      <c r="H25" s="16">
        <v>128</v>
      </c>
      <c r="I25" s="16">
        <v>132</v>
      </c>
      <c r="J25" s="16">
        <f t="shared" si="0"/>
        <v>4</v>
      </c>
      <c r="K25" s="17">
        <f t="shared" si="1"/>
        <v>3.125E-2</v>
      </c>
      <c r="L25" s="1"/>
    </row>
    <row r="26" spans="1:12" ht="15" customHeight="1" x14ac:dyDescent="0.25">
      <c r="A26" s="14" t="s">
        <v>33</v>
      </c>
      <c r="B26" s="14" t="s">
        <v>33</v>
      </c>
      <c r="C26" s="14" t="s">
        <v>82</v>
      </c>
      <c r="D26" s="15" t="s">
        <v>83</v>
      </c>
      <c r="E26" s="16">
        <v>1950</v>
      </c>
      <c r="F26" s="16">
        <v>1950</v>
      </c>
      <c r="G26" s="16">
        <v>1163</v>
      </c>
      <c r="H26" s="16">
        <v>1950</v>
      </c>
      <c r="I26" s="16">
        <v>6950</v>
      </c>
      <c r="J26" s="16">
        <f t="shared" si="0"/>
        <v>5000</v>
      </c>
      <c r="K26" s="17">
        <f t="shared" si="1"/>
        <v>2.5641025641025643</v>
      </c>
      <c r="L26" s="1"/>
    </row>
    <row r="27" spans="1:12" ht="15" customHeight="1" x14ac:dyDescent="0.25">
      <c r="A27" s="14" t="s">
        <v>33</v>
      </c>
      <c r="B27" s="14" t="s">
        <v>33</v>
      </c>
      <c r="C27" s="14" t="s">
        <v>84</v>
      </c>
      <c r="D27" s="15" t="s">
        <v>85</v>
      </c>
      <c r="E27" s="16">
        <v>805</v>
      </c>
      <c r="F27" s="16">
        <v>805</v>
      </c>
      <c r="G27" s="16">
        <v>510</v>
      </c>
      <c r="H27" s="16">
        <v>805</v>
      </c>
      <c r="I27" s="16">
        <v>696</v>
      </c>
      <c r="J27" s="16">
        <f t="shared" si="0"/>
        <v>-109</v>
      </c>
      <c r="K27" s="17">
        <f t="shared" si="1"/>
        <v>-0.13540372670807455</v>
      </c>
      <c r="L27" s="1"/>
    </row>
    <row r="28" spans="1:12" ht="15" customHeight="1" x14ac:dyDescent="0.25">
      <c r="A28" s="14" t="s">
        <v>91</v>
      </c>
      <c r="B28" s="14" t="s">
        <v>33</v>
      </c>
      <c r="C28" s="14" t="s">
        <v>33</v>
      </c>
      <c r="D28" s="15" t="s">
        <v>92</v>
      </c>
      <c r="E28" s="16">
        <v>878</v>
      </c>
      <c r="F28" s="16">
        <v>878</v>
      </c>
      <c r="G28" s="16">
        <v>861</v>
      </c>
      <c r="H28" s="16">
        <v>878</v>
      </c>
      <c r="I28" s="16">
        <v>870</v>
      </c>
      <c r="J28" s="16">
        <f t="shared" si="0"/>
        <v>-8</v>
      </c>
      <c r="K28" s="17">
        <f t="shared" si="1"/>
        <v>-9.1116173120728925E-3</v>
      </c>
      <c r="L28" s="1"/>
    </row>
    <row r="29" spans="1:12" ht="15" customHeight="1" x14ac:dyDescent="0.25">
      <c r="A29" s="14" t="s">
        <v>33</v>
      </c>
      <c r="B29" s="14" t="s">
        <v>93</v>
      </c>
      <c r="C29" s="14" t="s">
        <v>33</v>
      </c>
      <c r="D29" s="15" t="s">
        <v>94</v>
      </c>
      <c r="E29" s="16">
        <v>0</v>
      </c>
      <c r="F29" s="16">
        <v>0</v>
      </c>
      <c r="G29" s="16">
        <v>0</v>
      </c>
      <c r="H29" s="16">
        <v>0</v>
      </c>
      <c r="I29" s="16">
        <v>2</v>
      </c>
      <c r="J29" s="16">
        <f t="shared" si="0"/>
        <v>2</v>
      </c>
      <c r="K29" s="17" t="s">
        <v>33</v>
      </c>
      <c r="L29" s="1"/>
    </row>
    <row r="30" spans="1:12" ht="15" customHeight="1" x14ac:dyDescent="0.25">
      <c r="A30" s="14" t="s">
        <v>33</v>
      </c>
      <c r="B30" s="14" t="s">
        <v>35</v>
      </c>
      <c r="C30" s="14" t="s">
        <v>33</v>
      </c>
      <c r="D30" s="15" t="s">
        <v>95</v>
      </c>
      <c r="E30" s="16">
        <v>0</v>
      </c>
      <c r="F30" s="16">
        <v>0</v>
      </c>
      <c r="G30" s="16">
        <v>0</v>
      </c>
      <c r="H30" s="16">
        <v>0</v>
      </c>
      <c r="I30" s="16">
        <v>1</v>
      </c>
      <c r="J30" s="16">
        <f t="shared" si="0"/>
        <v>1</v>
      </c>
      <c r="K30" s="17" t="s">
        <v>33</v>
      </c>
      <c r="L30" s="1"/>
    </row>
    <row r="31" spans="1:12" ht="15" customHeight="1" x14ac:dyDescent="0.25">
      <c r="A31" s="14" t="s">
        <v>33</v>
      </c>
      <c r="B31" s="14" t="s">
        <v>7</v>
      </c>
      <c r="C31" s="14" t="s">
        <v>33</v>
      </c>
      <c r="D31" s="15" t="s">
        <v>96</v>
      </c>
      <c r="E31" s="16">
        <v>30</v>
      </c>
      <c r="F31" s="16">
        <v>30</v>
      </c>
      <c r="G31" s="16">
        <v>14</v>
      </c>
      <c r="H31" s="16">
        <v>30</v>
      </c>
      <c r="I31" s="16">
        <v>10</v>
      </c>
      <c r="J31" s="16">
        <f t="shared" si="0"/>
        <v>-20</v>
      </c>
      <c r="K31" s="17">
        <f>(J31/H31)</f>
        <v>-0.66666666666666663</v>
      </c>
      <c r="L31" s="1"/>
    </row>
    <row r="32" spans="1:12" ht="15" customHeight="1" x14ac:dyDescent="0.25">
      <c r="A32" s="14" t="s">
        <v>33</v>
      </c>
      <c r="B32" s="14" t="s">
        <v>11</v>
      </c>
      <c r="C32" s="14" t="s">
        <v>33</v>
      </c>
      <c r="D32" s="15" t="s">
        <v>97</v>
      </c>
      <c r="E32" s="16">
        <v>848</v>
      </c>
      <c r="F32" s="16">
        <v>848</v>
      </c>
      <c r="G32" s="16">
        <v>847</v>
      </c>
      <c r="H32" s="16">
        <v>848</v>
      </c>
      <c r="I32" s="16">
        <v>857</v>
      </c>
      <c r="J32" s="16">
        <f t="shared" si="0"/>
        <v>9</v>
      </c>
      <c r="K32" s="17">
        <f>(J32/H32)</f>
        <v>1.0613207547169811E-2</v>
      </c>
      <c r="L32" s="1"/>
    </row>
    <row r="33" spans="1:12" ht="15" customHeight="1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"/>
    </row>
    <row r="34" spans="1:12" ht="1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5" customHeight="1" x14ac:dyDescent="0.25">
      <c r="A35" s="37" t="s">
        <v>101</v>
      </c>
      <c r="B35" s="38"/>
      <c r="C35" s="38"/>
      <c r="D35" s="38"/>
      <c r="E35" s="20">
        <v>22769</v>
      </c>
      <c r="F35" s="20">
        <v>22657</v>
      </c>
      <c r="G35" s="20">
        <v>11613</v>
      </c>
      <c r="H35" s="20">
        <v>22769</v>
      </c>
      <c r="I35" s="20">
        <v>27544</v>
      </c>
      <c r="J35" s="20">
        <v>4775</v>
      </c>
      <c r="K35" s="21">
        <v>0.20971496332733103</v>
      </c>
      <c r="L35" s="1"/>
    </row>
    <row r="36" spans="1:12" ht="15" customHeight="1" x14ac:dyDescent="0.25">
      <c r="A36" s="39" t="s">
        <v>102</v>
      </c>
      <c r="B36" s="40"/>
      <c r="C36" s="40"/>
      <c r="D36" s="40"/>
      <c r="E36" s="40"/>
      <c r="F36" s="40"/>
      <c r="G36" s="40"/>
      <c r="H36" s="40"/>
      <c r="I36" s="40"/>
      <c r="J36" s="1"/>
      <c r="K36" s="1"/>
      <c r="L36" s="1"/>
    </row>
    <row r="37" spans="1:12" ht="5.0999999999999996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</sheetData>
  <mergeCells count="18">
    <mergeCell ref="A1:I1"/>
    <mergeCell ref="A2:I2"/>
    <mergeCell ref="A3:I3"/>
    <mergeCell ref="A5:B5"/>
    <mergeCell ref="C5:F5"/>
    <mergeCell ref="J10:J11"/>
    <mergeCell ref="K10:K11"/>
    <mergeCell ref="A35:D35"/>
    <mergeCell ref="A36:I36"/>
    <mergeCell ref="A6:B6"/>
    <mergeCell ref="C6:F6"/>
    <mergeCell ref="A7:B7"/>
    <mergeCell ref="C7:F7"/>
    <mergeCell ref="A9:A11"/>
    <mergeCell ref="B9:B11"/>
    <mergeCell ref="C9:C11"/>
    <mergeCell ref="D9:D11"/>
    <mergeCell ref="G8:K8"/>
  </mergeCells>
  <pageMargins left="0.7" right="0.7" top="0.75" bottom="0.75" header="0.3" footer="0.3"/>
  <pageSetup scale="77" fitToHeight="0" orientation="landscape" r:id="rId1"/>
  <ignoredErrors>
    <ignoredError sqref="E9:K9 A13:C32 I5:I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cuadro Comparativo analitico</vt:lpstr>
      <vt:lpstr>cuadro Comparativo analitico 2</vt:lpstr>
      <vt:lpstr>cuadro Comparativo analitico 3</vt:lpstr>
      <vt:lpstr>'cuadro Comparativo analitico 2'!Área_de_impresión</vt:lpstr>
      <vt:lpstr>'cuadro Comparativo analitico 3'!Área_de_impresión</vt:lpstr>
      <vt:lpstr>JR_PAGE_ANCHOR_0_1</vt:lpstr>
      <vt:lpstr>JR_PAGE_ANCHOR_1_1</vt:lpstr>
      <vt:lpstr>JR_PAGE_ANCHOR_2_1</vt:lpstr>
      <vt:lpstr>'cuadro Comparativo analitico 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2023-09-29T00:44:28Z</dcterms:modified>
</cp:coreProperties>
</file>