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analitico'!$A$1:$K$58</definedName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<sst xmlns="http://schemas.openxmlformats.org/spreadsheetml/2006/main" count="227" uniqueCount="110">
  <si>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</si>
  <si>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</si>
  <si>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</si>
  <si>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</si>
  <si>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</si>
  <si>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CONGRESO NACIONAL    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</si>
  <si>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</si>
  <si>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</si>
  <si>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</si>
  <si>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SENADO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</si>
  <si>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</si>
  <si>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</si>
  <si>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</si>
  <si>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</si>
  <si>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</si>
  <si>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</si>
  <si>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</si>
  <si>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</si>
  <si>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</si>
  <si>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</si>
  <si>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</si>
  <si>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</si>
  <si>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</si>
  <si>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</si>
  <si>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</si>
  <si>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</si>
  <si>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</si>
  <si>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</si>
  <si>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</si>
  <si>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</si>
  <si>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</si>
  <si>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</si>
  <si>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</si>
  <si>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</si>
  <si>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</si>
  <si>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</si>
  <si>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</si>
  <si>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</si>
  <si>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</si>
  <si>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</si>
  <si>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</si>
  <si>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</si>
  <si>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</si>
  <si>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</si>
  <si>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</si>
  <si>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</si>
  <si>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</si>
  <si>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</si>
  <si>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</si>
  <si>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</si>
  <si>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</si>
  <si>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</si>
  <si>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</si>
  <si>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</si>
  <si>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</si>
  <si>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</si>
  <si>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</si>
  <si>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</si>
  <si>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</si>
  <si>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Prestaciones Previsionales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</si>
  <si>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</si>
  <si>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</si>
  <si>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</si>
  <si>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Al Sector Privado</t>
    </r>
  </si>
  <si>
    <r>
      <rPr>
        <sz val="10"/>
        <rFont val="Times New Roman"/>
        <family val="1"/>
      </rPr>
      <t>009</t>
    </r>
  </si>
  <si>
    <r>
      <rPr>
        <sz val="10"/>
        <rFont val="Times New Roman"/>
        <family val="1"/>
      </rPr>
      <t>Aplicación Ley N° 19.672</t>
    </r>
  </si>
  <si>
    <r>
      <rPr>
        <sz val="10"/>
        <rFont val="Times New Roman"/>
        <family val="1"/>
      </rPr>
      <t>010</t>
    </r>
  </si>
  <si>
    <r>
      <rPr>
        <sz val="10"/>
        <rFont val="Times New Roman"/>
        <family val="1"/>
      </rPr>
      <t>Consejo de Futuro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</si>
  <si>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</si>
  <si>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</si>
  <si>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Personal Apoyo Senadores</t>
    </r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</si>
  <si>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</si>
  <si>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Asesoría Externa Senadores</t>
    </r>
  </si>
  <si>
    <r>
      <rPr>
        <sz val="10"/>
        <rFont val="Times New Roman"/>
        <family val="1"/>
      </rPr>
      <t>003</t>
    </r>
  </si>
  <si>
    <r>
      <rPr>
        <sz val="10"/>
        <rFont val="Times New Roman"/>
        <family val="1"/>
      </rPr>
      <t>Gastos Operacionales Senadores</t>
    </r>
  </si>
  <si>
    <r>
      <rPr>
        <sz val="10"/>
        <rFont val="Times New Roman"/>
        <family val="1"/>
      </rPr>
      <t>004</t>
    </r>
  </si>
  <si>
    <r>
      <rPr>
        <sz val="10"/>
        <rFont val="Times New Roman"/>
        <family val="1"/>
      </rPr>
      <t>Personal Apoyo Comités</t>
    </r>
  </si>
  <si>
    <r>
      <rPr>
        <sz val="10"/>
        <rFont val="Times New Roman"/>
        <family val="1"/>
      </rPr>
      <t>005</t>
    </r>
  </si>
  <si>
    <r>
      <rPr>
        <sz val="10"/>
        <rFont val="Times New Roman"/>
        <family val="1"/>
      </rPr>
      <t>Asesoría Externa Comités</t>
    </r>
  </si>
  <si>
    <r>
      <rPr>
        <sz val="10"/>
        <rFont val="Times New Roman"/>
        <family val="1"/>
      </rPr>
      <t>006</t>
    </r>
  </si>
  <si>
    <r>
      <rPr>
        <sz val="10"/>
        <rFont val="Times New Roman"/>
        <family val="1"/>
      </rPr>
      <t>Gastos Operacionales Comités</t>
    </r>
  </si>
  <si>
    <r>
      <rPr>
        <sz val="10"/>
        <rFont val="Times New Roman"/>
        <family val="1"/>
      </rPr>
      <t>007</t>
    </r>
  </si>
  <si>
    <r>
      <rPr>
        <sz val="10"/>
        <rFont val="Times New Roman"/>
        <family val="1"/>
      </rPr>
      <t>Otras Transferencias</t>
    </r>
  </si>
  <si>
    <r>
      <rPr>
        <sz val="10"/>
        <rFont val="Times New Roman"/>
        <family val="1"/>
      </rPr>
      <t>008</t>
    </r>
  </si>
  <si>
    <r>
      <rPr>
        <sz val="10"/>
        <rFont val="Times New Roman"/>
        <family val="1"/>
      </rPr>
      <t>Apoyo Técnico y Administrativo al Proceso Constituyente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</si>
  <si>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</si>
  <si>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A Organismos Internacionales</t>
    </r>
  </si>
  <si>
    <r>
      <rPr>
        <sz val="10"/>
        <rFont val="Times New Roman"/>
        <family val="1"/>
      </rPr>
      <t>Asociación de Congresos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</si>
  <si>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</si>
  <si>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</si>
  <si>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</si>
  <si>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</si>
  <si>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</si>
  <si>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Vehículos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</si>
  <si>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</si>
  <si>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Mobiliario y Otros</t>
    </r>
  </si>
  <si>
    <r>
      <rPr>
        <sz val="10"/>
        <rFont val="Times New Roman"/>
        <family val="1"/>
      </rPr>
      <t>Máquinas y Equipos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</si>
  <si>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</si>
  <si>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</si>
  <si>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</si>
  <si>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31</t>
    </r>
  </si>
  <si>
    <r>
      <rPr>
        <sz val="10"/>
        <rFont val="Times New Roman"/>
        <family val="1"/>
      </rPr>
      <t>INICIATIVAS DE INVERSIÓN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</si>
  <si>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</si>
  <si>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</si>
  <si>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</si>
  <si>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</si>
  <si>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</si>
  <si>
    <t>02</t>
  </si>
  <si>
    <t>Proyectos</t>
  </si>
  <si>
    <t>Variación 
Monto $ 
(5) -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</si>
</sst>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 quotePrefix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59"/>
  <sheetViews>
    <sheetView tabSelected="1" view="pageBreakPreview" zoomScaleSheetLayoutView="100" workbookViewId="0" topLeftCell="A1">
      <selection activeCell="J10" sqref="J10:K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8" width="13.28125" style="0" customWidth="1"/>
    <col min="9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</row>
    <row r="2" spans="1:12" ht="17.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1"/>
      <c r="K2" s="1"/>
      <c r="L2" s="1"/>
    </row>
    <row r="3" spans="1:12" ht="1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5" t="s">
        <v>4</v>
      </c>
      <c r="B5" s="36"/>
      <c r="C5" s="37" t="s">
        <v>5</v>
      </c>
      <c r="D5" s="38"/>
      <c r="E5" s="38"/>
      <c r="F5" s="38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43" t="s">
        <v>8</v>
      </c>
      <c r="B6" s="44"/>
      <c r="C6" s="45" t="s">
        <v>9</v>
      </c>
      <c r="D6" s="46"/>
      <c r="E6" s="46"/>
      <c r="F6" s="46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7" t="s">
        <v>12</v>
      </c>
      <c r="B7" s="48"/>
      <c r="C7" s="49" t="s">
        <v>9</v>
      </c>
      <c r="D7" s="50"/>
      <c r="E7" s="50"/>
      <c r="F7" s="50"/>
      <c r="G7" s="1"/>
      <c r="H7" s="2" t="s">
        <v>13</v>
      </c>
      <c r="I7" s="2" t="s">
        <v>11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14</v>
      </c>
      <c r="H8" s="1"/>
      <c r="I8" s="1"/>
      <c r="J8" s="1"/>
      <c r="K8" s="1"/>
      <c r="L8" s="1"/>
    </row>
    <row r="9" spans="1:12" ht="15" customHeight="1">
      <c r="A9" s="51" t="s">
        <v>15</v>
      </c>
      <c r="B9" s="51" t="s">
        <v>16</v>
      </c>
      <c r="C9" s="51" t="s">
        <v>17</v>
      </c>
      <c r="D9" s="51" t="s">
        <v>18</v>
      </c>
      <c r="E9" s="4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L9" s="1"/>
    </row>
    <row r="10" spans="1:12" ht="80.1" customHeight="1">
      <c r="A10" s="52"/>
      <c r="B10" s="52"/>
      <c r="C10" s="52"/>
      <c r="D10" s="52"/>
      <c r="E10" s="6" t="s">
        <v>26</v>
      </c>
      <c r="F10" s="7" t="s">
        <v>27</v>
      </c>
      <c r="G10" s="7" t="s">
        <v>28</v>
      </c>
      <c r="H10" s="7" t="s">
        <v>26</v>
      </c>
      <c r="I10" s="7" t="s">
        <v>29</v>
      </c>
      <c r="J10" s="53" t="s">
        <v>109</v>
      </c>
      <c r="K10" s="54" t="s">
        <v>30</v>
      </c>
      <c r="L10" s="1"/>
    </row>
    <row r="11" spans="1:12" ht="15" customHeight="1">
      <c r="A11" s="52"/>
      <c r="B11" s="52"/>
      <c r="C11" s="52"/>
      <c r="D11" s="52"/>
      <c r="E11" s="8" t="s">
        <v>31</v>
      </c>
      <c r="F11" s="9" t="s">
        <v>31</v>
      </c>
      <c r="G11" s="9" t="s">
        <v>31</v>
      </c>
      <c r="H11" s="9" t="s">
        <v>32</v>
      </c>
      <c r="I11" s="9" t="s">
        <v>32</v>
      </c>
      <c r="J11" s="55"/>
      <c r="K11" s="55"/>
      <c r="L11" s="1"/>
    </row>
    <row r="12" spans="1:12" ht="15" customHeight="1">
      <c r="A12" s="10" t="s">
        <v>33</v>
      </c>
      <c r="B12" s="10" t="s">
        <v>33</v>
      </c>
      <c r="C12" s="10" t="s">
        <v>33</v>
      </c>
      <c r="D12" s="11" t="s">
        <v>34</v>
      </c>
      <c r="E12" s="12">
        <v>53970135</v>
      </c>
      <c r="F12" s="12">
        <v>55713534</v>
      </c>
      <c r="G12" s="12">
        <v>36710412</v>
      </c>
      <c r="H12" s="12">
        <v>55859089</v>
      </c>
      <c r="I12" s="12">
        <v>56988291</v>
      </c>
      <c r="J12" s="12">
        <f aca="true" t="shared" si="0" ref="J12:J20">I12-H12</f>
        <v>1129202</v>
      </c>
      <c r="K12" s="13">
        <f>(J12/H12)</f>
        <v>0.02021518825700863</v>
      </c>
      <c r="L12" s="1"/>
    </row>
    <row r="13" spans="1:12" ht="15" customHeight="1">
      <c r="A13" s="14" t="s">
        <v>35</v>
      </c>
      <c r="B13" s="14" t="s">
        <v>33</v>
      </c>
      <c r="C13" s="14" t="s">
        <v>33</v>
      </c>
      <c r="D13" s="15" t="s">
        <v>36</v>
      </c>
      <c r="E13" s="16">
        <v>0</v>
      </c>
      <c r="F13" s="16">
        <v>0</v>
      </c>
      <c r="G13" s="16">
        <v>27031</v>
      </c>
      <c r="H13" s="16">
        <v>0</v>
      </c>
      <c r="I13" s="16">
        <v>10</v>
      </c>
      <c r="J13" s="16">
        <f t="shared" si="0"/>
        <v>10</v>
      </c>
      <c r="K13" s="17" t="str">
        <f>_xlfn.IFERROR(J13/H13,"0,0%")</f>
        <v>0,0%</v>
      </c>
      <c r="L13" s="1"/>
    </row>
    <row r="14" spans="1:12" ht="15" customHeight="1">
      <c r="A14" s="14" t="s">
        <v>33</v>
      </c>
      <c r="B14" s="14" t="s">
        <v>7</v>
      </c>
      <c r="C14" s="14" t="s">
        <v>33</v>
      </c>
      <c r="D14" s="15" t="s">
        <v>37</v>
      </c>
      <c r="E14" s="16">
        <v>0</v>
      </c>
      <c r="F14" s="16">
        <v>0</v>
      </c>
      <c r="G14" s="16">
        <v>27031</v>
      </c>
      <c r="H14" s="16">
        <v>0</v>
      </c>
      <c r="I14" s="16">
        <v>10</v>
      </c>
      <c r="J14" s="16">
        <f t="shared" si="0"/>
        <v>10</v>
      </c>
      <c r="K14" s="17" t="str">
        <f>_xlfn.IFERROR(J14/H14,"0,0%")</f>
        <v>0,0%</v>
      </c>
      <c r="L14" s="1"/>
    </row>
    <row r="15" spans="1:12" ht="15" customHeight="1">
      <c r="A15" s="14" t="s">
        <v>33</v>
      </c>
      <c r="B15" s="14" t="s">
        <v>33</v>
      </c>
      <c r="C15" s="14" t="s">
        <v>38</v>
      </c>
      <c r="D15" s="15" t="s">
        <v>39</v>
      </c>
      <c r="E15" s="16">
        <v>0</v>
      </c>
      <c r="F15" s="16">
        <v>0</v>
      </c>
      <c r="G15" s="16">
        <v>27031</v>
      </c>
      <c r="H15" s="16">
        <v>0</v>
      </c>
      <c r="I15" s="16">
        <v>10</v>
      </c>
      <c r="J15" s="16">
        <f t="shared" si="0"/>
        <v>10</v>
      </c>
      <c r="K15" s="17" t="str">
        <f>_xlfn.IFERROR(J15/H15,"0,0%")</f>
        <v>0,0%</v>
      </c>
      <c r="L15" s="1"/>
    </row>
    <row r="16" spans="1:12" ht="15" customHeight="1">
      <c r="A16" s="14" t="s">
        <v>40</v>
      </c>
      <c r="B16" s="14" t="s">
        <v>33</v>
      </c>
      <c r="C16" s="14" t="s">
        <v>33</v>
      </c>
      <c r="D16" s="15" t="s">
        <v>41</v>
      </c>
      <c r="E16" s="16">
        <v>322456</v>
      </c>
      <c r="F16" s="16">
        <v>428482</v>
      </c>
      <c r="G16" s="16">
        <v>237706</v>
      </c>
      <c r="H16" s="16">
        <v>333742</v>
      </c>
      <c r="I16" s="16">
        <v>333742</v>
      </c>
      <c r="J16" s="16">
        <f t="shared" si="0"/>
        <v>0</v>
      </c>
      <c r="K16" s="17">
        <f>(J16/H16)</f>
        <v>0</v>
      </c>
      <c r="L16" s="1"/>
    </row>
    <row r="17" spans="1:12" ht="15" customHeight="1">
      <c r="A17" s="14" t="s">
        <v>33</v>
      </c>
      <c r="B17" s="14" t="s">
        <v>11</v>
      </c>
      <c r="C17" s="14" t="s">
        <v>33</v>
      </c>
      <c r="D17" s="15" t="s">
        <v>42</v>
      </c>
      <c r="E17" s="16">
        <v>277011</v>
      </c>
      <c r="F17" s="16">
        <v>277011</v>
      </c>
      <c r="G17" s="16">
        <v>193474</v>
      </c>
      <c r="H17" s="16">
        <v>286707</v>
      </c>
      <c r="I17" s="16">
        <v>286706</v>
      </c>
      <c r="J17" s="16">
        <f t="shared" si="0"/>
        <v>-1</v>
      </c>
      <c r="K17" s="17">
        <f>(J17/H17)</f>
        <v>-3.4878813562277864E-06</v>
      </c>
      <c r="L17" s="1"/>
    </row>
    <row r="18" spans="1:12" ht="15" customHeight="1">
      <c r="A18" s="14" t="s">
        <v>33</v>
      </c>
      <c r="B18" s="14" t="s">
        <v>43</v>
      </c>
      <c r="C18" s="14" t="s">
        <v>33</v>
      </c>
      <c r="D18" s="15" t="s">
        <v>44</v>
      </c>
      <c r="E18" s="16">
        <v>45445</v>
      </c>
      <c r="F18" s="16">
        <v>151471</v>
      </c>
      <c r="G18" s="16">
        <v>44232</v>
      </c>
      <c r="H18" s="16">
        <v>47035</v>
      </c>
      <c r="I18" s="16">
        <v>47036</v>
      </c>
      <c r="J18" s="16">
        <f t="shared" si="0"/>
        <v>1</v>
      </c>
      <c r="K18" s="17">
        <f>(J18/H18)</f>
        <v>2.1260763261401083E-05</v>
      </c>
      <c r="L18" s="1"/>
    </row>
    <row r="19" spans="1:12" ht="15" customHeight="1">
      <c r="A19" s="14" t="s">
        <v>45</v>
      </c>
      <c r="B19" s="14" t="s">
        <v>33</v>
      </c>
      <c r="C19" s="14" t="s">
        <v>33</v>
      </c>
      <c r="D19" s="15" t="s">
        <v>46</v>
      </c>
      <c r="E19" s="16">
        <v>53647669</v>
      </c>
      <c r="F19" s="16">
        <v>54748460</v>
      </c>
      <c r="G19" s="16">
        <v>36188143</v>
      </c>
      <c r="H19" s="16">
        <v>55525337</v>
      </c>
      <c r="I19" s="16">
        <v>56654529</v>
      </c>
      <c r="J19" s="16">
        <f t="shared" si="0"/>
        <v>1129192</v>
      </c>
      <c r="K19" s="17">
        <f>(J19/H19)</f>
        <v>0.020336517723431376</v>
      </c>
      <c r="L19" s="1"/>
    </row>
    <row r="20" spans="1:12" ht="15" customHeight="1">
      <c r="A20" s="14" t="s">
        <v>33</v>
      </c>
      <c r="B20" s="14" t="s">
        <v>11</v>
      </c>
      <c r="C20" s="14" t="s">
        <v>33</v>
      </c>
      <c r="D20" s="15" t="s">
        <v>47</v>
      </c>
      <c r="E20" s="16">
        <v>53647669</v>
      </c>
      <c r="F20" s="16">
        <v>54748460</v>
      </c>
      <c r="G20" s="16">
        <v>36188143</v>
      </c>
      <c r="H20" s="16">
        <v>55525337</v>
      </c>
      <c r="I20" s="16">
        <v>56654529</v>
      </c>
      <c r="J20" s="16">
        <f t="shared" si="0"/>
        <v>1129192</v>
      </c>
      <c r="K20" s="17">
        <f>(J20/H20)</f>
        <v>0.020336517723431376</v>
      </c>
      <c r="L20" s="1"/>
    </row>
    <row r="21" spans="1:12" ht="15" customHeight="1">
      <c r="A21" s="14" t="s">
        <v>48</v>
      </c>
      <c r="B21" s="14" t="s">
        <v>33</v>
      </c>
      <c r="C21" s="14" t="s">
        <v>33</v>
      </c>
      <c r="D21" s="15" t="s">
        <v>49</v>
      </c>
      <c r="E21" s="16">
        <v>0</v>
      </c>
      <c r="F21" s="16">
        <v>0</v>
      </c>
      <c r="G21" s="16">
        <v>257532</v>
      </c>
      <c r="H21" s="16">
        <v>0</v>
      </c>
      <c r="I21" s="16">
        <v>0</v>
      </c>
      <c r="J21" s="18"/>
      <c r="K21" s="17" t="str">
        <f>_xlfn.IFERROR(J21/H21,"0,0%")</f>
        <v>0,0%</v>
      </c>
      <c r="L21" s="1"/>
    </row>
    <row r="22" spans="1:12" ht="15" customHeight="1">
      <c r="A22" s="14" t="s">
        <v>50</v>
      </c>
      <c r="B22" s="14" t="s">
        <v>33</v>
      </c>
      <c r="C22" s="14" t="s">
        <v>33</v>
      </c>
      <c r="D22" s="15" t="s">
        <v>51</v>
      </c>
      <c r="E22" s="16">
        <v>10</v>
      </c>
      <c r="F22" s="16">
        <v>536592</v>
      </c>
      <c r="G22" s="16">
        <v>0</v>
      </c>
      <c r="H22" s="16">
        <v>10</v>
      </c>
      <c r="I22" s="16">
        <v>10</v>
      </c>
      <c r="J22" s="18"/>
      <c r="K22" s="17">
        <f>_xlfn.IFERROR(J22/H22,"0,0%")</f>
        <v>0</v>
      </c>
      <c r="L22" s="1"/>
    </row>
    <row r="23" spans="1:12" ht="15" customHeight="1">
      <c r="A23" s="10" t="s">
        <v>33</v>
      </c>
      <c r="B23" s="10" t="s">
        <v>33</v>
      </c>
      <c r="C23" s="10" t="s">
        <v>33</v>
      </c>
      <c r="D23" s="11" t="s">
        <v>52</v>
      </c>
      <c r="E23" s="12">
        <v>53970135</v>
      </c>
      <c r="F23" s="12">
        <v>55713534</v>
      </c>
      <c r="G23" s="12">
        <v>34738720</v>
      </c>
      <c r="H23" s="12">
        <v>55859089</v>
      </c>
      <c r="I23" s="12">
        <v>56988291</v>
      </c>
      <c r="J23" s="12">
        <f>I23-H23</f>
        <v>1129202</v>
      </c>
      <c r="K23" s="13">
        <f>(J23/H23)</f>
        <v>0.02021518825700863</v>
      </c>
      <c r="L23" s="1"/>
    </row>
    <row r="24" spans="1:12" ht="15" customHeight="1">
      <c r="A24" s="14" t="s">
        <v>53</v>
      </c>
      <c r="B24" s="14" t="s">
        <v>33</v>
      </c>
      <c r="C24" s="14" t="s">
        <v>33</v>
      </c>
      <c r="D24" s="15" t="s">
        <v>54</v>
      </c>
      <c r="E24" s="16">
        <v>25997555</v>
      </c>
      <c r="F24" s="16">
        <v>26014472</v>
      </c>
      <c r="G24" s="16">
        <v>17430592</v>
      </c>
      <c r="H24" s="16">
        <v>26907469</v>
      </c>
      <c r="I24" s="16">
        <v>27502193</v>
      </c>
      <c r="J24" s="16">
        <f>I24-H24</f>
        <v>594724</v>
      </c>
      <c r="K24" s="17">
        <f>(J24/H24)</f>
        <v>0.022102561931781842</v>
      </c>
      <c r="L24" s="1"/>
    </row>
    <row r="25" spans="1:12" ht="15" customHeight="1">
      <c r="A25" s="14" t="s">
        <v>55</v>
      </c>
      <c r="B25" s="14" t="s">
        <v>33</v>
      </c>
      <c r="C25" s="14" t="s">
        <v>33</v>
      </c>
      <c r="D25" s="15" t="s">
        <v>56</v>
      </c>
      <c r="E25" s="16">
        <v>7151551</v>
      </c>
      <c r="F25" s="16">
        <v>7151551</v>
      </c>
      <c r="G25" s="16">
        <v>5373307</v>
      </c>
      <c r="H25" s="16">
        <v>7401854</v>
      </c>
      <c r="I25" s="16">
        <v>7401862</v>
      </c>
      <c r="J25" s="16">
        <f>I25-H25</f>
        <v>8</v>
      </c>
      <c r="K25" s="17">
        <f>(J25/H25)</f>
        <v>1.080810294285729E-06</v>
      </c>
      <c r="L25" s="1"/>
    </row>
    <row r="26" spans="1:12" ht="15" customHeight="1">
      <c r="A26" s="14" t="s">
        <v>57</v>
      </c>
      <c r="B26" s="14" t="s">
        <v>33</v>
      </c>
      <c r="C26" s="14" t="s">
        <v>33</v>
      </c>
      <c r="D26" s="15" t="s">
        <v>58</v>
      </c>
      <c r="E26" s="16">
        <v>116930</v>
      </c>
      <c r="F26" s="16">
        <v>261007</v>
      </c>
      <c r="G26" s="16">
        <v>144077</v>
      </c>
      <c r="H26" s="16">
        <v>121023</v>
      </c>
      <c r="I26" s="16">
        <v>121023</v>
      </c>
      <c r="J26" s="18"/>
      <c r="K26" s="17" t="s">
        <v>33</v>
      </c>
      <c r="L26" s="1"/>
    </row>
    <row r="27" spans="1:12" ht="15" customHeight="1">
      <c r="A27" s="14" t="s">
        <v>33</v>
      </c>
      <c r="B27" s="14" t="s">
        <v>11</v>
      </c>
      <c r="C27" s="14" t="s">
        <v>33</v>
      </c>
      <c r="D27" s="15" t="s">
        <v>59</v>
      </c>
      <c r="E27" s="16">
        <v>116930</v>
      </c>
      <c r="F27" s="16">
        <v>116930</v>
      </c>
      <c r="G27" s="16">
        <v>0</v>
      </c>
      <c r="H27" s="16">
        <v>121023</v>
      </c>
      <c r="I27" s="16">
        <v>121023</v>
      </c>
      <c r="J27" s="18"/>
      <c r="K27" s="17" t="s">
        <v>33</v>
      </c>
      <c r="L27" s="1"/>
    </row>
    <row r="28" spans="1:12" ht="15" customHeight="1">
      <c r="A28" s="14" t="s">
        <v>33</v>
      </c>
      <c r="B28" s="14" t="s">
        <v>60</v>
      </c>
      <c r="C28" s="14" t="s">
        <v>33</v>
      </c>
      <c r="D28" s="15" t="s">
        <v>61</v>
      </c>
      <c r="E28" s="16">
        <v>0</v>
      </c>
      <c r="F28" s="16">
        <v>144077</v>
      </c>
      <c r="G28" s="16">
        <v>144077</v>
      </c>
      <c r="H28" s="16">
        <v>0</v>
      </c>
      <c r="I28" s="16">
        <v>0</v>
      </c>
      <c r="J28" s="18"/>
      <c r="K28" s="17" t="s">
        <v>33</v>
      </c>
      <c r="L28" s="1"/>
    </row>
    <row r="29" spans="1:12" ht="15" customHeight="1">
      <c r="A29" s="14" t="s">
        <v>62</v>
      </c>
      <c r="B29" s="14" t="s">
        <v>33</v>
      </c>
      <c r="C29" s="14" t="s">
        <v>33</v>
      </c>
      <c r="D29" s="15" t="s">
        <v>36</v>
      </c>
      <c r="E29" s="16">
        <v>18959881</v>
      </c>
      <c r="F29" s="16">
        <v>19955400</v>
      </c>
      <c r="G29" s="16">
        <v>11271340</v>
      </c>
      <c r="H29" s="16">
        <v>19623478</v>
      </c>
      <c r="I29" s="16">
        <v>19831006</v>
      </c>
      <c r="J29" s="16">
        <f aca="true" t="shared" si="1" ref="J29:J40">I29-H29</f>
        <v>207528</v>
      </c>
      <c r="K29" s="17">
        <f>(J29/H29)</f>
        <v>0.010575495332682617</v>
      </c>
      <c r="L29" s="1"/>
    </row>
    <row r="30" spans="1:12" ht="15" customHeight="1">
      <c r="A30" s="14" t="s">
        <v>33</v>
      </c>
      <c r="B30" s="14" t="s">
        <v>11</v>
      </c>
      <c r="C30" s="14" t="s">
        <v>33</v>
      </c>
      <c r="D30" s="15" t="s">
        <v>63</v>
      </c>
      <c r="E30" s="16">
        <v>861436</v>
      </c>
      <c r="F30" s="16">
        <v>861436</v>
      </c>
      <c r="G30" s="16">
        <v>497127</v>
      </c>
      <c r="H30" s="16">
        <v>891586</v>
      </c>
      <c r="I30" s="16">
        <v>1104127</v>
      </c>
      <c r="J30" s="16">
        <f t="shared" si="1"/>
        <v>212541</v>
      </c>
      <c r="K30" s="17">
        <f>(J30/H30)</f>
        <v>0.23838530439015418</v>
      </c>
      <c r="L30" s="1"/>
    </row>
    <row r="31" spans="1:12" ht="15" customHeight="1">
      <c r="A31" s="14" t="s">
        <v>33</v>
      </c>
      <c r="B31" s="14" t="s">
        <v>33</v>
      </c>
      <c r="C31" s="14" t="s">
        <v>64</v>
      </c>
      <c r="D31" s="15" t="s">
        <v>65</v>
      </c>
      <c r="E31" s="16">
        <v>861436</v>
      </c>
      <c r="F31" s="16">
        <v>861436</v>
      </c>
      <c r="G31" s="16">
        <v>497127</v>
      </c>
      <c r="H31" s="16">
        <v>891586</v>
      </c>
      <c r="I31" s="16">
        <v>838747</v>
      </c>
      <c r="J31" s="16">
        <f t="shared" si="1"/>
        <v>-52839</v>
      </c>
      <c r="K31" s="17">
        <f>(J31/H31)</f>
        <v>-0.05926405304704201</v>
      </c>
      <c r="L31" s="1"/>
    </row>
    <row r="32" spans="1:12" ht="15" customHeight="1">
      <c r="A32" s="22" t="s">
        <v>33</v>
      </c>
      <c r="B32" s="22" t="s">
        <v>33</v>
      </c>
      <c r="C32" s="22" t="s">
        <v>66</v>
      </c>
      <c r="D32" s="23" t="s">
        <v>67</v>
      </c>
      <c r="E32" s="24">
        <v>0</v>
      </c>
      <c r="F32" s="24">
        <v>0</v>
      </c>
      <c r="G32" s="24">
        <v>0</v>
      </c>
      <c r="H32" s="24">
        <v>0</v>
      </c>
      <c r="I32" s="24">
        <v>265380</v>
      </c>
      <c r="J32" s="24">
        <f t="shared" si="1"/>
        <v>265380</v>
      </c>
      <c r="K32" s="26" t="s">
        <v>33</v>
      </c>
      <c r="L32" s="1"/>
    </row>
    <row r="33" spans="1:12" ht="15" customHeight="1">
      <c r="A33" s="27" t="s">
        <v>33</v>
      </c>
      <c r="B33" s="27" t="s">
        <v>60</v>
      </c>
      <c r="C33" s="27" t="s">
        <v>33</v>
      </c>
      <c r="D33" s="28" t="s">
        <v>68</v>
      </c>
      <c r="E33" s="29">
        <v>18008993</v>
      </c>
      <c r="F33" s="29">
        <v>19004512</v>
      </c>
      <c r="G33" s="29">
        <v>10692422</v>
      </c>
      <c r="H33" s="29">
        <v>18639309</v>
      </c>
      <c r="I33" s="29">
        <v>18644827</v>
      </c>
      <c r="J33" s="29">
        <f t="shared" si="1"/>
        <v>5518</v>
      </c>
      <c r="K33" s="30">
        <f aca="true" t="shared" si="2" ref="K33:K40">(J33/H33)</f>
        <v>0.0002960410174003768</v>
      </c>
      <c r="L33" s="1"/>
    </row>
    <row r="34" spans="1:12" ht="15" customHeight="1">
      <c r="A34" s="14" t="s">
        <v>33</v>
      </c>
      <c r="B34" s="14" t="s">
        <v>33</v>
      </c>
      <c r="C34" s="14" t="s">
        <v>69</v>
      </c>
      <c r="D34" s="15" t="s">
        <v>70</v>
      </c>
      <c r="E34" s="16">
        <v>5811915</v>
      </c>
      <c r="F34" s="16">
        <v>5811915</v>
      </c>
      <c r="G34" s="16">
        <v>5048300</v>
      </c>
      <c r="H34" s="16">
        <v>6015332</v>
      </c>
      <c r="I34" s="16">
        <v>6281312</v>
      </c>
      <c r="J34" s="16">
        <f t="shared" si="1"/>
        <v>265980</v>
      </c>
      <c r="K34" s="17">
        <f t="shared" si="2"/>
        <v>0.044217010798406474</v>
      </c>
      <c r="L34" s="1"/>
    </row>
    <row r="35" spans="1:12" ht="15" customHeight="1">
      <c r="A35" s="14" t="s">
        <v>33</v>
      </c>
      <c r="B35" s="14" t="s">
        <v>33</v>
      </c>
      <c r="C35" s="14" t="s">
        <v>71</v>
      </c>
      <c r="D35" s="15" t="s">
        <v>72</v>
      </c>
      <c r="E35" s="16">
        <v>2307639</v>
      </c>
      <c r="F35" s="16">
        <v>2466837</v>
      </c>
      <c r="G35" s="16">
        <v>837422</v>
      </c>
      <c r="H35" s="16">
        <v>2388406</v>
      </c>
      <c r="I35" s="16">
        <v>2494040</v>
      </c>
      <c r="J35" s="16">
        <f t="shared" si="1"/>
        <v>105634</v>
      </c>
      <c r="K35" s="17">
        <f t="shared" si="2"/>
        <v>0.044227823912684865</v>
      </c>
      <c r="L35" s="1"/>
    </row>
    <row r="36" spans="1:12" ht="15" customHeight="1">
      <c r="A36" s="14" t="s">
        <v>33</v>
      </c>
      <c r="B36" s="14" t="s">
        <v>33</v>
      </c>
      <c r="C36" s="14" t="s">
        <v>73</v>
      </c>
      <c r="D36" s="15" t="s">
        <v>74</v>
      </c>
      <c r="E36" s="16">
        <v>6218359</v>
      </c>
      <c r="F36" s="16">
        <v>6059161</v>
      </c>
      <c r="G36" s="16">
        <v>2335238</v>
      </c>
      <c r="H36" s="16">
        <v>6436002</v>
      </c>
      <c r="I36" s="16">
        <v>6320966</v>
      </c>
      <c r="J36" s="16">
        <f t="shared" si="1"/>
        <v>-115036</v>
      </c>
      <c r="K36" s="17">
        <f t="shared" si="2"/>
        <v>-0.017873829125596916</v>
      </c>
      <c r="L36" s="1"/>
    </row>
    <row r="37" spans="1:12" ht="15" customHeight="1">
      <c r="A37" s="14" t="s">
        <v>33</v>
      </c>
      <c r="B37" s="14" t="s">
        <v>33</v>
      </c>
      <c r="C37" s="14" t="s">
        <v>75</v>
      </c>
      <c r="D37" s="15" t="s">
        <v>76</v>
      </c>
      <c r="E37" s="16">
        <v>978648</v>
      </c>
      <c r="F37" s="16">
        <v>978648</v>
      </c>
      <c r="G37" s="16">
        <v>553854</v>
      </c>
      <c r="H37" s="16">
        <v>1012901</v>
      </c>
      <c r="I37" s="16">
        <v>1057667</v>
      </c>
      <c r="J37" s="16">
        <f t="shared" si="1"/>
        <v>44766</v>
      </c>
      <c r="K37" s="17">
        <f t="shared" si="2"/>
        <v>0.044195829602300715</v>
      </c>
      <c r="L37" s="1"/>
    </row>
    <row r="38" spans="1:12" ht="15" customHeight="1">
      <c r="A38" s="14" t="s">
        <v>33</v>
      </c>
      <c r="B38" s="14" t="s">
        <v>33</v>
      </c>
      <c r="C38" s="14" t="s">
        <v>77</v>
      </c>
      <c r="D38" s="15" t="s">
        <v>78</v>
      </c>
      <c r="E38" s="16">
        <v>955959</v>
      </c>
      <c r="F38" s="16">
        <v>955959</v>
      </c>
      <c r="G38" s="16">
        <v>387828</v>
      </c>
      <c r="H38" s="16">
        <v>989418</v>
      </c>
      <c r="I38" s="16">
        <v>930776</v>
      </c>
      <c r="J38" s="16">
        <f t="shared" si="1"/>
        <v>-58642</v>
      </c>
      <c r="K38" s="17">
        <f t="shared" si="2"/>
        <v>-0.05926918653188036</v>
      </c>
      <c r="L38" s="1"/>
    </row>
    <row r="39" spans="1:12" ht="15" customHeight="1">
      <c r="A39" s="14" t="s">
        <v>33</v>
      </c>
      <c r="B39" s="14" t="s">
        <v>33</v>
      </c>
      <c r="C39" s="14" t="s">
        <v>79</v>
      </c>
      <c r="D39" s="15" t="s">
        <v>80</v>
      </c>
      <c r="E39" s="16">
        <v>23656</v>
      </c>
      <c r="F39" s="16">
        <v>23656</v>
      </c>
      <c r="G39" s="16">
        <v>12624</v>
      </c>
      <c r="H39" s="16">
        <v>24484</v>
      </c>
      <c r="I39" s="16">
        <v>24054</v>
      </c>
      <c r="J39" s="16">
        <f t="shared" si="1"/>
        <v>-430</v>
      </c>
      <c r="K39" s="17">
        <f t="shared" si="2"/>
        <v>-0.017562489789250124</v>
      </c>
      <c r="L39" s="1"/>
    </row>
    <row r="40" spans="1:12" ht="15" customHeight="1">
      <c r="A40" s="14" t="s">
        <v>33</v>
      </c>
      <c r="B40" s="14" t="s">
        <v>33</v>
      </c>
      <c r="C40" s="14" t="s">
        <v>81</v>
      </c>
      <c r="D40" s="15" t="s">
        <v>82</v>
      </c>
      <c r="E40" s="16">
        <v>1712817</v>
      </c>
      <c r="F40" s="16">
        <v>1903617</v>
      </c>
      <c r="G40" s="16">
        <v>1104093</v>
      </c>
      <c r="H40" s="16">
        <v>1772766</v>
      </c>
      <c r="I40" s="16">
        <v>1536012</v>
      </c>
      <c r="J40" s="16">
        <f t="shared" si="1"/>
        <v>-236754</v>
      </c>
      <c r="K40" s="17">
        <f t="shared" si="2"/>
        <v>-0.13355062089412817</v>
      </c>
      <c r="L40" s="1"/>
    </row>
    <row r="41" spans="1:12" ht="15" customHeight="1">
      <c r="A41" s="14" t="s">
        <v>33</v>
      </c>
      <c r="B41" s="14" t="s">
        <v>33</v>
      </c>
      <c r="C41" s="14" t="s">
        <v>83</v>
      </c>
      <c r="D41" s="15" t="s">
        <v>84</v>
      </c>
      <c r="E41" s="16">
        <v>0</v>
      </c>
      <c r="F41" s="16">
        <v>804719</v>
      </c>
      <c r="G41" s="16">
        <v>413063</v>
      </c>
      <c r="H41" s="16">
        <v>0</v>
      </c>
      <c r="I41" s="16">
        <v>0</v>
      </c>
      <c r="J41" s="18"/>
      <c r="K41" s="17" t="s">
        <v>33</v>
      </c>
      <c r="L41" s="1"/>
    </row>
    <row r="42" spans="1:12" ht="15" customHeight="1">
      <c r="A42" s="14" t="s">
        <v>33</v>
      </c>
      <c r="B42" s="14" t="s">
        <v>85</v>
      </c>
      <c r="C42" s="14" t="s">
        <v>33</v>
      </c>
      <c r="D42" s="15" t="s">
        <v>86</v>
      </c>
      <c r="E42" s="16">
        <v>89452</v>
      </c>
      <c r="F42" s="16">
        <v>89452</v>
      </c>
      <c r="G42" s="16">
        <v>81791</v>
      </c>
      <c r="H42" s="16">
        <v>92583</v>
      </c>
      <c r="I42" s="16">
        <v>82052</v>
      </c>
      <c r="J42" s="16">
        <f aca="true" t="shared" si="3" ref="J42:J53">I42-H42</f>
        <v>-10531</v>
      </c>
      <c r="K42" s="17">
        <f>(J42/H42)</f>
        <v>-0.11374658414611753</v>
      </c>
      <c r="L42" s="1"/>
    </row>
    <row r="43" spans="1:12" ht="15" customHeight="1">
      <c r="A43" s="14" t="s">
        <v>33</v>
      </c>
      <c r="B43" s="14" t="s">
        <v>33</v>
      </c>
      <c r="C43" s="14" t="s">
        <v>69</v>
      </c>
      <c r="D43" s="15" t="s">
        <v>87</v>
      </c>
      <c r="E43" s="16">
        <v>89452</v>
      </c>
      <c r="F43" s="16">
        <v>89452</v>
      </c>
      <c r="G43" s="16">
        <v>81791</v>
      </c>
      <c r="H43" s="16">
        <v>92583</v>
      </c>
      <c r="I43" s="16">
        <v>82052</v>
      </c>
      <c r="J43" s="16">
        <f t="shared" si="3"/>
        <v>-10531</v>
      </c>
      <c r="K43" s="17">
        <f>(J43/H43)</f>
        <v>-0.11374658414611753</v>
      </c>
      <c r="L43" s="1"/>
    </row>
    <row r="44" spans="1:12" ht="15" customHeight="1">
      <c r="A44" s="14" t="s">
        <v>88</v>
      </c>
      <c r="B44" s="14" t="s">
        <v>33</v>
      </c>
      <c r="C44" s="14" t="s">
        <v>33</v>
      </c>
      <c r="D44" s="15" t="s">
        <v>89</v>
      </c>
      <c r="E44" s="16">
        <v>0</v>
      </c>
      <c r="F44" s="16">
        <v>0</v>
      </c>
      <c r="G44" s="16">
        <v>0</v>
      </c>
      <c r="H44" s="16">
        <v>0</v>
      </c>
      <c r="I44" s="16">
        <v>10</v>
      </c>
      <c r="J44" s="16">
        <f t="shared" si="3"/>
        <v>10</v>
      </c>
      <c r="K44" s="17" t="s">
        <v>33</v>
      </c>
      <c r="L44" s="1"/>
    </row>
    <row r="45" spans="1:12" ht="15" customHeight="1">
      <c r="A45" s="14" t="s">
        <v>33</v>
      </c>
      <c r="B45" s="14" t="s">
        <v>43</v>
      </c>
      <c r="C45" s="14" t="s">
        <v>33</v>
      </c>
      <c r="D45" s="15" t="s">
        <v>90</v>
      </c>
      <c r="E45" s="16">
        <v>0</v>
      </c>
      <c r="F45" s="16">
        <v>0</v>
      </c>
      <c r="G45" s="16">
        <v>0</v>
      </c>
      <c r="H45" s="16">
        <v>0</v>
      </c>
      <c r="I45" s="16">
        <v>10</v>
      </c>
      <c r="J45" s="16">
        <f t="shared" si="3"/>
        <v>10</v>
      </c>
      <c r="K45" s="17" t="s">
        <v>33</v>
      </c>
      <c r="L45" s="1"/>
    </row>
    <row r="46" spans="1:12" ht="15" customHeight="1">
      <c r="A46" s="14" t="s">
        <v>91</v>
      </c>
      <c r="B46" s="14" t="s">
        <v>33</v>
      </c>
      <c r="C46" s="14" t="s">
        <v>33</v>
      </c>
      <c r="D46" s="15" t="s">
        <v>92</v>
      </c>
      <c r="E46" s="16">
        <v>1744198</v>
      </c>
      <c r="F46" s="16">
        <v>2094198</v>
      </c>
      <c r="G46" s="16">
        <v>282508</v>
      </c>
      <c r="H46" s="16">
        <v>1805245</v>
      </c>
      <c r="I46" s="16">
        <v>2132187</v>
      </c>
      <c r="J46" s="16">
        <f t="shared" si="3"/>
        <v>326942</v>
      </c>
      <c r="K46" s="17">
        <f>(J46/H46)</f>
        <v>0.18110671958653812</v>
      </c>
      <c r="L46" s="1"/>
    </row>
    <row r="47" spans="1:12" ht="15" customHeight="1">
      <c r="A47" s="14" t="s">
        <v>33</v>
      </c>
      <c r="B47" s="14" t="s">
        <v>60</v>
      </c>
      <c r="C47" s="14" t="s">
        <v>33</v>
      </c>
      <c r="D47" s="15" t="s">
        <v>93</v>
      </c>
      <c r="E47" s="16">
        <v>0</v>
      </c>
      <c r="F47" s="16">
        <v>0</v>
      </c>
      <c r="G47" s="16">
        <v>0</v>
      </c>
      <c r="H47" s="16">
        <v>0</v>
      </c>
      <c r="I47" s="16">
        <v>103500</v>
      </c>
      <c r="J47" s="16">
        <f t="shared" si="3"/>
        <v>103500</v>
      </c>
      <c r="K47" s="17" t="s">
        <v>33</v>
      </c>
      <c r="L47" s="1"/>
    </row>
    <row r="48" spans="1:12" ht="15" customHeight="1">
      <c r="A48" s="14" t="s">
        <v>33</v>
      </c>
      <c r="B48" s="14" t="s">
        <v>94</v>
      </c>
      <c r="C48" s="14" t="s">
        <v>33</v>
      </c>
      <c r="D48" s="15" t="s">
        <v>95</v>
      </c>
      <c r="E48" s="16">
        <v>0</v>
      </c>
      <c r="F48" s="16">
        <v>0</v>
      </c>
      <c r="G48" s="16">
        <v>225</v>
      </c>
      <c r="H48" s="16">
        <v>0</v>
      </c>
      <c r="I48" s="16">
        <v>37778</v>
      </c>
      <c r="J48" s="16">
        <f t="shared" si="3"/>
        <v>37778</v>
      </c>
      <c r="K48" s="17" t="s">
        <v>33</v>
      </c>
      <c r="L48" s="1"/>
    </row>
    <row r="49" spans="1:12" ht="15" customHeight="1">
      <c r="A49" s="14" t="s">
        <v>33</v>
      </c>
      <c r="B49" s="14" t="s">
        <v>35</v>
      </c>
      <c r="C49" s="14" t="s">
        <v>33</v>
      </c>
      <c r="D49" s="15" t="s">
        <v>96</v>
      </c>
      <c r="E49" s="16">
        <v>776825</v>
      </c>
      <c r="F49" s="16">
        <v>1126825</v>
      </c>
      <c r="G49" s="16">
        <v>37814</v>
      </c>
      <c r="H49" s="16">
        <v>804014</v>
      </c>
      <c r="I49" s="16">
        <v>311574</v>
      </c>
      <c r="J49" s="16">
        <f t="shared" si="3"/>
        <v>-492440</v>
      </c>
      <c r="K49" s="17">
        <f>(J49/H49)</f>
        <v>-0.6124768971684572</v>
      </c>
      <c r="L49" s="1"/>
    </row>
    <row r="50" spans="1:12" ht="15" customHeight="1">
      <c r="A50" s="14" t="s">
        <v>33</v>
      </c>
      <c r="B50" s="14" t="s">
        <v>97</v>
      </c>
      <c r="C50" s="14" t="s">
        <v>33</v>
      </c>
      <c r="D50" s="15" t="s">
        <v>98</v>
      </c>
      <c r="E50" s="16">
        <v>646999</v>
      </c>
      <c r="F50" s="16">
        <v>646999</v>
      </c>
      <c r="G50" s="16">
        <v>61196</v>
      </c>
      <c r="H50" s="16">
        <v>669644</v>
      </c>
      <c r="I50" s="16">
        <v>1103608</v>
      </c>
      <c r="J50" s="16">
        <f t="shared" si="3"/>
        <v>433964</v>
      </c>
      <c r="K50" s="17">
        <f>(J50/H50)</f>
        <v>0.6480518006582602</v>
      </c>
      <c r="L50" s="1"/>
    </row>
    <row r="51" spans="1:12" ht="15" customHeight="1">
      <c r="A51" s="14" t="s">
        <v>33</v>
      </c>
      <c r="B51" s="14" t="s">
        <v>85</v>
      </c>
      <c r="C51" s="14" t="s">
        <v>33</v>
      </c>
      <c r="D51" s="15" t="s">
        <v>99</v>
      </c>
      <c r="E51" s="16">
        <v>320374</v>
      </c>
      <c r="F51" s="16">
        <v>320374</v>
      </c>
      <c r="G51" s="16">
        <v>183273</v>
      </c>
      <c r="H51" s="16">
        <v>331587</v>
      </c>
      <c r="I51" s="16">
        <v>575727</v>
      </c>
      <c r="J51" s="16">
        <f t="shared" si="3"/>
        <v>244140</v>
      </c>
      <c r="K51" s="17">
        <f>(J51/H51)</f>
        <v>0.7362773570737091</v>
      </c>
      <c r="L51" s="1"/>
    </row>
    <row r="52" spans="1:12" ht="15" customHeight="1">
      <c r="A52" s="14" t="s">
        <v>100</v>
      </c>
      <c r="B52" s="14" t="s">
        <v>33</v>
      </c>
      <c r="C52" s="14" t="s">
        <v>33</v>
      </c>
      <c r="D52" s="15" t="s">
        <v>101</v>
      </c>
      <c r="E52" s="16">
        <v>10</v>
      </c>
      <c r="F52" s="16">
        <v>10</v>
      </c>
      <c r="G52" s="16">
        <v>0</v>
      </c>
      <c r="H52" s="16">
        <v>10</v>
      </c>
      <c r="I52" s="16">
        <v>0</v>
      </c>
      <c r="J52" s="16">
        <f t="shared" si="3"/>
        <v>-10</v>
      </c>
      <c r="K52" s="17">
        <f>(J52/H52)</f>
        <v>-1</v>
      </c>
      <c r="L52" s="1"/>
    </row>
    <row r="53" spans="1:12" ht="15" customHeight="1">
      <c r="A53" s="14"/>
      <c r="B53" s="21" t="s">
        <v>107</v>
      </c>
      <c r="C53" s="14"/>
      <c r="D53" s="15" t="s">
        <v>108</v>
      </c>
      <c r="E53" s="16">
        <v>10</v>
      </c>
      <c r="F53" s="16">
        <v>10</v>
      </c>
      <c r="G53" s="16">
        <v>0</v>
      </c>
      <c r="H53" s="16">
        <v>10</v>
      </c>
      <c r="I53" s="16">
        <v>0</v>
      </c>
      <c r="J53" s="16">
        <f t="shared" si="3"/>
        <v>-10</v>
      </c>
      <c r="K53" s="17">
        <f>(J53/H53)</f>
        <v>-1</v>
      </c>
      <c r="L53" s="1"/>
    </row>
    <row r="54" spans="1:12" ht="15" customHeight="1">
      <c r="A54" s="14" t="s">
        <v>102</v>
      </c>
      <c r="B54" s="14" t="s">
        <v>33</v>
      </c>
      <c r="C54" s="14" t="s">
        <v>33</v>
      </c>
      <c r="D54" s="15" t="s">
        <v>103</v>
      </c>
      <c r="E54" s="16">
        <v>10</v>
      </c>
      <c r="F54" s="16">
        <v>236896</v>
      </c>
      <c r="G54" s="16">
        <v>236896</v>
      </c>
      <c r="H54" s="16">
        <v>10</v>
      </c>
      <c r="I54" s="16">
        <v>10</v>
      </c>
      <c r="J54" s="18"/>
      <c r="K54" s="17" t="s">
        <v>33</v>
      </c>
      <c r="L54" s="1"/>
    </row>
    <row r="55" spans="1:12" ht="15" customHeight="1">
      <c r="A55" s="22" t="s">
        <v>33</v>
      </c>
      <c r="B55" s="22" t="s">
        <v>85</v>
      </c>
      <c r="C55" s="22" t="s">
        <v>33</v>
      </c>
      <c r="D55" s="23" t="s">
        <v>104</v>
      </c>
      <c r="E55" s="24">
        <v>10</v>
      </c>
      <c r="F55" s="24">
        <v>236896</v>
      </c>
      <c r="G55" s="24">
        <v>236896</v>
      </c>
      <c r="H55" s="24">
        <v>10</v>
      </c>
      <c r="I55" s="24">
        <v>10</v>
      </c>
      <c r="J55" s="25"/>
      <c r="K55" s="26" t="s">
        <v>33</v>
      </c>
      <c r="L55" s="1"/>
    </row>
    <row r="56" spans="1:12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 customHeight="1">
      <c r="A57" s="39" t="s">
        <v>105</v>
      </c>
      <c r="B57" s="40"/>
      <c r="C57" s="40"/>
      <c r="D57" s="40"/>
      <c r="E57" s="19">
        <v>53970125</v>
      </c>
      <c r="F57" s="19">
        <v>55476638</v>
      </c>
      <c r="G57" s="19">
        <v>34501824</v>
      </c>
      <c r="H57" s="19">
        <v>55859079</v>
      </c>
      <c r="I57" s="19">
        <v>56988271</v>
      </c>
      <c r="J57" s="19">
        <v>1129192</v>
      </c>
      <c r="K57" s="20">
        <v>0.020215012854042938</v>
      </c>
      <c r="L57" s="1"/>
    </row>
    <row r="58" spans="1:12" ht="15" customHeight="1">
      <c r="A58" s="41" t="s">
        <v>106</v>
      </c>
      <c r="B58" s="42"/>
      <c r="C58" s="42"/>
      <c r="D58" s="42"/>
      <c r="E58" s="42"/>
      <c r="F58" s="42"/>
      <c r="G58" s="42"/>
      <c r="H58" s="42"/>
      <c r="I58" s="42"/>
      <c r="J58" s="1"/>
      <c r="K58" s="1"/>
      <c r="L58" s="1"/>
    </row>
    <row r="59" spans="1:12" ht="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mergeCells count="17">
    <mergeCell ref="J10:J11"/>
    <mergeCell ref="K10:K11"/>
    <mergeCell ref="A57:D57"/>
    <mergeCell ref="A58:I58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 horizontalCentered="1"/>
  <pageMargins left="0.5905511811023623" right="0.5905511811023623" top="0.7874015748031497" bottom="0.5905511811023623" header="0" footer="0"/>
  <pageSetup fitToHeight="2" horizontalDpi="600" verticalDpi="600" orientation="landscape" scale="84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2023-09-28T17:31:36Z</dcterms:modified>
  <cp:category/>
  <cp:version/>
  <cp:contentType/>
  <cp:contentStatus/>
</cp:coreProperties>
</file>