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AREA MACROECONOMICA\IFP\IFP Presupuesto 2019\"/>
    </mc:Choice>
  </mc:AlternateContent>
  <bookViews>
    <workbookView xWindow="0" yWindow="0" windowWidth="23910" windowHeight="11625"/>
  </bookViews>
  <sheets>
    <sheet name="C I.1.1" sheetId="4" r:id="rId1"/>
    <sheet name="C I.2.1" sheetId="5" r:id="rId2"/>
    <sheet name="C I.3.1" sheetId="6" r:id="rId3"/>
    <sheet name="C I.4.1" sheetId="7" r:id="rId4"/>
    <sheet name="C I.6.1" sheetId="35" r:id="rId5"/>
    <sheet name="C I.6.2" sheetId="50" r:id="rId6"/>
    <sheet name="C II.1.1" sheetId="8" r:id="rId7"/>
    <sheet name="C II.1.2" sheetId="9" r:id="rId8"/>
    <sheet name="C II.2.1" sheetId="10" r:id="rId9"/>
    <sheet name="C II.2.2" sheetId="11" r:id="rId10"/>
    <sheet name="C II.2.3" sheetId="30" r:id="rId11"/>
    <sheet name="C II.3.1" sheetId="12" r:id="rId12"/>
    <sheet name="C II.3.2" sheetId="13" r:id="rId13"/>
    <sheet name="C II.4.1" sheetId="14" r:id="rId14"/>
    <sheet name="C II.4.2" sheetId="15" r:id="rId15"/>
    <sheet name="C II.5.1" sheetId="16" r:id="rId16"/>
    <sheet name="C II.6.1" sheetId="131" r:id="rId17"/>
    <sheet name="C II.6.2" sheetId="60" r:id="rId18"/>
    <sheet name="C II.6.3" sheetId="59" r:id="rId19"/>
    <sheet name="C II.6.4" sheetId="58" r:id="rId20"/>
    <sheet name="C II.6.5" sheetId="57" r:id="rId21"/>
    <sheet name="C II.6.6" sheetId="56" r:id="rId22"/>
    <sheet name="C II.6.7" sheetId="55" r:id="rId23"/>
    <sheet name="C II.6.8" sheetId="54" r:id="rId24"/>
    <sheet name="C II.6.9" sheetId="53" r:id="rId25"/>
    <sheet name="C II.6.10" sheetId="52" r:id="rId26"/>
    <sheet name="C II.6.11" sheetId="51" r:id="rId27"/>
    <sheet name="C II.6.12" sheetId="63" r:id="rId28"/>
    <sheet name="C III.3.1" sheetId="17" r:id="rId29"/>
    <sheet name="CIII.4.1" sheetId="28" r:id="rId30"/>
    <sheet name="C III.4.2" sheetId="19" r:id="rId31"/>
    <sheet name="C III.4.3" sheetId="20" r:id="rId32"/>
    <sheet name="CIII.5.1" sheetId="29" r:id="rId33"/>
    <sheet name="C III.5.2" sheetId="37" r:id="rId34"/>
    <sheet name="C III.5.3" sheetId="132" r:id="rId35"/>
    <sheet name="C III.6.1" sheetId="22" r:id="rId36"/>
    <sheet name="C IV.2.1" sheetId="31" r:id="rId37"/>
    <sheet name="C V.1" sheetId="39" r:id="rId38"/>
    <sheet name="C V.2" sheetId="40" r:id="rId39"/>
    <sheet name="C V.3" sheetId="41" r:id="rId40"/>
    <sheet name="C V.4" sheetId="42" r:id="rId41"/>
    <sheet name="C V.5" sheetId="43" r:id="rId42"/>
    <sheet name="C V.6" sheetId="44" r:id="rId43"/>
    <sheet name="C V.7" sheetId="45" r:id="rId44"/>
    <sheet name="C V.8" sheetId="46" r:id="rId45"/>
    <sheet name="C V.9" sheetId="47" r:id="rId46"/>
    <sheet name="C V.10" sheetId="48" r:id="rId47"/>
    <sheet name="C V.11" sheetId="49" r:id="rId48"/>
    <sheet name="C VI.2.1" sheetId="65" r:id="rId49"/>
    <sheet name="C VI.2.2" sheetId="71" r:id="rId50"/>
    <sheet name="C VI.2.3" sheetId="70" r:id="rId51"/>
    <sheet name="C VI.2.4" sheetId="69" r:id="rId52"/>
    <sheet name="C VI.A.1" sheetId="68" r:id="rId53"/>
    <sheet name="C VI.A.2" sheetId="67" r:id="rId54"/>
    <sheet name="C VI.A.3" sheetId="66" r:id="rId55"/>
    <sheet name="C VI.A.4" sheetId="64" r:id="rId56"/>
    <sheet name="C VII.1.1" sheetId="88" r:id="rId57"/>
    <sheet name="C VII.1.2" sheetId="87" r:id="rId58"/>
    <sheet name="C VII.1.3" sheetId="86" r:id="rId59"/>
    <sheet name="C VII.1.4" sheetId="85" r:id="rId60"/>
    <sheet name="C VII.1.5" sheetId="84" r:id="rId61"/>
    <sheet name="C VII.1.6" sheetId="89" r:id="rId62"/>
    <sheet name="C VII.2.1" sheetId="90" r:id="rId63"/>
    <sheet name="A.I.1" sheetId="72" r:id="rId64"/>
    <sheet name="A.I.2" sheetId="73" r:id="rId65"/>
    <sheet name="A.I.3" sheetId="74" r:id="rId66"/>
    <sheet name="A.I.4" sheetId="75" r:id="rId67"/>
    <sheet name="A.I.5" sheetId="76" r:id="rId68"/>
    <sheet name="A.I.6" sheetId="77" r:id="rId69"/>
    <sheet name="A.I.7" sheetId="78" r:id="rId70"/>
    <sheet name="A.I.8" sheetId="79" r:id="rId71"/>
    <sheet name="A.I.9" sheetId="80" r:id="rId72"/>
    <sheet name="A.I.10" sheetId="81" r:id="rId73"/>
    <sheet name="A.I.11" sheetId="82" r:id="rId74"/>
    <sheet name="A.I.12" sheetId="83" r:id="rId75"/>
    <sheet name="A.II.1" sheetId="133" r:id="rId76"/>
    <sheet name="A.II.2" sheetId="134" r:id="rId77"/>
    <sheet name="A.II.3" sheetId="135" r:id="rId78"/>
    <sheet name="A.II.4" sheetId="136" r:id="rId79"/>
    <sheet name="A.II.5" sheetId="137" r:id="rId80"/>
    <sheet name="A.II.6" sheetId="138" r:id="rId81"/>
    <sheet name="A.II.7" sheetId="139" r:id="rId82"/>
    <sheet name="A.II.8" sheetId="140" r:id="rId83"/>
    <sheet name="A.II.9" sheetId="141" r:id="rId84"/>
    <sheet name="A.II.10" sheetId="142" r:id="rId85"/>
    <sheet name="A.II.11" sheetId="143" r:id="rId86"/>
    <sheet name="A.II.12" sheetId="144" r:id="rId87"/>
    <sheet name="A.II.13" sheetId="145" r:id="rId88"/>
    <sheet name="A.II.14" sheetId="146" r:id="rId89"/>
    <sheet name="A.II.15" sheetId="147" r:id="rId90"/>
    <sheet name="A.II.16" sheetId="148" r:id="rId91"/>
    <sheet name="A.II.17" sheetId="149" r:id="rId92"/>
    <sheet name="A.II.18" sheetId="150" r:id="rId93"/>
    <sheet name="A.II.19" sheetId="151" r:id="rId94"/>
  </sheets>
  <externalReferences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</externalReferences>
  <definedNames>
    <definedName name="__C">[1]A!#REF!</definedName>
    <definedName name="_0012TC">#REF!</definedName>
    <definedName name="_0106TC">[2]Hoja1!$B$77:$D$94</definedName>
    <definedName name="_0112TC">[2]Hoja1!$B$77:$E$94</definedName>
    <definedName name="_3dy6vkm" localSheetId="20">'C II.6.5'!$A$5</definedName>
    <definedName name="_C">[3]A!#REF!</definedName>
    <definedName name="_Fill" hidden="1">[4]CHIL5050!$C$5:$BK$5</definedName>
    <definedName name="_Parse_Out" hidden="1">[4]CHIL5050!$B$5</definedName>
    <definedName name="A">[1]A!$A$203:$K$210</definedName>
    <definedName name="Amortizaciones">#REF!</definedName>
    <definedName name="BLPH1" hidden="1">'[5]Spread LA'!#REF!</definedName>
    <definedName name="BLPH13" hidden="1">'[5]Spread LA'!$G$5</definedName>
    <definedName name="BLPH14" hidden="1">[5]Bolsas!$A$6</definedName>
    <definedName name="BLPH15" hidden="1">[5]Bolsas!$C$6</definedName>
    <definedName name="BLPH16" hidden="1">[5]Bolsas!$G$6</definedName>
    <definedName name="BLPH17" hidden="1">[5]Bolsas!$I$6</definedName>
    <definedName name="BLPH18" hidden="1">[5]Bolsas!$K$6</definedName>
    <definedName name="BLPH19" hidden="1">[5]Bolsas!$M$6</definedName>
    <definedName name="BLPH2" hidden="1">'[5]Spread LA'!$A$5</definedName>
    <definedName name="BLPH20" hidden="1">[5]Bolsas!$O$6</definedName>
    <definedName name="BLPH21" hidden="1">[5]Bolsas!$E$6</definedName>
    <definedName name="BLPH22" hidden="1">[5]Bolsas!$Q$6</definedName>
    <definedName name="BLPH23" hidden="1">[5]Bolsas!$S$6</definedName>
    <definedName name="BLPH24" hidden="1">[5]Bolsas!$U$6</definedName>
    <definedName name="BLPH25" hidden="1">[5]Bolsas!$W$6</definedName>
    <definedName name="BLPH26" hidden="1">[5]Bolsas!$Y$6</definedName>
    <definedName name="BLPH27" hidden="1">[5]Bolsas!$AA$6</definedName>
    <definedName name="BLPH28" hidden="1">[5]Bolsas!$AC$6</definedName>
    <definedName name="BLPH29" hidden="1">[5]Bolsas!$AE$6</definedName>
    <definedName name="BLPH3" hidden="1">'[5]Spread LA'!$C$5</definedName>
    <definedName name="BLPH30" hidden="1">[5]Bolsas!$AG$6</definedName>
    <definedName name="BLPH31" hidden="1">[5]Bolsas!$AI$6</definedName>
    <definedName name="BLPH32" hidden="1">[5]Bolsas!$AK$6</definedName>
    <definedName name="BLPH33" hidden="1">[5]Bolsas!$AM$6</definedName>
    <definedName name="BLPH34" hidden="1">#REF!</definedName>
    <definedName name="BLPH35" hidden="1">[5]Bolsas!$AO$6</definedName>
    <definedName name="BLPH36" hidden="1">[5]Bolsas!$AU$6</definedName>
    <definedName name="BLPH37" hidden="1">[5]Bolsas!$AW$6</definedName>
    <definedName name="BLPH38" hidden="1">[5]Bolsas!$AY$6</definedName>
    <definedName name="BLPH39" hidden="1">[5]Bolsas!$BA$6</definedName>
    <definedName name="BLPH4" hidden="1">'[5]Spread LA'!$E$5</definedName>
    <definedName name="BLPH40" hidden="1">[5]Bolsas!$BC$6</definedName>
    <definedName name="BLPH41" hidden="1">[5]Bolsas!$AS$6</definedName>
    <definedName name="BLPH42" hidden="1">[5]Bolsas!$AQ$6</definedName>
    <definedName name="BLPH43" hidden="1">[5]Bolsas!$BE$6</definedName>
    <definedName name="BLPH44" hidden="1">'[5]Spread LA'!$I$5</definedName>
    <definedName name="BLPH45" hidden="1">'[5]Spread LA'!$K$5</definedName>
    <definedName name="BLPH46" hidden="1">'[5]Spread LA'!$M$5</definedName>
    <definedName name="BLPH47" hidden="1">'[5]Spread LA'!$P$5</definedName>
    <definedName name="BLPH48" hidden="1">#REF!</definedName>
    <definedName name="BLPH49" hidden="1">#REF!</definedName>
    <definedName name="BLPH5" hidden="1">'[6]Resumen '!#REF!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2" hidden="1">[7]PCU!#REF!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CalcAmort">#REF!</definedName>
    <definedName name="Cancel_Prepag">#REF!,#REF!</definedName>
    <definedName name="Cancelaciones">#REF!</definedName>
    <definedName name="Capitulo">[8]Proyeccion!$W$21:$W$156</definedName>
    <definedName name="Cartera_Cons_USD">'[9]Emisores  CD'!$S$74</definedName>
    <definedName name="Cartera_USD">'[9]Emisores  CD'!$S$73</definedName>
    <definedName name="Comisiones">#REF!</definedName>
    <definedName name="Datos">[10]Datos!$A$1:$E$5126</definedName>
    <definedName name="Desembolsos">#REF!</definedName>
    <definedName name="Detalle_Prestamos">#REF!</definedName>
    <definedName name="Dext">#REF!</definedName>
    <definedName name="Dext0901">#REF!</definedName>
    <definedName name="Dint">#REF!</definedName>
    <definedName name="Dint0901">#REF!</definedName>
    <definedName name="e">#REF!</definedName>
    <definedName name="Fecha_Actual">'[9]Stock Inv'!$B$3</definedName>
    <definedName name="Intereses">#REF!</definedName>
    <definedName name="InvCF">[11]Hoja1!$AO$292:$CD$389</definedName>
    <definedName name="IPC_Total98">#REF!</definedName>
    <definedName name="LMaxEmisorUSD">'[9]Emisores  CD'!$S$72</definedName>
    <definedName name="m">[12]Settings!$B$4</definedName>
    <definedName name="Monedas">[8]Tasas!$B$54:$B$71</definedName>
    <definedName name="Paridades">[8]Tasas!$B$54:$C$71</definedName>
    <definedName name="ParidFechas">#REF!</definedName>
    <definedName name="ParidVigDic2000">#REF!</definedName>
    <definedName name="Partidas">[2]Hoja1!$B$108:$C$130</definedName>
    <definedName name="PartidasCodigos">[2]Hoja1!$B$108:$B$130</definedName>
    <definedName name="Prepagos">#REF!</definedName>
    <definedName name="Proyección">#REF!</definedName>
    <definedName name="qwerty">[13]A!#REF!</definedName>
    <definedName name="qwerty2">[2]Hoja1!$B$5:$E$63</definedName>
    <definedName name="qwerty3">[13]A!#REF!</definedName>
    <definedName name="qwerty4">[13]A!#REF!</definedName>
    <definedName name="qwerty5">[13]A!$B$8:$B$20</definedName>
    <definedName name="Resumen_Desemb">#REF!</definedName>
    <definedName name="Resumen_Ppto">#REF!,#REF!</definedName>
    <definedName name="Resumen_SD">#REF!</definedName>
    <definedName name="Saldos">#REF!</definedName>
    <definedName name="sem">'[9]Datos Diarios'!$AT$1:$AU$7</definedName>
    <definedName name="Semana">'[9]Datos Diarios'!$AT$1:$AU$7</definedName>
    <definedName name="Servicio_Deuda">#REF!,#REF!,#REF!</definedName>
    <definedName name="Tasas_Interes">[8]Tasas!$B$8:$D$49</definedName>
    <definedName name="TasasProy">[14]Tasas!$A$4:$K$65</definedName>
    <definedName name="TasasVig">[2]Hoja1!$B$5:$E$63</definedName>
    <definedName name="TasasVigTipos">[2]Hoja1!$B$5:$B$63</definedName>
    <definedName name="TC">'[9]Stock Inv'!$E$68</definedName>
    <definedName name="Tipos_Tasas">[8]Tasas!$B$8:$B$49</definedName>
    <definedName name="Total__BCX0500706">[11]Hoja1!#REF!</definedName>
    <definedName name="Total__BCX0500806">[11]Hoja1!#REF!</definedName>
    <definedName name="Total__BCX0500906">[11]Hoja1!#REF!</definedName>
    <definedName name="Total__BCX0501006">[11]Hoja1!#REF!</definedName>
    <definedName name="Total__BCX0501206">[11]Hoja1!#REF!</definedName>
    <definedName name="Total__CD">[11]Hoja1!#REF!</definedName>
    <definedName name="Total__Depósito_BCCH">[11]Hoja1!#REF!</definedName>
    <definedName name="Total__DPF_BECH.">[11]Hoja1!#REF!</definedName>
    <definedName name="Total__Pacto_BECH.">[11]Hoja1!#REF!</definedName>
    <definedName name="Total__TD">[11]Hoja1!#REF!</definedName>
    <definedName name="Total_BCP_05">[11]Hoja1!#REF!</definedName>
    <definedName name="Total_BCP_10">[11]Hoja1!#REF!</definedName>
    <definedName name="Total_BCP0800407">[11]Hoja1!#REF!</definedName>
    <definedName name="Total_BCU_05">[11]Hoja1!#REF!</definedName>
    <definedName name="Total_BCU_10">[11]Hoja1!#REF!</definedName>
    <definedName name="Total_DPF_BECH">[11]Hoja1!#REF!</definedName>
    <definedName name="Total_DPR">[11]Hoja1!#REF!</definedName>
    <definedName name="Total_Fondo_Mutuo">[11]Hoja1!#REF!</definedName>
    <definedName name="Total_Pacto_BECH">[11]Hoja1!#REF!</definedName>
    <definedName name="Total_Pacto_C_Bolsa_BECH">[11]Hoja1!#REF!</definedName>
    <definedName name="Totales">#REF!</definedName>
    <definedName name="wrn.informe._.de._.precios." hidden="1">{"informe precios",#N/A,TRUE,"tablas imprimir";"graficos informe",#N/A,TRUE,"graficos"}</definedName>
    <definedName name="Z">[1]A!$B$8:$B$20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51" l="1"/>
  <c r="B28" i="151"/>
  <c r="C15" i="149"/>
  <c r="B15" i="149"/>
  <c r="C28" i="147"/>
  <c r="B28" i="147"/>
  <c r="A35" i="145"/>
  <c r="C76" i="140"/>
  <c r="B76" i="140"/>
  <c r="B84" i="90" l="1"/>
  <c r="H5" i="89" l="1"/>
  <c r="B8" i="35" l="1"/>
  <c r="B5" i="35"/>
  <c r="E18" i="15" l="1"/>
  <c r="E17" i="15"/>
  <c r="E16" i="15"/>
  <c r="E15" i="15"/>
  <c r="E14" i="15"/>
  <c r="E13" i="15"/>
  <c r="E12" i="15"/>
  <c r="E11" i="15"/>
  <c r="E10" i="15"/>
  <c r="E9" i="15"/>
  <c r="E8" i="15"/>
  <c r="B9" i="30" l="1"/>
  <c r="B18" i="11"/>
  <c r="F15" i="29" l="1"/>
  <c r="E15" i="29"/>
  <c r="D15" i="29"/>
  <c r="C15" i="29"/>
  <c r="E18" i="28"/>
  <c r="D18" i="28"/>
  <c r="C18" i="28"/>
  <c r="B18" i="28"/>
  <c r="E8" i="28"/>
  <c r="D8" i="28"/>
  <c r="C8" i="28"/>
  <c r="B8" i="28"/>
  <c r="B7" i="28" s="1"/>
  <c r="E7" i="28"/>
  <c r="D7" i="28"/>
  <c r="C7" i="28"/>
  <c r="E7" i="6" l="1"/>
  <c r="F7" i="6"/>
  <c r="E8" i="6"/>
  <c r="F8" i="6"/>
  <c r="E9" i="6"/>
  <c r="F9" i="6"/>
  <c r="E10" i="6"/>
  <c r="F10" i="6"/>
  <c r="E11" i="6"/>
  <c r="F11" i="6"/>
  <c r="E12" i="6"/>
  <c r="F12" i="6"/>
  <c r="E13" i="6"/>
  <c r="F13" i="6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1" i="5"/>
  <c r="F21" i="5"/>
  <c r="E22" i="5"/>
  <c r="F22" i="5"/>
</calcChain>
</file>

<file path=xl/sharedStrings.xml><?xml version="1.0" encoding="utf-8"?>
<sst xmlns="http://schemas.openxmlformats.org/spreadsheetml/2006/main" count="2683" uniqueCount="1464">
  <si>
    <t>Fuente: Ministerio de Hacienda.</t>
  </si>
  <si>
    <t>(2) Indicadores proyectados en el mes de septiembre de 2017.</t>
  </si>
  <si>
    <t>(1) Corresponde a importaciones totales de bienes (CIF).</t>
  </si>
  <si>
    <t>(US$c/lb, promedio, BML)</t>
  </si>
  <si>
    <t>Precio del cobre</t>
  </si>
  <si>
    <t>($/US$, promedio, valor nominal)</t>
  </si>
  <si>
    <t>Tipo de cambio</t>
  </si>
  <si>
    <t>(var. anual, % promedio)</t>
  </si>
  <si>
    <t>(var. anual, % diciembre)</t>
  </si>
  <si>
    <t>IPC</t>
  </si>
  <si>
    <t>(var. anual, % en dólares)</t>
  </si>
  <si>
    <t>Importaciones (1)</t>
  </si>
  <si>
    <t>(var. anual, %)</t>
  </si>
  <si>
    <t>Demanda Interna</t>
  </si>
  <si>
    <t>PIB</t>
  </si>
  <si>
    <t>Información a septiembre 2018</t>
  </si>
  <si>
    <t>Información a julio 2018</t>
  </si>
  <si>
    <t>Ley de Presupuestos (2)</t>
  </si>
  <si>
    <t>Supuestos Macroeconómicos 2018</t>
  </si>
  <si>
    <t>Cuadro I.1.1</t>
  </si>
  <si>
    <t>Fuente: Dipres.</t>
  </si>
  <si>
    <t>Venta de activos físicos </t>
  </si>
  <si>
    <r>
      <t>DE TRANSACCIONES EN ACTIVOS NO FINANCIEROS</t>
    </r>
    <r>
      <rPr>
        <sz val="11"/>
        <rFont val="Calibri"/>
        <family val="2"/>
        <scheme val="minor"/>
      </rPr>
      <t> </t>
    </r>
  </si>
  <si>
    <t>  </t>
  </si>
  <si>
    <t>Otros ingresos </t>
  </si>
  <si>
    <t>Ingresos de operación </t>
  </si>
  <si>
    <t>Rentas de la propiedad </t>
  </si>
  <si>
    <t>Donaciones (Transferencias) </t>
  </si>
  <si>
    <t>Imposiciones previsionales </t>
  </si>
  <si>
    <t>Cobre bruto </t>
  </si>
  <si>
    <t>  Tributación resto contribuyentes </t>
  </si>
  <si>
    <t>  Tributación minería privada </t>
  </si>
  <si>
    <t>Ingresos tributarios netos </t>
  </si>
  <si>
    <r>
      <t>DE TRANSACCIONES QUE AFECTAN EL PATRIMONIO NETO</t>
    </r>
    <r>
      <rPr>
        <sz val="11"/>
        <rFont val="Calibri"/>
        <family val="2"/>
        <scheme val="minor"/>
      </rPr>
      <t> </t>
    </r>
  </si>
  <si>
    <r>
      <t>TOTAL INGRESOS</t>
    </r>
    <r>
      <rPr>
        <sz val="11"/>
        <rFont val="Calibri"/>
        <family val="2"/>
        <scheme val="minor"/>
      </rPr>
      <t> </t>
    </r>
  </si>
  <si>
    <r>
      <t>(5) = (3) / (1)</t>
    </r>
    <r>
      <rPr>
        <sz val="11"/>
        <rFont val="Calibri"/>
        <family val="2"/>
        <scheme val="minor"/>
      </rPr>
      <t> </t>
    </r>
  </si>
  <si>
    <r>
      <t>(4) = (3) - (1)</t>
    </r>
    <r>
      <rPr>
        <sz val="11"/>
        <rFont val="Calibri"/>
        <family val="2"/>
        <scheme val="minor"/>
      </rPr>
      <t> </t>
    </r>
  </si>
  <si>
    <r>
      <t>(3)</t>
    </r>
    <r>
      <rPr>
        <sz val="11"/>
        <rFont val="Calibri"/>
        <family val="2"/>
        <scheme val="minor"/>
      </rPr>
      <t> </t>
    </r>
  </si>
  <si>
    <r>
      <t>(2)</t>
    </r>
    <r>
      <rPr>
        <sz val="11"/>
        <rFont val="Calibri"/>
        <family val="2"/>
        <scheme val="minor"/>
      </rPr>
      <t> </t>
    </r>
  </si>
  <si>
    <r>
      <t>(1)</t>
    </r>
    <r>
      <rPr>
        <sz val="11"/>
        <rFont val="Calibri"/>
        <family val="2"/>
        <scheme val="minor"/>
      </rPr>
      <t> </t>
    </r>
  </si>
  <si>
    <r>
      <t>Proy./Ley</t>
    </r>
    <r>
      <rPr>
        <sz val="11"/>
        <rFont val="Calibri"/>
        <family val="2"/>
        <scheme val="minor"/>
      </rPr>
      <t> </t>
    </r>
  </si>
  <si>
    <r>
      <t> </t>
    </r>
    <r>
      <rPr>
        <sz val="11"/>
        <rFont val="Calibri"/>
        <family val="2"/>
        <scheme val="minor"/>
      </rPr>
      <t> </t>
    </r>
  </si>
  <si>
    <r>
      <t>Var.%</t>
    </r>
    <r>
      <rPr>
        <sz val="11"/>
        <rFont val="Calibri"/>
        <family val="2"/>
        <scheme val="minor"/>
      </rPr>
      <t> </t>
    </r>
  </si>
  <si>
    <r>
      <t>Diferencia</t>
    </r>
    <r>
      <rPr>
        <sz val="11"/>
        <rFont val="Calibri"/>
        <family val="2"/>
        <scheme val="minor"/>
      </rPr>
      <t> </t>
    </r>
  </si>
  <si>
    <r>
      <t>Proyección septiembre</t>
    </r>
    <r>
      <rPr>
        <sz val="11"/>
        <rFont val="Calibri"/>
        <family val="2"/>
        <scheme val="minor"/>
      </rPr>
      <t> </t>
    </r>
  </si>
  <si>
    <r>
      <t>Proyección julio</t>
    </r>
    <r>
      <rPr>
        <sz val="11"/>
        <rFont val="Calibri"/>
        <family val="2"/>
        <scheme val="minor"/>
      </rPr>
      <t> </t>
    </r>
  </si>
  <si>
    <r>
      <t>Ley de Presupuestos</t>
    </r>
    <r>
      <rPr>
        <sz val="11"/>
        <rFont val="Calibri"/>
        <family val="2"/>
        <scheme val="minor"/>
      </rPr>
      <t> </t>
    </r>
  </si>
  <si>
    <t>(millones de pesos de 2018)</t>
  </si>
  <si>
    <t>moneda nacional + moneda extranjera</t>
  </si>
  <si>
    <t>Ingresos Gobierno Central Total 2018</t>
  </si>
  <si>
    <t>Cuadro I.2.1</t>
  </si>
  <si>
    <t>Imposiciones Previsionales de Salud</t>
  </si>
  <si>
    <t>Cobre bruto</t>
  </si>
  <si>
    <t xml:space="preserve">     Tributación Resto de Contribuyentes</t>
  </si>
  <si>
    <t xml:space="preserve">     Tributación Minería Privada</t>
  </si>
  <si>
    <t>Ingresos Tributarios Netos</t>
  </si>
  <si>
    <t>Total ingresos</t>
  </si>
  <si>
    <t>(5)=(3)/(1)</t>
  </si>
  <si>
    <t>(4)=(3)-(1)</t>
  </si>
  <si>
    <t>(3)</t>
  </si>
  <si>
    <t>(2)</t>
  </si>
  <si>
    <t>(1)</t>
  </si>
  <si>
    <t xml:space="preserve">Diferencia </t>
  </si>
  <si>
    <t xml:space="preserve">Proyección septiembre </t>
  </si>
  <si>
    <t>Proyección julio</t>
  </si>
  <si>
    <t>Ley de Presupuestos</t>
  </si>
  <si>
    <t>Ingresos Cíclicamente Ajustados del Gobierno Central Total 2018</t>
  </si>
  <si>
    <t>Cuadro I.3.1</t>
  </si>
  <si>
    <t>Balance Cíclicamente Ajustado</t>
  </si>
  <si>
    <t>(2)-(3)</t>
  </si>
  <si>
    <t>Balance Efectivo</t>
  </si>
  <si>
    <t>(1)-(3)</t>
  </si>
  <si>
    <t>Total Gastos</t>
  </si>
  <si>
    <t>Total Ingresos Cíclicamente Ajustados</t>
  </si>
  <si>
    <t>Total Ingresos Efectivos</t>
  </si>
  <si>
    <t>Proyección septiembre (% del PIB)</t>
  </si>
  <si>
    <t>Proyección septiembre</t>
  </si>
  <si>
    <t>Ley de Presupuestos 2018</t>
  </si>
  <si>
    <t>(millones de pesos 2018 y porcentaje del PIB)</t>
  </si>
  <si>
    <t>Balance del Gobierno Central Total 2018</t>
  </si>
  <si>
    <t>Cuadro I.4.1</t>
  </si>
  <si>
    <r>
      <t>Fuente: Fondo Monetario Internacional (FMI) y </t>
    </r>
    <r>
      <rPr>
        <i/>
        <sz val="11"/>
        <rFont val="Calibri"/>
        <family val="2"/>
        <scheme val="minor"/>
      </rPr>
      <t>Bureau of Economic Analysis</t>
    </r>
    <r>
      <rPr>
        <sz val="11"/>
        <rFont val="Calibri"/>
        <family val="2"/>
        <scheme val="minor"/>
      </rPr>
      <t> de Estados Unidos. </t>
    </r>
  </si>
  <si>
    <t>2,6 </t>
  </si>
  <si>
    <t>1,6 </t>
  </si>
  <si>
    <t>1,3 </t>
  </si>
  <si>
    <t>-0,6 </t>
  </si>
  <si>
    <t>América Latina </t>
  </si>
  <si>
    <t>2,5 </t>
  </si>
  <si>
    <t>1,8 </t>
  </si>
  <si>
    <t>1,0 </t>
  </si>
  <si>
    <t>-3,5 </t>
  </si>
  <si>
    <t>Brasil </t>
  </si>
  <si>
    <t>7,5 </t>
  </si>
  <si>
    <t>7,3 </t>
  </si>
  <si>
    <t>6,7 </t>
  </si>
  <si>
    <t>7,1 </t>
  </si>
  <si>
    <t>India </t>
  </si>
  <si>
    <t>6,4 </t>
  </si>
  <si>
    <t>6,6 </t>
  </si>
  <si>
    <t>6,9 </t>
  </si>
  <si>
    <t>China </t>
  </si>
  <si>
    <r>
      <t>5,1</t>
    </r>
    <r>
      <rPr>
        <sz val="11"/>
        <rFont val="Calibri"/>
        <family val="2"/>
        <scheme val="minor"/>
      </rPr>
      <t> </t>
    </r>
  </si>
  <si>
    <r>
      <t>4,9</t>
    </r>
    <r>
      <rPr>
        <sz val="11"/>
        <rFont val="Calibri"/>
        <family val="2"/>
        <scheme val="minor"/>
      </rPr>
      <t> </t>
    </r>
  </si>
  <si>
    <r>
      <t>4,7</t>
    </r>
    <r>
      <rPr>
        <sz val="11"/>
        <rFont val="Calibri"/>
        <family val="2"/>
        <scheme val="minor"/>
      </rPr>
      <t> </t>
    </r>
  </si>
  <si>
    <r>
      <t>4,4</t>
    </r>
    <r>
      <rPr>
        <sz val="11"/>
        <rFont val="Calibri"/>
        <family val="2"/>
        <scheme val="minor"/>
      </rPr>
      <t> </t>
    </r>
  </si>
  <si>
    <r>
      <t>Economías emergentes</t>
    </r>
    <r>
      <rPr>
        <sz val="11"/>
        <rFont val="Calibri"/>
        <family val="2"/>
        <scheme val="minor"/>
      </rPr>
      <t> </t>
    </r>
  </si>
  <si>
    <t>0,9 </t>
  </si>
  <si>
    <t>1,7 </t>
  </si>
  <si>
    <t>Japón </t>
  </si>
  <si>
    <t>1,9 </t>
  </si>
  <si>
    <t>2,2 </t>
  </si>
  <si>
    <t>2,4 </t>
  </si>
  <si>
    <t>Zona Euro </t>
  </si>
  <si>
    <t>2,7 </t>
  </si>
  <si>
    <t>2,9 </t>
  </si>
  <si>
    <t>Estados Unidos </t>
  </si>
  <si>
    <r>
      <t>2,2</t>
    </r>
    <r>
      <rPr>
        <sz val="11"/>
        <rFont val="Calibri"/>
        <family val="2"/>
        <scheme val="minor"/>
      </rPr>
      <t> </t>
    </r>
  </si>
  <si>
    <r>
      <t>2,4</t>
    </r>
    <r>
      <rPr>
        <sz val="11"/>
        <rFont val="Calibri"/>
        <family val="2"/>
        <scheme val="minor"/>
      </rPr>
      <t> </t>
    </r>
  </si>
  <si>
    <r>
      <t>1,7</t>
    </r>
    <r>
      <rPr>
        <sz val="11"/>
        <rFont val="Calibri"/>
        <family val="2"/>
        <scheme val="minor"/>
      </rPr>
      <t> </t>
    </r>
  </si>
  <si>
    <r>
      <t>Economías desarrolladas</t>
    </r>
    <r>
      <rPr>
        <sz val="11"/>
        <rFont val="Calibri"/>
        <family val="2"/>
        <scheme val="minor"/>
      </rPr>
      <t> </t>
    </r>
  </si>
  <si>
    <r>
      <t>3,9</t>
    </r>
    <r>
      <rPr>
        <sz val="11"/>
        <rFont val="Calibri"/>
        <family val="2"/>
        <scheme val="minor"/>
      </rPr>
      <t> </t>
    </r>
  </si>
  <si>
    <r>
      <t>3,7</t>
    </r>
    <r>
      <rPr>
        <sz val="11"/>
        <rFont val="Calibri"/>
        <family val="2"/>
        <scheme val="minor"/>
      </rPr>
      <t> </t>
    </r>
  </si>
  <si>
    <r>
      <t>3,2</t>
    </r>
    <r>
      <rPr>
        <sz val="11"/>
        <rFont val="Calibri"/>
        <family val="2"/>
        <scheme val="minor"/>
      </rPr>
      <t> </t>
    </r>
  </si>
  <si>
    <r>
      <t>Mundo</t>
    </r>
    <r>
      <rPr>
        <sz val="11"/>
        <rFont val="Calibri"/>
        <family val="2"/>
        <scheme val="minor"/>
      </rPr>
      <t> </t>
    </r>
  </si>
  <si>
    <r>
      <t>2019</t>
    </r>
    <r>
      <rPr>
        <sz val="11"/>
        <rFont val="Calibri"/>
        <family val="2"/>
        <scheme val="minor"/>
      </rPr>
      <t> </t>
    </r>
  </si>
  <si>
    <r>
      <t>2018</t>
    </r>
    <r>
      <rPr>
        <sz val="11"/>
        <rFont val="Calibri"/>
        <family val="2"/>
        <scheme val="minor"/>
      </rPr>
      <t> </t>
    </r>
  </si>
  <si>
    <r>
      <t>2017</t>
    </r>
    <r>
      <rPr>
        <sz val="11"/>
        <rFont val="Calibri"/>
        <family val="2"/>
        <scheme val="minor"/>
      </rPr>
      <t> </t>
    </r>
  </si>
  <si>
    <r>
      <t>2016</t>
    </r>
    <r>
      <rPr>
        <sz val="11"/>
        <rFont val="Calibri"/>
        <family val="2"/>
        <scheme val="minor"/>
      </rPr>
      <t> </t>
    </r>
  </si>
  <si>
    <r>
      <t>Proyectado</t>
    </r>
    <r>
      <rPr>
        <sz val="11"/>
        <rFont val="Calibri"/>
        <family val="2"/>
        <scheme val="minor"/>
      </rPr>
      <t> </t>
    </r>
  </si>
  <si>
    <r>
      <t>Efectivo</t>
    </r>
    <r>
      <rPr>
        <sz val="11"/>
        <rFont val="Calibri"/>
        <family val="2"/>
        <scheme val="minor"/>
      </rPr>
      <t> </t>
    </r>
  </si>
  <si>
    <r>
      <t>Crecimiento del PIB 2016-2019</t>
    </r>
    <r>
      <rPr>
        <sz val="11"/>
        <rFont val="Calibri"/>
        <family val="2"/>
        <scheme val="minor"/>
      </rPr>
      <t> </t>
    </r>
  </si>
  <si>
    <r>
      <t>Cuadro II.1.1</t>
    </r>
    <r>
      <rPr>
        <sz val="11"/>
        <rFont val="Calibri"/>
        <family val="2"/>
        <scheme val="minor"/>
      </rPr>
      <t> </t>
    </r>
  </si>
  <si>
    <t>Fuente: Ministerio de Hacienda. </t>
  </si>
  <si>
    <t>(1) Corresponde a importaciones totales de bienes (CIF). </t>
  </si>
  <si>
    <t>296 </t>
  </si>
  <si>
    <t>(US$c/lb, promedio, BML) </t>
  </si>
  <si>
    <r>
      <t>Precio del cobre</t>
    </r>
    <r>
      <rPr>
        <sz val="11"/>
        <rFont val="Calibri"/>
        <family val="2"/>
        <scheme val="minor"/>
      </rPr>
      <t> </t>
    </r>
  </si>
  <si>
    <t>650 </t>
  </si>
  <si>
    <t>636 </t>
  </si>
  <si>
    <t>($/US$, promedio, valor nominal) </t>
  </si>
  <si>
    <r>
      <t>Tipo de cambio</t>
    </r>
    <r>
      <rPr>
        <sz val="11"/>
        <rFont val="Calibri"/>
        <family val="2"/>
        <scheme val="minor"/>
      </rPr>
      <t> </t>
    </r>
  </si>
  <si>
    <t>3,0 </t>
  </si>
  <si>
    <t>(var. anual, % promedio) </t>
  </si>
  <si>
    <t>(var. anual, % diciembre) </t>
  </si>
  <si>
    <r>
      <t>IPC</t>
    </r>
    <r>
      <rPr>
        <sz val="11"/>
        <rFont val="Calibri"/>
        <family val="2"/>
        <scheme val="minor"/>
      </rPr>
      <t> </t>
    </r>
  </si>
  <si>
    <t>(var. anual, % en dólares) </t>
  </si>
  <si>
    <r>
      <t>Importaciones (1)</t>
    </r>
    <r>
      <rPr>
        <sz val="11"/>
        <rFont val="Calibri"/>
        <family val="2"/>
        <scheme val="minor"/>
      </rPr>
      <t> </t>
    </r>
  </si>
  <si>
    <t>4,6 </t>
  </si>
  <si>
    <t>4,9 </t>
  </si>
  <si>
    <t>(var. anual, %) </t>
  </si>
  <si>
    <r>
      <t>Demanda Interna</t>
    </r>
    <r>
      <rPr>
        <sz val="11"/>
        <rFont val="Calibri"/>
        <family val="2"/>
        <scheme val="minor"/>
      </rPr>
      <t> </t>
    </r>
  </si>
  <si>
    <t>3,8 </t>
  </si>
  <si>
    <t>4,1 </t>
  </si>
  <si>
    <r>
      <t>PIB</t>
    </r>
    <r>
      <rPr>
        <sz val="11"/>
        <rFont val="Calibri"/>
        <family val="2"/>
        <scheme val="minor"/>
      </rPr>
      <t> </t>
    </r>
  </si>
  <si>
    <r>
      <t>Supuestos Macroeconómicos 2018-2019</t>
    </r>
    <r>
      <rPr>
        <sz val="11"/>
        <rFont val="Calibri"/>
        <family val="2"/>
        <scheme val="minor"/>
      </rPr>
      <t> </t>
    </r>
  </si>
  <si>
    <r>
      <t>Cuadro II.1.2</t>
    </r>
    <r>
      <rPr>
        <sz val="11"/>
        <rFont val="Calibri"/>
        <family val="2"/>
        <scheme val="minor"/>
      </rPr>
      <t> </t>
    </r>
  </si>
  <si>
    <t>Fuente: Dipres. </t>
  </si>
  <si>
    <t>ADQUISICION NETA DE ACTIVOS NO FINANCIEROS </t>
  </si>
  <si>
    <t>0,7 </t>
  </si>
  <si>
    <t>Donaciones </t>
  </si>
  <si>
    <r>
      <t>   Tributación resto contribuyentes</t>
    </r>
    <r>
      <rPr>
        <sz val="11"/>
        <rFont val="Calibri"/>
        <family val="2"/>
        <scheme val="minor"/>
      </rPr>
      <t> </t>
    </r>
  </si>
  <si>
    <r>
      <t>   Tributación minería privada</t>
    </r>
    <r>
      <rPr>
        <sz val="11"/>
        <rFont val="Calibri"/>
        <family val="2"/>
        <scheme val="minor"/>
      </rPr>
      <t> </t>
    </r>
  </si>
  <si>
    <t>3,7 </t>
  </si>
  <si>
    <t>INGRESOS </t>
  </si>
  <si>
    <t>TRANSACCIONES QUE AFECTAN EL PATRIMONIO NETO </t>
  </si>
  <si>
    <r>
      <t>Proy.2018</t>
    </r>
    <r>
      <rPr>
        <sz val="11"/>
        <rFont val="Calibri"/>
        <family val="2"/>
        <scheme val="minor"/>
      </rPr>
      <t> </t>
    </r>
  </si>
  <si>
    <r>
      <t>2019/</t>
    </r>
    <r>
      <rPr>
        <sz val="11"/>
        <rFont val="Calibri"/>
        <family val="2"/>
        <scheme val="minor"/>
      </rPr>
      <t> </t>
    </r>
  </si>
  <si>
    <r>
      <t>2019/Ley 2018</t>
    </r>
    <r>
      <rPr>
        <sz val="11"/>
        <rFont val="Calibri"/>
        <family val="2"/>
        <scheme val="minor"/>
      </rPr>
      <t> </t>
    </r>
  </si>
  <si>
    <r>
      <t>% de Var.</t>
    </r>
    <r>
      <rPr>
        <sz val="11"/>
        <rFont val="Calibri"/>
        <family val="2"/>
        <scheme val="minor"/>
      </rPr>
      <t> </t>
    </r>
  </si>
  <si>
    <r>
      <t>Porcentaje del PIB</t>
    </r>
    <r>
      <rPr>
        <sz val="11"/>
        <rFont val="Calibri"/>
        <family val="2"/>
        <scheme val="minor"/>
      </rPr>
      <t> </t>
    </r>
  </si>
  <si>
    <r>
      <t>moneda nacional + moneda extranjera</t>
    </r>
    <r>
      <rPr>
        <sz val="11"/>
        <rFont val="Calibri"/>
        <family val="2"/>
        <scheme val="minor"/>
      </rPr>
      <t> </t>
    </r>
  </si>
  <si>
    <r>
      <t>Proyección de ingresos Gobierno Central Total 2019</t>
    </r>
    <r>
      <rPr>
        <sz val="11"/>
        <rFont val="Calibri"/>
        <family val="2"/>
        <scheme val="minor"/>
      </rPr>
      <t> </t>
    </r>
  </si>
  <si>
    <r>
      <t>Cuadro II.2.1</t>
    </r>
    <r>
      <rPr>
        <sz val="11"/>
        <rFont val="Calibri"/>
        <family val="2"/>
        <scheme val="minor"/>
      </rPr>
      <t> </t>
    </r>
  </si>
  <si>
    <r>
      <t>2019/            proy. 2018</t>
    </r>
    <r>
      <rPr>
        <sz val="11"/>
        <rFont val="Calibri"/>
        <family val="2"/>
        <scheme val="minor"/>
      </rPr>
      <t> </t>
    </r>
  </si>
  <si>
    <r>
      <t>% var. real </t>
    </r>
    <r>
      <rPr>
        <sz val="11"/>
        <rFont val="Calibri"/>
        <family val="2"/>
        <scheme val="minor"/>
      </rPr>
      <t> </t>
    </r>
  </si>
  <si>
    <r>
      <t>Proyección Recaudación 2019</t>
    </r>
    <r>
      <rPr>
        <sz val="11"/>
        <rFont val="Calibri"/>
        <family val="2"/>
        <scheme val="minor"/>
      </rPr>
      <t> </t>
    </r>
  </si>
  <si>
    <r>
      <t>Proyección de ingresos tributarios netos en Ley de Presupuestos 2019</t>
    </r>
    <r>
      <rPr>
        <sz val="11"/>
        <rFont val="Calibri"/>
        <family val="2"/>
        <scheme val="minor"/>
      </rPr>
      <t> </t>
    </r>
  </si>
  <si>
    <r>
      <t>Cuadro II.2.2</t>
    </r>
    <r>
      <rPr>
        <sz val="11"/>
        <rFont val="Calibri"/>
        <family val="2"/>
        <scheme val="minor"/>
      </rPr>
      <t> </t>
    </r>
  </si>
  <si>
    <t>3.139 </t>
  </si>
  <si>
    <t>3.025 </t>
  </si>
  <si>
    <t>    Producción GMP10 (MTFM) </t>
  </si>
  <si>
    <t>1.708 </t>
  </si>
  <si>
    <t>1.668 </t>
  </si>
  <si>
    <t>    Ventas Codelco (MTFM) </t>
  </si>
  <si>
    <t>298 </t>
  </si>
  <si>
    <t>277 </t>
  </si>
  <si>
    <t>    Precio de referencia (US$c2018/lb) </t>
  </si>
  <si>
    <r>
      <t>Cobre</t>
    </r>
    <r>
      <rPr>
        <sz val="11"/>
        <rFont val="Calibri"/>
        <family val="2"/>
        <scheme val="minor"/>
      </rPr>
      <t> </t>
    </r>
  </si>
  <si>
    <t>1,5 </t>
  </si>
  <si>
    <t>    Brecha PIB (%) </t>
  </si>
  <si>
    <t>    PIB Tendencial (tasa de variación real) </t>
  </si>
  <si>
    <r>
      <t>PIB </t>
    </r>
    <r>
      <rPr>
        <sz val="11"/>
        <rFont val="Calibri"/>
        <family val="2"/>
        <scheme val="minor"/>
      </rPr>
      <t> </t>
    </r>
  </si>
  <si>
    <r>
      <t>Parámetros de referencia del Balance Cíclicamente Ajustado</t>
    </r>
    <r>
      <rPr>
        <sz val="11"/>
        <rFont val="Calibri"/>
        <family val="2"/>
        <scheme val="minor"/>
      </rPr>
      <t> </t>
    </r>
  </si>
  <si>
    <r>
      <t>Cuadro II.3.1</t>
    </r>
    <r>
      <rPr>
        <sz val="11"/>
        <rFont val="Calibri"/>
        <family val="2"/>
        <scheme val="minor"/>
      </rPr>
      <t> </t>
    </r>
  </si>
  <si>
    <t>4,5 </t>
  </si>
  <si>
    <t>4,7 </t>
  </si>
  <si>
    <t>Nota: Los porcentajes no suman el total debido a la aproximación de decimales. </t>
  </si>
  <si>
    <t>p: presupuesto. </t>
  </si>
  <si>
    <r>
      <t>Balance Cíclicamente Ajustado</t>
    </r>
    <r>
      <rPr>
        <sz val="11"/>
        <rFont val="Calibri"/>
        <family val="2"/>
        <scheme val="minor"/>
      </rPr>
      <t> </t>
    </r>
  </si>
  <si>
    <t>(12)=(1)-(2) </t>
  </si>
  <si>
    <t>Impuesto Adicional </t>
  </si>
  <si>
    <t>(11) </t>
  </si>
  <si>
    <t>Impuesto de Primera Categoría </t>
  </si>
  <si>
    <t>(10) </t>
  </si>
  <si>
    <t>Impuesto Específico </t>
  </si>
  <si>
    <t>(9) </t>
  </si>
  <si>
    <t>Tributación Minería Privada </t>
  </si>
  <si>
    <t>(8)=(9)+(10)+(11) </t>
  </si>
  <si>
    <t>Codelco </t>
  </si>
  <si>
    <t>(7) </t>
  </si>
  <si>
    <t>Efecto cíclico del Cobre </t>
  </si>
  <si>
    <t>(6)=(7)+(8) </t>
  </si>
  <si>
    <t>Imposiciones previsionales de Salud </t>
  </si>
  <si>
    <t>(5) </t>
  </si>
  <si>
    <t>Ingresos tributarios no mineros </t>
  </si>
  <si>
    <t>(4) </t>
  </si>
  <si>
    <t>Efecto cícilico en los Ingresos Tributarios y Cotizaciones de Salud </t>
  </si>
  <si>
    <t>(3)=(4)+(5) </t>
  </si>
  <si>
    <t>Efecto cíclico en los ingresos </t>
  </si>
  <si>
    <t>(2)=(3)+(6) </t>
  </si>
  <si>
    <t>Balance Devengado </t>
  </si>
  <si>
    <t>(1) </t>
  </si>
  <si>
    <r>
      <t>2019p</t>
    </r>
    <r>
      <rPr>
        <sz val="11"/>
        <rFont val="Calibri"/>
        <family val="2"/>
        <scheme val="minor"/>
      </rPr>
      <t> </t>
    </r>
  </si>
  <si>
    <r>
      <t>Cuadro II.5.1</t>
    </r>
    <r>
      <rPr>
        <sz val="11"/>
        <rFont val="Calibri"/>
        <family val="2"/>
        <scheme val="minor"/>
      </rPr>
      <t> </t>
    </r>
  </si>
  <si>
    <t>(1) corresponde a importaciones totales de bienes (CIF). </t>
  </si>
  <si>
    <t>300 </t>
  </si>
  <si>
    <t>(US$c/lb, promedio, BML) </t>
  </si>
  <si>
    <t>Precio del cobre </t>
  </si>
  <si>
    <t>651 </t>
  </si>
  <si>
    <t>652 </t>
  </si>
  <si>
    <t>($/US$, valor nominal) </t>
  </si>
  <si>
    <t>Tipo de cambio </t>
  </si>
  <si>
    <t>IPC </t>
  </si>
  <si>
    <t>5,8 </t>
  </si>
  <si>
    <t>Importaciones (1) </t>
  </si>
  <si>
    <t>4,2 </t>
  </si>
  <si>
    <t>(var. Anual, %) </t>
  </si>
  <si>
    <t>Demanda Interna </t>
  </si>
  <si>
    <t>3,6 </t>
  </si>
  <si>
    <t>PIB </t>
  </si>
  <si>
    <t>2022 </t>
  </si>
  <si>
    <t>2021 </t>
  </si>
  <si>
    <t>2020 </t>
  </si>
  <si>
    <r>
      <t>Cuadro III.3.1</t>
    </r>
    <r>
      <rPr>
        <sz val="11"/>
        <rFont val="Calibri"/>
        <family val="2"/>
        <scheme val="minor"/>
      </rPr>
      <t> </t>
    </r>
  </si>
  <si>
    <t>Precio de referencia (USc$/lb) </t>
  </si>
  <si>
    <t>Cobre </t>
  </si>
  <si>
    <t>Brecha PIB (%) </t>
  </si>
  <si>
    <t>3,2 </t>
  </si>
  <si>
    <t>3,1 </t>
  </si>
  <si>
    <t>PIB Tendencial (tasa de variación real) </t>
  </si>
  <si>
    <r>
      <t>Parámetros de referencia BCA</t>
    </r>
    <r>
      <rPr>
        <sz val="11"/>
        <rFont val="Calibri"/>
        <family val="2"/>
        <scheme val="minor"/>
      </rPr>
      <t> </t>
    </r>
  </si>
  <si>
    <r>
      <t>Cuadro III.4.2</t>
    </r>
    <r>
      <rPr>
        <sz val="11"/>
        <rFont val="Calibri"/>
        <family val="2"/>
        <scheme val="minor"/>
      </rPr>
      <t> </t>
    </r>
  </si>
  <si>
    <t>Diferencia Gasto como % del PIB </t>
  </si>
  <si>
    <t>Diferencia Gasto Millones de US$  </t>
  </si>
  <si>
    <t>Nivel de gasto compatible con meta </t>
  </si>
  <si>
    <t>Balance efectivo compatible con meta (1)-(5) (% del PIB) </t>
  </si>
  <si>
    <t>(8) </t>
  </si>
  <si>
    <t>Diferencia Gasto / Holgura (5)-(2)  </t>
  </si>
  <si>
    <t>(6) </t>
  </si>
  <si>
    <r>
      <t>(4)</t>
    </r>
    <r>
      <rPr>
        <sz val="11"/>
        <rFont val="Calibri"/>
        <family val="2"/>
        <scheme val="minor"/>
      </rPr>
      <t> </t>
    </r>
  </si>
  <si>
    <t>Ingresos Cíclicamente Ajustados    </t>
  </si>
  <si>
    <t>(3) </t>
  </si>
  <si>
    <t>Total Gastos Comprometidos    </t>
  </si>
  <si>
    <t>(2) </t>
  </si>
  <si>
    <t>Total Ingresos Efectivos    </t>
  </si>
  <si>
    <t>2022 Proyección </t>
  </si>
  <si>
    <t>2021 Proyección </t>
  </si>
  <si>
    <t>2020 Proyección </t>
  </si>
  <si>
    <t>2019 Proyecto 
de Ley de Presupuestos </t>
  </si>
  <si>
    <r>
      <t>Cuadro III.6.1</t>
    </r>
    <r>
      <rPr>
        <sz val="11"/>
        <rFont val="Calibri"/>
        <family val="2"/>
        <scheme val="minor"/>
      </rPr>
      <t> </t>
    </r>
  </si>
  <si>
    <t>Venta de activos físicos</t>
  </si>
  <si>
    <t>TRANSACCIONES EN ACTIVOS NO FINANCIEROS</t>
  </si>
  <si>
    <t>Otros ingresos</t>
  </si>
  <si>
    <t>Ingresos de operación</t>
  </si>
  <si>
    <t>Rentas de la propiedad</t>
  </si>
  <si>
    <t>Donaciones</t>
  </si>
  <si>
    <t>Imposiciones previsionales</t>
  </si>
  <si>
    <t>Ingresos tributarios netos</t>
  </si>
  <si>
    <t>TOTAL INGRESOS</t>
  </si>
  <si>
    <t>(millones de pesos de 2019)</t>
  </si>
  <si>
    <t>Cuadro III.4.1</t>
  </si>
  <si>
    <t>Ingresos Cíclicamente Ajustados</t>
  </si>
  <si>
    <t>Gobierno Central Extrapresupuestario</t>
  </si>
  <si>
    <t>Gobierno Central Presupuestario</t>
  </si>
  <si>
    <t>Cuadro III.4.3</t>
  </si>
  <si>
    <t>Ingresos del Gobierno Central Total 2020-2023</t>
  </si>
  <si>
    <t>Moneda Nacional + Moneda Extranjera</t>
  </si>
  <si>
    <t>(millones de Pesos de 2019)</t>
  </si>
  <si>
    <t>DE TRANSACCIONES QUE AFECTAN EL PATRIMONIO NETO</t>
  </si>
  <si>
    <t xml:space="preserve">  Tributación minería privada</t>
  </si>
  <si>
    <t xml:space="preserve">  Tributación resto contribuyentes</t>
  </si>
  <si>
    <t>Cuadro III.5.1</t>
  </si>
  <si>
    <t>Gasto Gobierno Central Total 2020-2023</t>
  </si>
  <si>
    <t>TOTAL GASTOS COMPROMETIDOS</t>
  </si>
  <si>
    <t>Personal</t>
  </si>
  <si>
    <t>Bienes y servicios de consumo y producción</t>
  </si>
  <si>
    <t>Intereses</t>
  </si>
  <si>
    <t>Subsidios y donaciones</t>
  </si>
  <si>
    <t>Prestaciones previsionales</t>
  </si>
  <si>
    <t>Otros</t>
  </si>
  <si>
    <t>GASTOS EN ACTIVOS NO FINANCIEROS</t>
  </si>
  <si>
    <t>Inversión</t>
  </si>
  <si>
    <t>Transferencias de capital</t>
  </si>
  <si>
    <t>Millones de pesos de 2019</t>
  </si>
  <si>
    <t>1. Impuestos a la Renta</t>
  </si>
  <si>
    <t xml:space="preserve">   Minería privada</t>
  </si>
  <si>
    <t xml:space="preserve">   Resto de contribuyentes </t>
  </si>
  <si>
    <t>2. Impuesto al Valor Agregado</t>
  </si>
  <si>
    <t>3. Impuestos a Productos Específicos</t>
  </si>
  <si>
    <t xml:space="preserve">    Tabacos, Cigarros y Cigarrillos</t>
  </si>
  <si>
    <t xml:space="preserve">    Combustibles</t>
  </si>
  <si>
    <t xml:space="preserve">    Derechos de Extracción Ley de Pesca</t>
  </si>
  <si>
    <t>4. Impuestos a los Actos Jurídicos</t>
  </si>
  <si>
    <t>5. Impuestos al Comercio Exterior</t>
  </si>
  <si>
    <t>6. Otros</t>
  </si>
  <si>
    <t>Cuadro II.2.3</t>
  </si>
  <si>
    <t>Nivel y composición de los ingresos del Gobierno Central Total 2019</t>
  </si>
  <si>
    <t>(millones de pesos 2019 y porcentaje de variación real)</t>
  </si>
  <si>
    <t>Millones de $ de 2019</t>
  </si>
  <si>
    <t>% var.2019/ Proy.2018</t>
  </si>
  <si>
    <t>Total Ingresos</t>
  </si>
  <si>
    <t>Cuadro II.3.2</t>
  </si>
  <si>
    <t xml:space="preserve">Proyección de ingresos cíclicamente ajustados Gobierno Central Total 2019 </t>
  </si>
  <si>
    <t>(millones de pesos 2019, porcentaje del PIB y porcentaje de variación real)</t>
  </si>
  <si>
    <t>Porcentaje del PIB</t>
  </si>
  <si>
    <t>% Var. 2019/ Proyección 2018</t>
  </si>
  <si>
    <t xml:space="preserve">       Tributación Minería Privada</t>
  </si>
  <si>
    <t xml:space="preserve">       Tributación Resto de Contribuyentes    </t>
  </si>
  <si>
    <t>Imposiciones Previsionales Salud</t>
  </si>
  <si>
    <t>Otros Ingresos</t>
  </si>
  <si>
    <t>Supuestos Macroeconómicos 2020-2023</t>
  </si>
  <si>
    <t>2020-2023</t>
  </si>
  <si>
    <t>Ingresos Efectivos y Cíclicamente ajustados del Gobierno Central Total 2020-2023</t>
  </si>
  <si>
    <t>2020 Proyección</t>
  </si>
  <si>
    <t>2021 Proyección</t>
  </si>
  <si>
    <t>2022 Proyección</t>
  </si>
  <si>
    <t>2023 Proyección</t>
  </si>
  <si>
    <t>Ingresos Efectivos Gobienro Central Total</t>
  </si>
  <si>
    <t>2023 Proyección </t>
  </si>
  <si>
    <r>
      <t>Meta BCA (% del PIB)</t>
    </r>
    <r>
      <rPr>
        <sz val="11"/>
        <rFont val="Calibri"/>
        <family val="2"/>
        <scheme val="minor"/>
      </rPr>
      <t> </t>
    </r>
  </si>
  <si>
    <t>Balances del Gobierno Central Total 2019-2023</t>
  </si>
  <si>
    <t>Compromisos fiscales con el Sistema de Pensiones</t>
  </si>
  <si>
    <t>Sistema</t>
  </si>
  <si>
    <t>Tipo</t>
  </si>
  <si>
    <t>Antes de la Reforma Previsional de 2008</t>
  </si>
  <si>
    <t>Después de la Reforma Previsional de 2008</t>
  </si>
  <si>
    <t>Sistema civil de pensiones</t>
  </si>
  <si>
    <t>Transitorios</t>
  </si>
  <si>
    <t>- Bonos de reconocimiento</t>
  </si>
  <si>
    <t>- Déficit operacional del sistema antiguo</t>
  </si>
  <si>
    <t>- GEPM</t>
  </si>
  <si>
    <t>Permanentes</t>
  </si>
  <si>
    <t>- PASIS</t>
  </si>
  <si>
    <t>- PBS</t>
  </si>
  <si>
    <t>- APS</t>
  </si>
  <si>
    <t>- Bono por hijo</t>
  </si>
  <si>
    <t>Sistema de pensiones de las Fuerzas Armadas y de Orden y Seguridad</t>
  </si>
  <si>
    <t>Sistema de pensión de las Fuerzas Armadas administrado por la Caja de Previsión de la Defensa Nacional (Capredena)</t>
  </si>
  <si>
    <t>Sistema de pensión de las Fuerzas Armadas administrado por la Dirección de Previsión de Carabineros (Dipreca)</t>
  </si>
  <si>
    <t>Cuadro IV.2.1</t>
  </si>
  <si>
    <r>
      <t>Moneda nacional + moneda extranjera</t>
    </r>
    <r>
      <rPr>
        <sz val="11"/>
        <rFont val="Calibri"/>
        <family val="2"/>
      </rPr>
      <t> </t>
    </r>
  </si>
  <si>
    <t>-</t>
  </si>
  <si>
    <t>Cuadro II.4.2</t>
  </si>
  <si>
    <t>Nivel y composición del gasto del Gobierno Presupuestario 2018 y 2019</t>
  </si>
  <si>
    <t>(millones de pesos 2018 y porcentaje de variación real)</t>
  </si>
  <si>
    <t>Proyecto  de</t>
  </si>
  <si>
    <t>% de var. 2019/</t>
  </si>
  <si>
    <t>Ley de Presupuestos 2019</t>
  </si>
  <si>
    <t>Gastos que afectan el patrimonio neto</t>
  </si>
  <si>
    <t>   Personal</t>
  </si>
  <si>
    <t>   Bienes y servicios de consumo y producción</t>
  </si>
  <si>
    <t>   Intereses</t>
  </si>
  <si>
    <t>   Subsidios y donaciones</t>
  </si>
  <si>
    <t>   Prestaciones previsionales</t>
  </si>
  <si>
    <t>   Otros</t>
  </si>
  <si>
    <t>Gastos en activos no financieros</t>
  </si>
  <si>
    <t>   Inversión</t>
  </si>
  <si>
    <t>   Transferencias de capital</t>
  </si>
  <si>
    <r>
      <t>Ley vigente 2018</t>
    </r>
    <r>
      <rPr>
        <b/>
        <vertAlign val="superscript"/>
        <sz val="11"/>
        <rFont val="Calibri"/>
        <family val="2"/>
      </rPr>
      <t>(1)</t>
    </r>
  </si>
  <si>
    <r>
      <t xml:space="preserve">Ley vigente 2018 </t>
    </r>
    <r>
      <rPr>
        <b/>
        <vertAlign val="superscript"/>
        <sz val="11"/>
        <rFont val="Calibri"/>
        <family val="2"/>
      </rPr>
      <t>(1)</t>
    </r>
  </si>
  <si>
    <t>Var %  Proy. / Ley</t>
  </si>
  <si>
    <t xml:space="preserve">        Amortización bonos reconocimiento</t>
  </si>
  <si>
    <t xml:space="preserve">        Amortizaciones regulares</t>
  </si>
  <si>
    <t xml:space="preserve">        Déficit estimado 2018</t>
  </si>
  <si>
    <t>Usos</t>
  </si>
  <si>
    <t xml:space="preserve">        Venta neta de activos financieros</t>
  </si>
  <si>
    <t xml:space="preserve">        Endeudamiento bruto</t>
  </si>
  <si>
    <t>Fuentes</t>
  </si>
  <si>
    <t>(millones de pesos)</t>
  </si>
  <si>
    <t>Fuentes y usos de recursos fiscales 2018e</t>
  </si>
  <si>
    <t>Programa Financiero por Concepto de Gastos 2020-2023</t>
  </si>
  <si>
    <t>- consolidado millones de $2019 -</t>
  </si>
  <si>
    <t>Conceptos de Gastos</t>
  </si>
  <si>
    <t>1.</t>
  </si>
  <si>
    <t>1.1</t>
  </si>
  <si>
    <t>Gastos en Personal</t>
  </si>
  <si>
    <t>1.2</t>
  </si>
  <si>
    <t>Bienes y Servicios de Consumo</t>
  </si>
  <si>
    <t>2.</t>
  </si>
  <si>
    <t>Transferencias Corrientes</t>
  </si>
  <si>
    <t>2.1</t>
  </si>
  <si>
    <t>Al Sector Privado</t>
  </si>
  <si>
    <t>2.2</t>
  </si>
  <si>
    <t>Otras Entidades Públicas</t>
  </si>
  <si>
    <t>2.3</t>
  </si>
  <si>
    <t>Otras</t>
  </si>
  <si>
    <t>3.</t>
  </si>
  <si>
    <t>Inversiones</t>
  </si>
  <si>
    <t>3.1</t>
  </si>
  <si>
    <t>Adquisición de Activos no Financieros</t>
  </si>
  <si>
    <t>3.2</t>
  </si>
  <si>
    <t>Iniciativas de Inversión</t>
  </si>
  <si>
    <t>3.3</t>
  </si>
  <si>
    <t xml:space="preserve">Transferencias de Capital </t>
  </si>
  <si>
    <t>3.3.1</t>
  </si>
  <si>
    <t>3.3.2</t>
  </si>
  <si>
    <t>3.3.3</t>
  </si>
  <si>
    <t>4.</t>
  </si>
  <si>
    <t>Otros Gastos</t>
  </si>
  <si>
    <t>4.1</t>
  </si>
  <si>
    <t>Prestaciones Previsionales</t>
  </si>
  <si>
    <t>4.2</t>
  </si>
  <si>
    <t>Impuestos</t>
  </si>
  <si>
    <t>4.3</t>
  </si>
  <si>
    <t xml:space="preserve">Intereses  </t>
  </si>
  <si>
    <t>4.4</t>
  </si>
  <si>
    <t>5.</t>
  </si>
  <si>
    <t>Gasto Estado de Operaciones Gobierno Central Consolidado (1)+(2)+(3)+(4)</t>
  </si>
  <si>
    <t>6.</t>
  </si>
  <si>
    <t>Gasto Gobierno Central Presupuestario</t>
  </si>
  <si>
    <t>7.</t>
  </si>
  <si>
    <t xml:space="preserve">Gasto Gobierno Central Extrapresupuestario </t>
  </si>
  <si>
    <t>Presentación de Programas a Evaluación Ex ante</t>
  </si>
  <si>
    <t>2008 -2018</t>
  </si>
  <si>
    <t>Año</t>
  </si>
  <si>
    <t>Total</t>
  </si>
  <si>
    <t>Total Sociales</t>
  </si>
  <si>
    <t>Nuevos</t>
  </si>
  <si>
    <t>Reformulados</t>
  </si>
  <si>
    <t>Total No Sociales</t>
  </si>
  <si>
    <t>(1) Año 2018 corresponde a la situación al 10 de septiembre.</t>
  </si>
  <si>
    <t>(2) Año 2018 corresponde a la situación al 25 de septiembre.</t>
  </si>
  <si>
    <t>(3) Incluye 26 Revisiones de Diseño.</t>
  </si>
  <si>
    <t>(4) Incluye 37 Revisiones de Diseño.</t>
  </si>
  <si>
    <t>Programas con Recursos en Proyecto de Ley de Presupuestos 2019,</t>
  </si>
  <si>
    <t>Tipo de Programa</t>
  </si>
  <si>
    <t>Recomendado Favorablemente</t>
  </si>
  <si>
    <t>Objetado Técnicamente</t>
  </si>
  <si>
    <t>Falta Información</t>
  </si>
  <si>
    <t>Nuevo</t>
  </si>
  <si>
    <t>Social</t>
  </si>
  <si>
    <t>No social</t>
  </si>
  <si>
    <t>Reformulado</t>
  </si>
  <si>
    <t>Solicitudes de Ampliación de Programas e Iniciativas Programáticas, según Ministerio</t>
  </si>
  <si>
    <t>proyecto de ley 2019 (Formulario E)</t>
  </si>
  <si>
    <t>Ministerio</t>
  </si>
  <si>
    <t xml:space="preserve">Ampliación </t>
  </si>
  <si>
    <t xml:space="preserve">Ministerio de Agricultura                                                       </t>
  </si>
  <si>
    <t xml:space="preserve">Ministerio de Bienes Nacionales                                                 </t>
  </si>
  <si>
    <t xml:space="preserve">Ministerio de Desarrollo Social                                                 </t>
  </si>
  <si>
    <t xml:space="preserve">Ministerio de Economía, Fomento y Turismo                                       </t>
  </si>
  <si>
    <t xml:space="preserve">Ministerio de Educación                                                         </t>
  </si>
  <si>
    <t xml:space="preserve">Ministerio de Justicia                                                          </t>
  </si>
  <si>
    <t>Ministerio de la Mujer y Equidad de Género</t>
  </si>
  <si>
    <t xml:space="preserve">Ministerio de las Culturas, las Artes y el Patrimonio                           </t>
  </si>
  <si>
    <t xml:space="preserve">Ministerio de Minería                                                           </t>
  </si>
  <si>
    <t>Ministerio de Relaciones Exteriores</t>
  </si>
  <si>
    <t xml:space="preserve">Ministerio de Salud                                                             </t>
  </si>
  <si>
    <t xml:space="preserve">Ministerio de Transporte y Telecomunicaciones                                   </t>
  </si>
  <si>
    <t xml:space="preserve">Ministerio del Interior y Seguridad Pública                                     </t>
  </si>
  <si>
    <t xml:space="preserve">Ministerio del Medio Ambiente                                                   </t>
  </si>
  <si>
    <t xml:space="preserve">Ministerio del Trabajo y Previsión Social                                       </t>
  </si>
  <si>
    <t xml:space="preserve">Ministerio Secretaría General de Gobierno                                       </t>
  </si>
  <si>
    <t>Número de Programas e Instituciones Evaluadas 1997-2018</t>
  </si>
  <si>
    <t>1997-1999</t>
  </si>
  <si>
    <t>2000-2005</t>
  </si>
  <si>
    <t>2006 - 2010</t>
  </si>
  <si>
    <t>Total general</t>
  </si>
  <si>
    <t>EPG</t>
  </si>
  <si>
    <t>EGI</t>
  </si>
  <si>
    <t>1 (1)</t>
  </si>
  <si>
    <t>0 (1)</t>
  </si>
  <si>
    <t>0 (2)</t>
  </si>
  <si>
    <t xml:space="preserve"> 0 (2)</t>
  </si>
  <si>
    <t>EI</t>
  </si>
  <si>
    <t>0 (6)</t>
  </si>
  <si>
    <t xml:space="preserve">  0 (1)</t>
  </si>
  <si>
    <t>EPN</t>
  </si>
  <si>
    <t>EFA</t>
  </si>
  <si>
    <t>1 (4)</t>
  </si>
  <si>
    <t>0 (4)</t>
  </si>
  <si>
    <t>0 (3)</t>
  </si>
  <si>
    <t>() Evaluaciones en proceso y/o comprometidas pero no iniciadas.</t>
  </si>
  <si>
    <t>Categorías de Desempeño</t>
  </si>
  <si>
    <t>Clasificación</t>
  </si>
  <si>
    <t>Definición</t>
  </si>
  <si>
    <t>Buen Desempeño (BD)</t>
  </si>
  <si>
    <t xml:space="preserve">El programa presenta un buen diseño y buenos resultados a nivel intermedio y final; además de una buena evaluación en los ámbitos de implementación y/o eficiencia. </t>
  </si>
  <si>
    <t>Desempeño Medio (DM)</t>
  </si>
  <si>
    <t>El programa presenta una buena evaluación en alguno de los ámbitos de diseño, implementación, eficiencia y/o resultados a nivel intermedio y final.</t>
  </si>
  <si>
    <t>Desempeño Bajo (DB)</t>
  </si>
  <si>
    <t xml:space="preserve">El programa presenta resultados a nivel intermedio y final no concluyentes o insuficientes y se advierten debilidades en algunos de los ámbitos de diseño, implementación y/o eficiencia. </t>
  </si>
  <si>
    <t>El programa presenta resultados a nivel intermedio y final insuficientes y/o muestra debilidades significativas en el diseño, implementación y/o eficiencia.</t>
  </si>
  <si>
    <t>Programa</t>
  </si>
  <si>
    <t>Año de Inicio</t>
  </si>
  <si>
    <t>Diseño</t>
  </si>
  <si>
    <t>Implementación</t>
  </si>
  <si>
    <t>Eficiencia</t>
  </si>
  <si>
    <t>Resultados</t>
  </si>
  <si>
    <t>S</t>
  </si>
  <si>
    <t>I</t>
  </si>
  <si>
    <t>NC</t>
  </si>
  <si>
    <t xml:space="preserve">I </t>
  </si>
  <si>
    <t>Intervención y/o Control de la Población Penada Sujeta a la Ley 18.216</t>
  </si>
  <si>
    <t>X</t>
  </si>
  <si>
    <t xml:space="preserve">Yo Elijo mi PC </t>
  </si>
  <si>
    <t>Me Conecto para Aprender</t>
  </si>
  <si>
    <t>Programa de Apoyo a la Retención Escolar (PARE)</t>
  </si>
  <si>
    <t>N/A</t>
  </si>
  <si>
    <t>Beca de Apoyo a la Retención Escolar (BARE)</t>
  </si>
  <si>
    <t>Subvención Pro-retención</t>
  </si>
  <si>
    <t xml:space="preserve">Programa Desarrollo Local (PRODESAL) </t>
  </si>
  <si>
    <t xml:space="preserve">Recambio Alumbrado Público </t>
  </si>
  <si>
    <t xml:space="preserve">Obras de Riego </t>
  </si>
  <si>
    <t xml:space="preserve">Chile Indígena </t>
  </si>
  <si>
    <t>Bono por Esfuerzo Escolar</t>
  </si>
  <si>
    <t xml:space="preserve">Fondo de Farmacia para Enfermedades Crónicas no Transmisibles en Atención Primaria de Salud  (FOFAR) </t>
  </si>
  <si>
    <t>Plan de Ingreso Especialidades Médicas</t>
  </si>
  <si>
    <t>Desarrollo de Capacidades Tecnológicas para Bienes Públicos y para Innovación en Sectores Estratégicos.</t>
  </si>
  <si>
    <t>Programas Estratégicos de Especialización Inteligente para la Competitividad (PE)</t>
  </si>
  <si>
    <t>Programas Tecnológicos Estratégicos (PTEC)</t>
  </si>
  <si>
    <t>Plan Microtráfico Cero – MT0</t>
  </si>
  <si>
    <t>Plan Nacional Contra el Narcotráfico</t>
  </si>
  <si>
    <t>2014 </t>
  </si>
  <si>
    <t xml:space="preserve">Actuar a Tiempo </t>
  </si>
  <si>
    <t>Prevención en Establecimientos Educacionales</t>
  </si>
  <si>
    <t>Subsidio al Empleo Joven</t>
  </si>
  <si>
    <t>Fondo Nacional de Fomento del Libro y la Lectura</t>
  </si>
  <si>
    <t>I: Insuficiente. Si el programa presenta resultados insuficientes o se advierten debilidades en el ámbito.</t>
  </si>
  <si>
    <t>NC: No Concluyente.En casos en que la evidencia no permite tener un juicio evaluativo.</t>
  </si>
  <si>
    <t>N/A: No Aplica. Ámbitos que no fueron analizados durante el proceso evaluativo.</t>
  </si>
  <si>
    <t>Programas Evaluados según Clasificación</t>
  </si>
  <si>
    <t xml:space="preserve">N° </t>
  </si>
  <si>
    <t>Programas</t>
  </si>
  <si>
    <t>1. Recambio Alumbrado Público</t>
  </si>
  <si>
    <t>2. Plan Microtráfico Cero - MT0</t>
  </si>
  <si>
    <t>1. Intervención y/o control de la población penada sujeta a la Ley 18.216</t>
  </si>
  <si>
    <t>2. Me Conecto para Aprender</t>
  </si>
  <si>
    <t>3. Programa de Apoyo a la Retención Escolar (PARE)</t>
  </si>
  <si>
    <t>4. Bono por Esfuerzo Escolar</t>
  </si>
  <si>
    <t>5. Fondo de Farmacia para Enfermedades Crónicas no Transmisibles en Atención Primaria de Salud  (FOFAR).</t>
  </si>
  <si>
    <t>6. Desarrollo de Capacidades Tecnológicas para Bienes Públicos y para Innovación en Sectores Estratégicos.</t>
  </si>
  <si>
    <t>7. Programas Tecnológicos Estratégicos (PTEC)</t>
  </si>
  <si>
    <t>8. Actuar a Tiempo</t>
  </si>
  <si>
    <t>9. Prevención en Establecimientos Educacionales</t>
  </si>
  <si>
    <t>10. Fondo Nacional de Fomento del Libro y la Lectura</t>
  </si>
  <si>
    <t>1. Yo Elijo mi PC</t>
  </si>
  <si>
    <t>2. Subvención Pro-retención</t>
  </si>
  <si>
    <t>3. Obras de Riego</t>
  </si>
  <si>
    <t>4. Programas Estratégicos de Especialización Inteligente para la Competitividad (PE)</t>
  </si>
  <si>
    <t>5. Subsidio al Empleo Joven</t>
  </si>
  <si>
    <t>Mal Desempeño (MD)</t>
  </si>
  <si>
    <t>1. Beca de Apoyo a la Retención Escolar (BARE)</t>
  </si>
  <si>
    <t>2. Programa Desarrollo Local (PRODESAL)</t>
  </si>
  <si>
    <t>3. Chile Indígena</t>
  </si>
  <si>
    <t>4. Plan de Ingreso Especialidades Médicas</t>
  </si>
  <si>
    <t>5. Plan Nacional Contra el Narcotráfico</t>
  </si>
  <si>
    <t>Programas Evaluados: Presupuesto 2018, Proyecto de Ley 2019</t>
  </si>
  <si>
    <t>(Miles de $ 2019)</t>
  </si>
  <si>
    <t>Categoría</t>
  </si>
  <si>
    <t xml:space="preserve">Ley 2018 </t>
  </si>
  <si>
    <t xml:space="preserve">Proyecto de Ley 2019 </t>
  </si>
  <si>
    <t xml:space="preserve">Variación </t>
  </si>
  <si>
    <t>Variación (%)</t>
  </si>
  <si>
    <t>(miles de $)</t>
  </si>
  <si>
    <t>Desempeño Medio</t>
  </si>
  <si>
    <t>Desempeño Bajo</t>
  </si>
  <si>
    <t>Mal Desempeño</t>
  </si>
  <si>
    <t>Cumplimiento de Compromisos de los Programas e Instituciones Evaluadas al 30 de Junio de 2018, según año de evaluación (2010-2017)</t>
  </si>
  <si>
    <t>Año de Evaluación</t>
  </si>
  <si>
    <t>Calificación</t>
  </si>
  <si>
    <t>Nº Programas</t>
  </si>
  <si>
    <t>N° Instituciones</t>
  </si>
  <si>
    <t>N° de Egresados de Seguimiento (1)</t>
  </si>
  <si>
    <t>N° Total de Compromisos (2)</t>
  </si>
  <si>
    <t>Cumplido</t>
  </si>
  <si>
    <t>Parcialmente Cumplido</t>
  </si>
  <si>
    <t>No Cumplido</t>
  </si>
  <si>
    <t>Instituciones</t>
  </si>
  <si>
    <t>Cumplimiento de Compromisos Programas e Instituciones Evaluadas</t>
  </si>
  <si>
    <t>Resumen Cumplimiento por Ministerio años 2010-2017</t>
  </si>
  <si>
    <t>Porcentaje de Cumplimiento de Compromisos</t>
  </si>
  <si>
    <t>Nº  Instituciones</t>
  </si>
  <si>
    <t>Parcialmente  Cumplido</t>
  </si>
  <si>
    <t>No  Cumplido</t>
  </si>
  <si>
    <t>Ministerio del Interior y Seguridad Pública</t>
  </si>
  <si>
    <t xml:space="preserve">Ministerio de Relaciones Exteriores                                              </t>
  </si>
  <si>
    <t xml:space="preserve">Ministerio de Economía, Fomento y Turismo                             </t>
  </si>
  <si>
    <t xml:space="preserve">Ministerio de Hacienda                                                           </t>
  </si>
  <si>
    <t xml:space="preserve">Ministerio de Educación                                                          </t>
  </si>
  <si>
    <t xml:space="preserve">Ministerio de Justicia y Derechos Humanos                                  </t>
  </si>
  <si>
    <t xml:space="preserve">Ministerio de Obras Públicas                                                    </t>
  </si>
  <si>
    <t xml:space="preserve">Ministerio de Agricultura                                                        </t>
  </si>
  <si>
    <t xml:space="preserve">Ministerio de Bienes Nacionales                                                  </t>
  </si>
  <si>
    <t xml:space="preserve">Ministerio de Trabajo y Previsión Social                                       </t>
  </si>
  <si>
    <t xml:space="preserve">Ministerio de Salud                                                            </t>
  </si>
  <si>
    <t xml:space="preserve">Ministerio de Minería                                                            </t>
  </si>
  <si>
    <t xml:space="preserve">Ministerio de Vivienda y Urbanismo                                               </t>
  </si>
  <si>
    <t xml:space="preserve">Ministerio de Transporte y Telecomunicaciones                                    </t>
  </si>
  <si>
    <t xml:space="preserve">Ministerio de Desarrollo Social                                        </t>
  </si>
  <si>
    <t>Ministerio de Energía</t>
  </si>
  <si>
    <t>Ministerio del Deporte</t>
  </si>
  <si>
    <t>Ministerio de la Mujer y la Equidad de Género</t>
  </si>
  <si>
    <t>Ministerio de las Culturas, las Artes y el Patrimonio</t>
  </si>
  <si>
    <t>Total General</t>
  </si>
  <si>
    <t>Indicadores de Desempeño 2019 por Ámbito de Control por Ministerio</t>
  </si>
  <si>
    <t>Proceso</t>
  </si>
  <si>
    <t>Producto</t>
  </si>
  <si>
    <t>Resultado Intermedio</t>
  </si>
  <si>
    <t>Resultado Final</t>
  </si>
  <si>
    <t>Total Resultado</t>
  </si>
  <si>
    <t>Distrribución Porcentual</t>
  </si>
  <si>
    <t>MINISTERIO DE AGRICULTURA</t>
  </si>
  <si>
    <t>MINISTERIO DE BIENES NACIONALES</t>
  </si>
  <si>
    <t>MINISTERIO DE DEFENSA NACIONAL</t>
  </si>
  <si>
    <t>MINISTERIO DE DESARROLLO SOCIAL</t>
  </si>
  <si>
    <t>MINISTERIO DE ECONOMIA, FOMENTO Y TURISMO</t>
  </si>
  <si>
    <t>MINISTERIO DE EDUCACION</t>
  </si>
  <si>
    <t>MINISTERIO DE ENERGIA</t>
  </si>
  <si>
    <t>MINISTERIO DE HACIENDA</t>
  </si>
  <si>
    <t>MINISTERIO DE JUSTICIA Y DERECHOS HUMANOS</t>
  </si>
  <si>
    <t>MINISTERIO DE LA MUJER Y LA EQUIDAD DE GÉNERO</t>
  </si>
  <si>
    <t>MINISTERIO DE LAS CULTURAS, LAS ARTES Y EL PATRIMONIO</t>
  </si>
  <si>
    <t>MINISTERIO DE MINERIA</t>
  </si>
  <si>
    <t>MINISTERIO DE OBRAS PUBLICAS</t>
  </si>
  <si>
    <t>MINISTERIO DE RELACIONES EXTERIORES</t>
  </si>
  <si>
    <t>MINISTERIO DE SALUD</t>
  </si>
  <si>
    <t>MINISTERIO DE TRANSPORTE Y TELECOMUNICACIONES</t>
  </si>
  <si>
    <t>MINISTERIO DE VIVIENDA Y URBANISMO</t>
  </si>
  <si>
    <t>MINISTERIO DEL DEPORTE</t>
  </si>
  <si>
    <t>MINISTERIO DEL INTERIOR Y SEGURIDAD PÚBLICA</t>
  </si>
  <si>
    <t>MINISTERIO DEL MEDIO AMBIENTE</t>
  </si>
  <si>
    <t>MINISTERIO DEL TRABAJO Y PREVISION SOCIAL</t>
  </si>
  <si>
    <t>MINISTERIO SECRETARIA GENERAL DE GOBIERNO</t>
  </si>
  <si>
    <t>MINISTERIO SECRETARIA GENERAL DE LA PRESIDENCIA</t>
  </si>
  <si>
    <t>PRESIDENCIA DE LA REPUBLICA</t>
  </si>
  <si>
    <t>Porcentaje</t>
  </si>
  <si>
    <t>Cuadro V.1</t>
  </si>
  <si>
    <t>Cuadro V.2</t>
  </si>
  <si>
    <t>Cuadro V.3</t>
  </si>
  <si>
    <t>Cuadro V.4</t>
  </si>
  <si>
    <t>Cuadro V.5</t>
  </si>
  <si>
    <t>Cuadro V.6</t>
  </si>
  <si>
    <t>Cuadro V.7</t>
  </si>
  <si>
    <t>Cuadro V.8</t>
  </si>
  <si>
    <t>Cuadro V.9</t>
  </si>
  <si>
    <t>Cuadro V.10</t>
  </si>
  <si>
    <t>Cuadro V.11</t>
  </si>
  <si>
    <t>Posición Financiera Neta Gobierno Central Consolidado</t>
  </si>
  <si>
    <t>(Millones US$ al 31 de didiembre de cada año)</t>
  </si>
  <si>
    <t>2018e</t>
  </si>
  <si>
    <t>MMUS$</t>
  </si>
  <si>
    <t>% PIB</t>
  </si>
  <si>
    <t>Total activos del Tesoro Público</t>
  </si>
  <si>
    <t>Fondos Soberanos</t>
  </si>
  <si>
    <t xml:space="preserve">     FRP</t>
  </si>
  <si>
    <t xml:space="preserve">     FEES</t>
  </si>
  <si>
    <t>Otros activos del Tesoro Público</t>
  </si>
  <si>
    <t>Fondo para la Educación</t>
  </si>
  <si>
    <t>Fondo de Apoyo Regional</t>
  </si>
  <si>
    <t>Fondo para Diagnóstico y Tratamientos de Alto Costo</t>
  </si>
  <si>
    <t>Total deuda bruta</t>
  </si>
  <si>
    <t>Posición financiera neta</t>
  </si>
  <si>
    <t>Cuadro I.5.1</t>
  </si>
  <si>
    <t>Cuadro III.5.2</t>
  </si>
  <si>
    <t>Gasto Operacionales</t>
  </si>
  <si>
    <t>N°</t>
  </si>
  <si>
    <t>Medidas</t>
  </si>
  <si>
    <t>Programa Presupuestario/Servicio</t>
  </si>
  <si>
    <t>Millones de $ 2019</t>
  </si>
  <si>
    <t>Incremento Gasto Subvenciones Área Protección - Déficit en convenios  vigentes + 80bis.</t>
  </si>
  <si>
    <t>Servicio Nacional de Menores</t>
  </si>
  <si>
    <t>Mejorar el cuidado Residencial (aumento cobertura Programa Especializado Residencial)</t>
  </si>
  <si>
    <t>Aumentar la cobertura territorial de Programas de Oferta Protección Especializada Reforzada (PEE y PAS) en regiones que no cuentan con esta oferta.</t>
  </si>
  <si>
    <t>Potenciar Familias de Acogida (fortalecimiento a través de adosar Programa PRO) - Acuerdo por la Infancia</t>
  </si>
  <si>
    <t>Solucionar irregularidades de SENAME (Unidad de Fiscalía Interna)</t>
  </si>
  <si>
    <t>Mejorar el cuidado Residencial - Reconversión CREAD.</t>
  </si>
  <si>
    <t>Programa de Administración Directa y Proyectos Nacionales</t>
  </si>
  <si>
    <t>Continuidad Implementación CREAD Coyhaique y Residencia de Alta Especialidad, y Residencia Familiar de Magallanes.</t>
  </si>
  <si>
    <t>Nuevas Residencias de Alta Especialidad</t>
  </si>
  <si>
    <t>Disminución Brecha Supervisión Técnica y Financiera</t>
  </si>
  <si>
    <t>Programa Atención en Salud Integral con Énfasis en Salud Mental</t>
  </si>
  <si>
    <t>Programa de Representación Jurídica para NNA de Centros Residenciales de SENAME</t>
  </si>
  <si>
    <t>Subsecretaría de Justicia</t>
  </si>
  <si>
    <t>Cuadro II.6.1</t>
  </si>
  <si>
    <t>Crear el Sistema de Alerta Infancia</t>
  </si>
  <si>
    <t>Subsecretaría de Evaluación</t>
  </si>
  <si>
    <t>Reformular Oficina de Protección de Derechos (ODP)</t>
  </si>
  <si>
    <t>Subsecretaría de la Niñez</t>
  </si>
  <si>
    <t>Infancia Protegida</t>
  </si>
  <si>
    <t>Fortalecimiento Sistema Chile Crece Contigo</t>
  </si>
  <si>
    <t>Programa Chile Crece Contigo</t>
  </si>
  <si>
    <t>TOTAL</t>
  </si>
  <si>
    <t>Cuadro II.6.2</t>
  </si>
  <si>
    <t>Sistema Intersectorial de Salud Integral, con énfasis en salud mental, para niños, niñas y adolescentes con vulneración de derechos y/o sujetos a la ley de Responsabilidad Penal Adolescente.</t>
  </si>
  <si>
    <t>Servicios de Salud</t>
  </si>
  <si>
    <t>Atención Cerrada de Salud Mental para población infanto adolescente: Unidades de hospitalización de cuidados intensivos en psiquiatría (UHCIP) y Unidades de cuidado y rehabilitación intensiva (UCRI).</t>
  </si>
  <si>
    <t>Centros Comunitarios de Salud Mental</t>
  </si>
  <si>
    <t>Apoyo al Desarrollo Biopsicosocial (CHCC)</t>
  </si>
  <si>
    <t>FONASA</t>
  </si>
  <si>
    <t>Programa de Apoyo al Recién Nacido (CHCC)</t>
  </si>
  <si>
    <t>Subsecretaría de Redes Asistenciales</t>
  </si>
  <si>
    <t>Cuadro II.6.3</t>
  </si>
  <si>
    <t>Ministerio del Trabajo</t>
  </si>
  <si>
    <t>Variación</t>
  </si>
  <si>
    <t>Variación %</t>
  </si>
  <si>
    <t>Sistema de Pensiones Solidarias (PBS y APS de Vejez)</t>
  </si>
  <si>
    <t>Exención de Cotización para la Salud</t>
  </si>
  <si>
    <t>Bonificación por hijo a las mujeres</t>
  </si>
  <si>
    <t>Bono bodas de oro</t>
  </si>
  <si>
    <t>Cuadro II.6.5</t>
  </si>
  <si>
    <t>Programas Adulto Mayor en MDS (SENAMA)</t>
  </si>
  <si>
    <t>Consejo Nacional de Protección a la Ancianidad</t>
  </si>
  <si>
    <t>Fondo Nacional del Adulto Mayor</t>
  </si>
  <si>
    <t>Programa de Escuelas de Formación para Dirigentes Mayores</t>
  </si>
  <si>
    <t>Escuela para Funcionarios Públicos</t>
  </si>
  <si>
    <t>Programa Turismo Social para el Adulto Mayor</t>
  </si>
  <si>
    <t>Fondo Servicios de Atención al Adulto Mayor</t>
  </si>
  <si>
    <t>Programa Buen Trato al Adulto Mayor</t>
  </si>
  <si>
    <t>Programa Envejecimiento Activo</t>
  </si>
  <si>
    <t>Programa de Cuidados Domiciliarios</t>
  </si>
  <si>
    <t>Programa Centros Diurnos del Adulto Mayor</t>
  </si>
  <si>
    <t>Programa Voluntariado País de Mayores</t>
  </si>
  <si>
    <t>Programa Fondo Subsidio ELEAM (MDS)</t>
  </si>
  <si>
    <t>Cuadro II.6.6</t>
  </si>
  <si>
    <t>Ministerio de Salud</t>
  </si>
  <si>
    <t>Más Adulto Mayores Autovalentes</t>
  </si>
  <si>
    <t>Establecimiento de Larga Estadía Adulto Mayor (ELEAM)</t>
  </si>
  <si>
    <t>Programa Nacional de Alimentación Complementaria para Adulto Mayor (PNAC)</t>
  </si>
  <si>
    <t>Asignaciones</t>
  </si>
  <si>
    <t>%</t>
  </si>
  <si>
    <t>Aporte por gratuidad</t>
  </si>
  <si>
    <t>SEP</t>
  </si>
  <si>
    <t>Subvención por concentración</t>
  </si>
  <si>
    <t>Cuadro II.6.8</t>
  </si>
  <si>
    <t>Beneficios de Arancel en Educación Superior</t>
  </si>
  <si>
    <t>Financiamiento institucional para la gratuidad- Universidades</t>
  </si>
  <si>
    <t>Financiamiento institucional para la gratuidad- CFT e IP</t>
  </si>
  <si>
    <t>Becas de Educación Superior</t>
  </si>
  <si>
    <t>Fondo Solidario de Crédito Universitario</t>
  </si>
  <si>
    <t>Cuadro II.6.9</t>
  </si>
  <si>
    <t>Año 2018</t>
  </si>
  <si>
    <t>MINISTERIO DE ECONOMÍA</t>
  </si>
  <si>
    <t>Oficina de Gestión de Proyectos Sustentables</t>
  </si>
  <si>
    <t>Oficina productividad y competitividad</t>
  </si>
  <si>
    <t>Economía del futuro</t>
  </si>
  <si>
    <t>PYMES digitales</t>
  </si>
  <si>
    <t>Gasto en turismo: interno y externo</t>
  </si>
  <si>
    <t>Fomento al emprendimiento (subsidios + créditos)</t>
  </si>
  <si>
    <t>Sub total</t>
  </si>
  <si>
    <t>Riego</t>
  </si>
  <si>
    <t>MINISTERIO DE MINERÍA</t>
  </si>
  <si>
    <t>Fomento pequeña y mediana minería</t>
  </si>
  <si>
    <t>Cumbre APEC 2019</t>
  </si>
  <si>
    <t>Profundización  TLCs vigentes, TLC con Asia</t>
  </si>
  <si>
    <t>Presidencia Pro Tempore Alianza del Pacífico</t>
  </si>
  <si>
    <t>Pymes estrategias sectoriales</t>
  </si>
  <si>
    <t>5 agregados comerciales</t>
  </si>
  <si>
    <t>MINISTERIO DEL TRABAJO Y PREVISIÓN SOCIAL</t>
  </si>
  <si>
    <t>Bono de capacitación para micro y pequeñas empresas</t>
  </si>
  <si>
    <t>Programa capacitación en oficios</t>
  </si>
  <si>
    <t>Programa de formación en el puesto de trabajo</t>
  </si>
  <si>
    <t>Programa de Reconversión laboral</t>
  </si>
  <si>
    <t>TOTAL GENERAL</t>
  </si>
  <si>
    <t>Fuente: Dipres</t>
  </si>
  <si>
    <t>Cuadro II.6.10</t>
  </si>
  <si>
    <t>Cuadro II.6.4</t>
  </si>
  <si>
    <t>Cuadro II.6.7</t>
  </si>
  <si>
    <t>Región</t>
  </si>
  <si>
    <t>Región de Tarapacá</t>
  </si>
  <si>
    <t>Región de Antofagasta</t>
  </si>
  <si>
    <t>Región de Atacama</t>
  </si>
  <si>
    <t>Región de Coquimbo</t>
  </si>
  <si>
    <t>Región de Valparaíso</t>
  </si>
  <si>
    <t>Región de O'Higgins</t>
  </si>
  <si>
    <t>Región de Maule</t>
  </si>
  <si>
    <t>Región del Biobío</t>
  </si>
  <si>
    <t>Región de la Araucanía</t>
  </si>
  <si>
    <t>Región de Los Lagos</t>
  </si>
  <si>
    <t>Región de Aysén</t>
  </si>
  <si>
    <t>Región Metropolitana</t>
  </si>
  <si>
    <t>Región de Los Ríos</t>
  </si>
  <si>
    <t>Región de Arica-Parinacota</t>
  </si>
  <si>
    <t>Región de Ñuble</t>
  </si>
  <si>
    <t>Cuadro II.6.11</t>
  </si>
  <si>
    <t>Acciones</t>
  </si>
  <si>
    <t>Servicio o Programa</t>
  </si>
  <si>
    <t>Iniciativa</t>
  </si>
  <si>
    <t>Cobertura</t>
  </si>
  <si>
    <t>Millones de $</t>
  </si>
  <si>
    <t>Fortalecimiento Policías.</t>
  </si>
  <si>
    <t>Carabineros de Chile</t>
  </si>
  <si>
    <t>Reposición de Vehículos Policiales (200 Radiopatrulla, 110 Furgón Policial, 214 Moto T/Terreno)</t>
  </si>
  <si>
    <t>Sin Cobertura</t>
  </si>
  <si>
    <t>Reposición de Vehículos Tácticos (4 Jeep Blindados, 3 Camiones Lanza Agua, y 3 Carros de Transporte de Pasajeros Blindados (TPB))</t>
  </si>
  <si>
    <t>Reposición de Pistolas y Cascos antibalas</t>
  </si>
  <si>
    <t>Policía de Investigaciones</t>
  </si>
  <si>
    <t>Reposición de 61 vehículos Policiales</t>
  </si>
  <si>
    <t>Reposición de Pistolas, escopetas, subametralladoras, cascos balísticos y municiones.</t>
  </si>
  <si>
    <t>Proyectos fortalecimiento tecnológico para la operación policial (Incluye Macrozona Araucanía).</t>
  </si>
  <si>
    <t>Implementar un Plan Nacional de Seguridad Pública 2018-2022 que incluya un plan comunal, una nueva Ley de Prevención de la Violencia y el Delito y, en general, se haga cargo coordinadamente de los factores de riesgo que afectan a la población. Entre otros, involucrará la prevención de la violencia y la deserción en el ámbito escolar y la prevención y rehabilitación en consumo abusivo de drogas y alcohol, con especial énfasis en los adolescentes infractores de ley con problemas de abuso de estas sustancias.</t>
  </si>
  <si>
    <t>Subsecretaría de Prevención del Delito</t>
  </si>
  <si>
    <t>Encuesta Nacional Urbana de Seguridad Ciudadana-ENUSC</t>
  </si>
  <si>
    <t>Encuesta nivel Nacional</t>
  </si>
  <si>
    <t>Programa de Innovación y Tecnología</t>
  </si>
  <si>
    <t>70 proyectos de entre M$20.000 y M$40.000</t>
  </si>
  <si>
    <t>Programa Barrios Comerciales Protegidos</t>
  </si>
  <si>
    <t>10 Barrios Comerciales</t>
  </si>
  <si>
    <t>Fondo Nacional de Seguridad Pública-FNSP</t>
  </si>
  <si>
    <t>35 Proyectos Psicosociales y 40 Proyectos Situacionales</t>
  </si>
  <si>
    <t>Programa Cascos Históricos</t>
  </si>
  <si>
    <t>6 Cascos Históricos</t>
  </si>
  <si>
    <t>Programa Denuncia Seguro</t>
  </si>
  <si>
    <t>Servicios 24/7</t>
  </si>
  <si>
    <t>Programa Red Nacional de Seguridad Pública</t>
  </si>
  <si>
    <t>Continuidad de las 72 comunas del Plan Comunal de Seguridad Pública</t>
  </si>
  <si>
    <t>Programa Coordinación Nacional</t>
  </si>
  <si>
    <t>Cobertura a nivel Nacional</t>
  </si>
  <si>
    <t>Programa Lazos (ex 24 Horas)</t>
  </si>
  <si>
    <t>Continuidad en 36 Comunas</t>
  </si>
  <si>
    <t>Implementar el Banco Unificado de Datos Criminales (BUD), un plan de seguridad del transporte público y un Plan Nacional de Intervención de Barrios de Alta complejidad, priorizando aquellos que presenten mayor complejidad en cuanto a violencia y narcotráfico.</t>
  </si>
  <si>
    <t>Banco Unificado de Datos-BUD</t>
  </si>
  <si>
    <t>Sistema de apoyo a la función de Prevención del Delito. Investigativa y de Funciones Policiales.</t>
  </si>
  <si>
    <t>Seguridad Ciudadana</t>
  </si>
  <si>
    <t>Programa Barrios Prioritarios</t>
  </si>
  <si>
    <t>4 Barrios (La Legua, Bajos de Mena, Parinacota y El Castillo)</t>
  </si>
  <si>
    <t>Crear una Defensoría de las Víctimas que otorgue acceso a asistencia jurídica en el caso de los delitos violentos, fortaleciendo el Programa de Apoyo a Víctimas del Ministerio del Interior y Seguridad Pública.</t>
  </si>
  <si>
    <t>Programa de Apoyo a Víctimas</t>
  </si>
  <si>
    <t>41 Centros de Atención a Víctimas</t>
  </si>
  <si>
    <t>10 Puntos de Atención</t>
  </si>
  <si>
    <t>Crear la Fuerza de Tareas del Narcotráfico de ámbito nacional y mando único.</t>
  </si>
  <si>
    <t>Programa Microtráfico Cero (MT0)</t>
  </si>
  <si>
    <t>95 comunas priorizadas</t>
  </si>
  <si>
    <t>Fortalecer las capacidades policiales en la persecución penal, especialmente en el caso de las primeras diligencias, las medidas cautelares y la investigación.</t>
  </si>
  <si>
    <t>Laboratorio Criminalística</t>
  </si>
  <si>
    <t>Insumos clínicos ADN, mantenimiento equipos laboratorio y Proyecto de Bioseguridad</t>
  </si>
  <si>
    <t>Crear una Estrategia Nacional de Ciberseguridad estableciendo, mediante reforma constitucional, que el ciberespacio nacional es un medioambiente soberano con el mismo estatus del aire, mar y tierra.</t>
  </si>
  <si>
    <t>Actualizar la ley de delitos informáticos y crear una fuerza de respuesta ante ciberemergencias.</t>
  </si>
  <si>
    <t>Red de Conectividad del Estado</t>
  </si>
  <si>
    <t>Fortalecimiento de las tareas de Ciberseguridad</t>
  </si>
  <si>
    <t>Agencia Nacional de Inteligencia</t>
  </si>
  <si>
    <t>Fortalecimiento de las tareas de Ciberinteligencia</t>
  </si>
  <si>
    <t>Elaborar un Plan Frontera Segura 2018-2025, en forma complementaria con el Plan Antidrogas.</t>
  </si>
  <si>
    <t>Implementar una Unidad de Coordinación y Evaluación de Seguridad Fronteriza que reporte directamente al Subsecretario del Interior.</t>
  </si>
  <si>
    <t>Fortalecer los controles de fronteras ampliando y cambiando las coberturas territoriales cuando sea necesario y creando unidades policiales itinerantes.</t>
  </si>
  <si>
    <t>Disponer de tecnología de punta para el control fronterizo y fomentar la cooperación internacional para combatir delitos transfronterizos.</t>
  </si>
  <si>
    <t>Subsecretaría del Interior</t>
  </si>
  <si>
    <t>Programa Frontera Segura</t>
  </si>
  <si>
    <t>Frontera del País</t>
  </si>
  <si>
    <t>Servicio Nacional para la Prevención del consumo de drogas y Alcohol</t>
  </si>
  <si>
    <t>Municipalidades - Programa PREVIENE</t>
  </si>
  <si>
    <t>226 Comunas</t>
  </si>
  <si>
    <t>Programa Parentalidad</t>
  </si>
  <si>
    <t>4.000 Personas</t>
  </si>
  <si>
    <t>Mejorar la institucionalidad estableciendo por ley el Consejo de Política Migratoria y fortaleciendo a la Subsecretaría del Interior y las Gobernaciones como autoridades migratorias.</t>
  </si>
  <si>
    <t>Fortalecimiento del Departamento de Migración y Extranjería (DEM)</t>
  </si>
  <si>
    <t>Acciones Seguridad Pública</t>
  </si>
  <si>
    <t>Cuadro II.6.12</t>
  </si>
  <si>
    <t>Gasto Tributario 2019</t>
  </si>
  <si>
    <t>Metodología VPN</t>
  </si>
  <si>
    <t>% del PIB</t>
  </si>
  <si>
    <t>Impuesto a la Renta</t>
  </si>
  <si>
    <t xml:space="preserve">   Regímenes Especiales</t>
  </si>
  <si>
    <t xml:space="preserve">   Exenciones</t>
  </si>
  <si>
    <t xml:space="preserve">   Deducciones</t>
  </si>
  <si>
    <t xml:space="preserve">   Créditos al Impuesto</t>
  </si>
  <si>
    <t xml:space="preserve">   Diferimientos del Impuesto</t>
  </si>
  <si>
    <t xml:space="preserve">   Tasas reducidas</t>
  </si>
  <si>
    <t>IVA</t>
  </si>
  <si>
    <t xml:space="preserve">   Exenciones y Hechos no gravados</t>
  </si>
  <si>
    <t xml:space="preserve">   Créditos</t>
  </si>
  <si>
    <t>Impto. Combustibles</t>
  </si>
  <si>
    <t xml:space="preserve">   Devoluciones</t>
  </si>
  <si>
    <t xml:space="preserve"> Fuente: Subdirección de Gestión Estratégica y Estudios Tributarios, SII (septiembre de 2018).</t>
  </si>
  <si>
    <t>Fuentes: Ministerio de Hacienda y Dipres.</t>
  </si>
  <si>
    <t>(centavos de dólar por libra)</t>
  </si>
  <si>
    <t>Comité de expertos, reunido en junio de 2017.</t>
  </si>
  <si>
    <t>Precio de referencias del cobre 2018</t>
  </si>
  <si>
    <t>Comité de expertos, reunido en junio de 2018.</t>
  </si>
  <si>
    <t>Precio de referencia del cobre 2019</t>
  </si>
  <si>
    <t>Ministerio de Hacienda/ Comité de expertos, reunido en julio de 2018.</t>
  </si>
  <si>
    <t>Brecha PIB tendencial / PIB efectivo 2018</t>
  </si>
  <si>
    <t>Brecha PIB tendencial / PIB efectivo 2019</t>
  </si>
  <si>
    <t>Fuente</t>
  </si>
  <si>
    <t>Valor</t>
  </si>
  <si>
    <t>Variable</t>
  </si>
  <si>
    <t>Variables estructurales para 2019</t>
  </si>
  <si>
    <t>Cuadro A.I.1</t>
  </si>
  <si>
    <t>Total 2019</t>
  </si>
  <si>
    <t>Total 2018</t>
  </si>
  <si>
    <t>Costos de operación totales de GMP10 (millones de dólares)</t>
  </si>
  <si>
    <t>Promedio 2019</t>
  </si>
  <si>
    <t>Proporción de distribución de las utilidades de las GMP10 al exterior (Z)</t>
  </si>
  <si>
    <t xml:space="preserve">Tasa efectiva impuesto adicional </t>
  </si>
  <si>
    <t>Promedio 2018</t>
  </si>
  <si>
    <t xml:space="preserve">Tasa efectiva de impuesto a la renta de primera categoría </t>
  </si>
  <si>
    <t>Tasa de impuesto específico a la minería</t>
  </si>
  <si>
    <t>Producción cobre GMP10 (miles de toneladas)</t>
  </si>
  <si>
    <t>Ventas Cobre Codelco (miles de toneladas)</t>
  </si>
  <si>
    <t>Diferencia precio Referencia  del cobre – precio cobre Codelco (centavos de dólar por libra)</t>
  </si>
  <si>
    <t>Precio del cobre BML (centavos de dólar por libra)</t>
  </si>
  <si>
    <t>Promedio 2018 ($2019)</t>
  </si>
  <si>
    <t>Tipo de cambio nominal (pesos por dólar)</t>
  </si>
  <si>
    <t xml:space="preserve">IPC (tasa de variación promedio / promedio) </t>
  </si>
  <si>
    <t>PIB (tasa de variación real)</t>
  </si>
  <si>
    <t>Período</t>
  </si>
  <si>
    <t>Variables económicas efectivas 2019</t>
  </si>
  <si>
    <t>Cuadro A.I.2</t>
  </si>
  <si>
    <t>Elasticidad/PIB</t>
  </si>
  <si>
    <t>Indirectos</t>
  </si>
  <si>
    <t>PPM</t>
  </si>
  <si>
    <t>Renta Mensual</t>
  </si>
  <si>
    <t>Renta Anual</t>
  </si>
  <si>
    <t>Categoría de impuesto</t>
  </si>
  <si>
    <t>Elasticidades recaudación/PIB efectivo por categoría de impuesto</t>
  </si>
  <si>
    <t>Cuadro A.I.3</t>
  </si>
  <si>
    <t>Impuestos Indirectos</t>
  </si>
  <si>
    <t>Impuesto Declaración Mensual (adicional, 2ª categoría, etc.)</t>
  </si>
  <si>
    <t>Sistema de pagos (créditos, efecto en abril de 2019)</t>
  </si>
  <si>
    <t>Impuesto Declaración Anual (abril)</t>
  </si>
  <si>
    <t>ITNM cíclicamente ajustados</t>
  </si>
  <si>
    <t>Componente Cíclico</t>
  </si>
  <si>
    <t>ITNM efectivo</t>
  </si>
  <si>
    <t>Componente</t>
  </si>
  <si>
    <t>(millones de pesos 2019)</t>
  </si>
  <si>
    <t>Efecto cíclico de los ingresos tributarios no mineros (ITNM) 2019</t>
  </si>
  <si>
    <t>Cuadro A.I.4</t>
  </si>
  <si>
    <t xml:space="preserve"> Fuente: Dipres.</t>
  </si>
  <si>
    <t>Ingresos cíclicamente ajustados</t>
  </si>
  <si>
    <t>Ingresos Efectivos</t>
  </si>
  <si>
    <t>Efecto Cíclico de las Cotizaciones Previsionales de Salud 2019</t>
  </si>
  <si>
    <t>Cuadro A.I.5</t>
  </si>
  <si>
    <t>Componente Cíclico Cobre</t>
  </si>
  <si>
    <t>Efecto cíclico traspasos cobre Codelco 2019</t>
  </si>
  <si>
    <t>Cuadro A.I.6</t>
  </si>
  <si>
    <t>Créditos (abril de 2019)</t>
  </si>
  <si>
    <t>PPM  2019</t>
  </si>
  <si>
    <t>Impuesto Específico (abril de 2019)</t>
  </si>
  <si>
    <t>Efecto cíclico del Impuesto Específico a la actividad minera GMP10 2019</t>
  </si>
  <si>
    <t>Cuadro A.I.7</t>
  </si>
  <si>
    <t>PPM 2019</t>
  </si>
  <si>
    <t>Impuesto Primera Categoría (abril de 2019)</t>
  </si>
  <si>
    <t>Componente cíclico</t>
  </si>
  <si>
    <t>Ingresos efectivos</t>
  </si>
  <si>
    <t>Efecto cíclico Impuesto a la Renta de Primera Categoría GMP10 2019</t>
  </si>
  <si>
    <t>Cuadro A.I.8</t>
  </si>
  <si>
    <t>Efecto cíclico Impuesto Adicional GMP10 2019</t>
  </si>
  <si>
    <t>Cuadro A.I.9</t>
  </si>
  <si>
    <t xml:space="preserve">   Fuente: Dipres.</t>
  </si>
  <si>
    <t>Efecto cíclico total</t>
  </si>
  <si>
    <t xml:space="preserve">Ingresos tributarios GMP10 </t>
  </si>
  <si>
    <t xml:space="preserve">Ingresos de Codelco </t>
  </si>
  <si>
    <t>Ingresos cotizaciones previsionales de salud</t>
  </si>
  <si>
    <t>Ingresos tributarios no mineros</t>
  </si>
  <si>
    <t>Millones de Pesos de 2019</t>
  </si>
  <si>
    <t>Efectos cíclicos</t>
  </si>
  <si>
    <t>Ajuste cíclico ingresos 2019</t>
  </si>
  <si>
    <t>Cuadro A.I.10</t>
  </si>
  <si>
    <t>Balance Cíclicamente Ajustado del Gobierno Central Total 2019</t>
  </si>
  <si>
    <t>Cuadro A.I.11</t>
  </si>
  <si>
    <t>Balance primario cíclicamente ajustado</t>
  </si>
  <si>
    <t>Balance primario efectivo</t>
  </si>
  <si>
    <t>Gastos por intereses</t>
  </si>
  <si>
    <t>Ingresos por intereses</t>
  </si>
  <si>
    <t>Balance global cíclicamente ajustado</t>
  </si>
  <si>
    <t>Balance global efectivo</t>
  </si>
  <si>
    <t>Balance primario efectivo y cíclicamente ajustado 2019</t>
  </si>
  <si>
    <t>Cuadro A.I.12</t>
  </si>
  <si>
    <t>Ordenado por sector u objetivo beneficiado</t>
  </si>
  <si>
    <t>Sector / Objetivo</t>
  </si>
  <si>
    <t>% TOTAL</t>
  </si>
  <si>
    <t>Ahorro-Inversión</t>
  </si>
  <si>
    <t>Educación</t>
  </si>
  <si>
    <t>Salud</t>
  </si>
  <si>
    <t>Inmobiliario</t>
  </si>
  <si>
    <t>Fomento a la MYPE</t>
  </si>
  <si>
    <t>Resto de sectores</t>
  </si>
  <si>
    <t>Transporte</t>
  </si>
  <si>
    <t>Regional</t>
  </si>
  <si>
    <t>Seguros</t>
  </si>
  <si>
    <t>Exportadores</t>
  </si>
  <si>
    <t>No asignado</t>
  </si>
  <si>
    <t>Fuente: Subdirección de Gestión Estratégica y Estudios Tributarios, SII (septiembre de 2018).</t>
  </si>
  <si>
    <t>Gasto Tributario 2017- 2019</t>
  </si>
  <si>
    <t>Mill.</t>
  </si>
  <si>
    <t>% del</t>
  </si>
  <si>
    <t>(I) Impuesto a la Renta</t>
  </si>
  <si>
    <t xml:space="preserve">      A) Empresas</t>
  </si>
  <si>
    <t xml:space="preserve">      B) Personas</t>
  </si>
  <si>
    <t>(II) IVA</t>
  </si>
  <si>
    <t>(III) Impto. Combustibles</t>
  </si>
  <si>
    <t xml:space="preserve">Metodología VPN </t>
  </si>
  <si>
    <t>Partidas más relevantes</t>
  </si>
  <si>
    <t>Categoría a la que pertenece</t>
  </si>
  <si>
    <t>Sector</t>
  </si>
  <si>
    <t>(1) Tratamiento de las rentas del sistema de fondos de pensiones</t>
  </si>
  <si>
    <t>IR, personas, diferimientos</t>
  </si>
  <si>
    <t>(2) Cuotas de leasing</t>
  </si>
  <si>
    <t>IR, empresas, diferimientos</t>
  </si>
  <si>
    <t>(3) Rentas empresariales retenidas no pagan impuesto</t>
  </si>
  <si>
    <t>(4) Depreciación tributaria</t>
  </si>
  <si>
    <t>(5) Crédito especial para la construcción de viviendas</t>
  </si>
  <si>
    <t>IVA, créditos</t>
  </si>
  <si>
    <t>(6) Amortización intangibles y otros</t>
  </si>
  <si>
    <t>(7) Establecimientos de educación</t>
  </si>
  <si>
    <t>IVA, exenciones y hechos no gravados</t>
  </si>
  <si>
    <t>(8) Servicios diversos</t>
  </si>
  <si>
    <t>(9) Prestaciones de salud</t>
  </si>
  <si>
    <t xml:space="preserve">(10) Cotizaciones de salud de trabajadores </t>
  </si>
  <si>
    <t>IR, personas, deducciones</t>
  </si>
  <si>
    <t>Cuadro A.1</t>
  </si>
  <si>
    <t>Metodología tradicional</t>
  </si>
  <si>
    <t>Cuadro A.2</t>
  </si>
  <si>
    <t>Cuadro A.3</t>
  </si>
  <si>
    <t xml:space="preserve">           </t>
  </si>
  <si>
    <t xml:space="preserve">   A) Empresas</t>
  </si>
  <si>
    <t xml:space="preserve">   B) Personas</t>
  </si>
  <si>
    <t>Cuadro A.4</t>
  </si>
  <si>
    <t>(1) Cuotas de leasing</t>
  </si>
  <si>
    <t>(2) Tratamiento de las rentas del sistema de fondos de pensiones</t>
  </si>
  <si>
    <t>Cuadro VI.2.2</t>
  </si>
  <si>
    <t>Cuadro VI.2.1</t>
  </si>
  <si>
    <t>Cuadro VI.2.3</t>
  </si>
  <si>
    <t>Cuadro VI.2.4</t>
  </si>
  <si>
    <r>
      <t>Balance Efectivo (BD</t>
    </r>
    <r>
      <rPr>
        <vertAlign val="subscript"/>
        <sz val="11"/>
        <rFont val="Calibri"/>
        <family val="2"/>
      </rPr>
      <t>2019</t>
    </r>
    <r>
      <rPr>
        <sz val="11"/>
        <rFont val="Calibri"/>
        <family val="2"/>
      </rPr>
      <t>)</t>
    </r>
  </si>
  <si>
    <r>
      <t>Efecto Cíclico (AC</t>
    </r>
    <r>
      <rPr>
        <vertAlign val="subscript"/>
        <sz val="11"/>
        <rFont val="Calibri"/>
        <family val="2"/>
      </rPr>
      <t>2019</t>
    </r>
    <r>
      <rPr>
        <sz val="11"/>
        <rFont val="Calibri"/>
        <family val="2"/>
      </rPr>
      <t>)</t>
    </r>
  </si>
  <si>
    <r>
      <t>Balance Cíclicamente Ajustado (BCA</t>
    </r>
    <r>
      <rPr>
        <b/>
        <vertAlign val="subscript"/>
        <sz val="11"/>
        <rFont val="Calibri"/>
        <family val="2"/>
      </rPr>
      <t>2019</t>
    </r>
    <r>
      <rPr>
        <b/>
        <sz val="11"/>
        <rFont val="Calibri"/>
        <family val="2"/>
      </rPr>
      <t>)</t>
    </r>
  </si>
  <si>
    <r>
      <t xml:space="preserve">Programas Sociales </t>
    </r>
    <r>
      <rPr>
        <b/>
        <vertAlign val="superscript"/>
        <sz val="11"/>
        <rFont val="Calibri"/>
        <family val="2"/>
      </rPr>
      <t>(1)</t>
    </r>
  </si>
  <si>
    <r>
      <t xml:space="preserve">Programas No Sociales </t>
    </r>
    <r>
      <rPr>
        <b/>
        <vertAlign val="superscript"/>
        <sz val="11"/>
        <rFont val="Calibri"/>
        <family val="2"/>
      </rPr>
      <t>(2)</t>
    </r>
  </si>
  <si>
    <r>
      <t xml:space="preserve">34 </t>
    </r>
    <r>
      <rPr>
        <vertAlign val="superscript"/>
        <sz val="11"/>
        <rFont val="Calibri"/>
        <family val="2"/>
      </rPr>
      <t>(3)</t>
    </r>
  </si>
  <si>
    <r>
      <t xml:space="preserve">52 </t>
    </r>
    <r>
      <rPr>
        <vertAlign val="superscript"/>
        <sz val="11"/>
        <rFont val="Calibri"/>
        <family val="2"/>
      </rPr>
      <t>(4)</t>
    </r>
  </si>
  <si>
    <t>Cuadro VII.1.1</t>
  </si>
  <si>
    <t>Dotación Máxima del Personal del Sector Público</t>
  </si>
  <si>
    <t>2019p</t>
  </si>
  <si>
    <t>Variación % respecto año anterior</t>
  </si>
  <si>
    <t>p: presupuestos.</t>
  </si>
  <si>
    <t>Asignación por Funciones Críticas</t>
  </si>
  <si>
    <t>N° de Personas</t>
  </si>
  <si>
    <t>Cuadro VII.1.3</t>
  </si>
  <si>
    <t>Gasto Autorizado Máximo en Horas Extraordinarias</t>
  </si>
  <si>
    <t>Cuadro VII.1.4</t>
  </si>
  <si>
    <t>Gasto Autorizado Máximo en Viáticos Nacionales</t>
  </si>
  <si>
    <t>Cuadro VII.1.5</t>
  </si>
  <si>
    <t>Dotación de Vehículos</t>
  </si>
  <si>
    <t>Detalle de los Gastos Reservados por Institución</t>
  </si>
  <si>
    <t>(miles de pesos de 2019 y miles de dólares de cada año)</t>
  </si>
  <si>
    <t>Institución</t>
  </si>
  <si>
    <t>Año 2019p</t>
  </si>
  <si>
    <t>Miles de Pesos</t>
  </si>
  <si>
    <t>Miles de Dólares</t>
  </si>
  <si>
    <t>Presidencia de la República</t>
  </si>
  <si>
    <t>Ministerio del Interior</t>
  </si>
  <si>
    <t>Ejército de Chile</t>
  </si>
  <si>
    <t>Armada de Chile</t>
  </si>
  <si>
    <t>Fuerza Aérea de Chile</t>
  </si>
  <si>
    <t>Subsecretaría para las FFAA</t>
  </si>
  <si>
    <t>Secretaría y Administración General</t>
  </si>
  <si>
    <t>Dirección Nacional de Fronteras y Límites del Estado (DIFROL)</t>
  </si>
  <si>
    <t>Sistema de Información de Finanzas Públicas</t>
  </si>
  <si>
    <t>INFORME</t>
  </si>
  <si>
    <t>PRINCIPALES CONTENIDOS</t>
  </si>
  <si>
    <t>PERIODICIDAD</t>
  </si>
  <si>
    <t>OPORTUNIDAD</t>
  </si>
  <si>
    <t>Informe de Ejecución Presupuestaria: Operación Mensual</t>
  </si>
  <si>
    <t>- Ingresos y gastos del Gobierno Central Total, clasificación económica</t>
  </si>
  <si>
    <t>Mensual</t>
  </si>
  <si>
    <t>30 días máximo a partir del término del mes de referencia</t>
  </si>
  <si>
    <t>- Ingresos y gastos del Gobierno Central Presupuestario, clasificación económica</t>
  </si>
  <si>
    <t>- Ingresos y gastos del Gobierno Central Extrapresupuestario, clasificación económica</t>
  </si>
  <si>
    <t>- Balance contable</t>
  </si>
  <si>
    <t>Informe de Ejecución Presupuestaria: Operación Trimestral</t>
  </si>
  <si>
    <t>Trimestral</t>
  </si>
  <si>
    <t>30 días máximo a partir del término del trimestre de referencia</t>
  </si>
  <si>
    <t>- Balance ajustado</t>
  </si>
  <si>
    <t>- Ingresos tributarios</t>
  </si>
  <si>
    <t>- Información adicional de ingresos (imposiciones previsionales, ingresos tributarios minería privada, rendimiento medidas tributarias transitorias de reversión automática)</t>
  </si>
  <si>
    <t>- Variaciones y saldos FEPP, FRP y FEES</t>
  </si>
  <si>
    <t>- Deuda bruta del Gobierno Central</t>
  </si>
  <si>
    <t>Informe Financiero Empresas Públicas</t>
  </si>
  <si>
    <t>- Balance de activos y pasivos, por empresa y consolidado</t>
  </si>
  <si>
    <t>90 días a partir de la fecha límite de publicación de EEFF en SVS  (1)</t>
  </si>
  <si>
    <t>- Estado de resultados, por empresa y consolidado</t>
  </si>
  <si>
    <t>Estadísticas de las Finanzas Públicas</t>
  </si>
  <si>
    <t>- Gobierno Central Total: Clasificación económica de ingresos, gastos, adquisición de activos no financieros y partidas de financiamiento, balance contable, balance ajustado. Serie anual, trimestral último año y mensual último año</t>
  </si>
  <si>
    <t>Anual</t>
  </si>
  <si>
    <t>Fines de mayo de cada año</t>
  </si>
  <si>
    <t>- Clasificación funcional de las erogaciones. Serie anual</t>
  </si>
  <si>
    <t>- Clasificación cruzada (económica y funcional) de las erogaciones. Ültimo año</t>
  </si>
  <si>
    <t>- Gobierno Central Presupuestario: Clasificación económica de ingresos, gastos, adquisición de activos no financieros y partidas de financiamiento, balance contable, balance ajustado. Serie anual, trimestral último año, y mensual último año</t>
  </si>
  <si>
    <t>- Gobierno Central Extrapresupuestario: Clasificación económica de ingresos, gastos, adquisición de activos no financieros y partidas de financiamiento, balance contable, balance ajustado. Serie anual, trimestral último año, y mensual último año</t>
  </si>
  <si>
    <t>- Municipalidades: Clasificación económica de ingresos, gastos, adquisición de activos no financieros y partidas de financiamiento, balance contable, balance ajustado. Serie anual</t>
  </si>
  <si>
    <t>- Gobierno General: Clasificación económica de ingresos, gastos, adquisición de activos no financieros y partidas de financiamiento, balance contable, balance ajustado. Serie anual</t>
  </si>
  <si>
    <t>- Empresas Públicas: Clasificación económica de ingresos, gastos y adquisición de activos no financieros, balance contable, balance ajustado. Serie anual</t>
  </si>
  <si>
    <t>- Deuda bruta y neta del Sector Público</t>
  </si>
  <si>
    <t>Informe de Finanzas Públicas</t>
  </si>
  <si>
    <t>- Proyecto de Ley de Presupuestos</t>
  </si>
  <si>
    <t>Primera semana de octubre de cada año</t>
  </si>
  <si>
    <t>- Proyección Financiera del Sector Público</t>
  </si>
  <si>
    <t>- Activos y pasivos del Gobierno Central</t>
  </si>
  <si>
    <t>- Avances en la calidad del gasto</t>
  </si>
  <si>
    <t>- Gastos tributarios</t>
  </si>
  <si>
    <t>Informe de Pasivos Contingentes</t>
  </si>
  <si>
    <t>- Situación actual y proyección</t>
  </si>
  <si>
    <t>Mes de diciembre de cada año</t>
  </si>
  <si>
    <t>- Gestión de pasivos contingentes</t>
  </si>
  <si>
    <t>- Análisis de la posición fiscal</t>
  </si>
  <si>
    <t>Deuda del Gobierno Central</t>
  </si>
  <si>
    <t>- Situación actual y años anteriores, saldos totales</t>
  </si>
  <si>
    <t>90 días máximo a partir del término del trimestre de referencia</t>
  </si>
  <si>
    <t>- Detalle de saldos por: vencimiento, moneda, acreedor e instrumento</t>
  </si>
  <si>
    <t>- Proyección mediano plazo</t>
  </si>
  <si>
    <t>Evaluación de la Gestión Financiera del Sector Público y Actualización de Proyecciones (2)</t>
  </si>
  <si>
    <t>- Evaluación de la gestión financiera del Sector Público año anterior</t>
  </si>
  <si>
    <t>Junio/julio de cada año</t>
  </si>
  <si>
    <t>- Actualización de proyecciones año en curso</t>
  </si>
  <si>
    <t>Informe de Deuda Pública</t>
  </si>
  <si>
    <t>- Deuda bruta y neta del Gobierno Central</t>
  </si>
  <si>
    <t>- Deuda bruta y neta del Banco Central</t>
  </si>
  <si>
    <t>- Notas explicativas e información complementaria</t>
  </si>
  <si>
    <t>Informe de Activos Financieros del Tesoro Público</t>
  </si>
  <si>
    <t>- Participación del Tesoro Público en el Mercado de Capitales</t>
  </si>
  <si>
    <t>- Portafolio Consolidado de Activos Financieros</t>
  </si>
  <si>
    <t>- Portafolio de los Activos Financieros en Pesos</t>
  </si>
  <si>
    <t>- Portafolio de Activos Financieros en Dólares</t>
  </si>
  <si>
    <t>- Composición por  Mercado</t>
  </si>
  <si>
    <t>Informe Ejecutivo Mensual Fondo de Reserva de Pensiones</t>
  </si>
  <si>
    <t>- Portafolio por Instrumento</t>
  </si>
  <si>
    <t>- Portafolio por Duración</t>
  </si>
  <si>
    <t>- Portafolio por Instrumento y Moneda</t>
  </si>
  <si>
    <t>Informe Ejecutivo Mensual Fondo de Estabilización Económica y Social</t>
  </si>
  <si>
    <t>Fondo de Reserva de Pensiones Informe Trimestral</t>
  </si>
  <si>
    <t>- Valor de Mercado del Fondo de Reserva de Pensiones y su Evolución</t>
  </si>
  <si>
    <t>- Evolución de Mercados Relevantes en el Trimestre</t>
  </si>
  <si>
    <t>- Política de inversión del Fondo de Reserva de Pensiones</t>
  </si>
  <si>
    <t>- Métodos de Cálculos de Estimación de los Retornos</t>
  </si>
  <si>
    <t>- Cálculo del Benchmark para el Fondo de Reserva de Pensiones</t>
  </si>
  <si>
    <t>Fondo de Estabilización Económica y Social Informe Trimestral</t>
  </si>
  <si>
    <t>- Valor de Mercado del Fondo de Estabilización Económica y Social y su Evolución</t>
  </si>
  <si>
    <t>- Política de inversión del Fondo de Estabilización Económica y Social</t>
  </si>
  <si>
    <t>- Cálculo del Benchmark para el Fondo de Estabilización Económica y Social</t>
  </si>
  <si>
    <t>Informe Trimestral Fondo para Diagnósticos y Tratamientos de Alto Costo</t>
  </si>
  <si>
    <t>- Aportes, valorización y movimientos del Fondo</t>
  </si>
  <si>
    <t>- Detalle de la inversión de recursos del Fondo</t>
  </si>
  <si>
    <t>Indicador del Balance Cíclicamente Ajustado</t>
  </si>
  <si>
    <t>- Aspectos metodológicos</t>
  </si>
  <si>
    <t>Primer semestre del año siguiente al de referencia</t>
  </si>
  <si>
    <t>- Resultados del Cálculo del Balance Estructural (último año)</t>
  </si>
  <si>
    <t>- Conclusiones y desafíos</t>
  </si>
  <si>
    <t>Estadísticas de Gestión Pública</t>
  </si>
  <si>
    <t>- Formulación y evaluación de indicadores de desempeño en el Gobierno Central</t>
  </si>
  <si>
    <t>Segundo semestre del año siguiente al de referencia</t>
  </si>
  <si>
    <t>- Cuadros estadísticos de indicadores de desempeño. Serie anual</t>
  </si>
  <si>
    <t>Estadísticas de Recursos Humanos del Sector Público</t>
  </si>
  <si>
    <t>- Caracterización de la Dotación Efectiva del Gobierno Central según distintas variables.</t>
  </si>
  <si>
    <t>Julio</t>
  </si>
  <si>
    <t>- Caracterización del personal a Honorarios según distintas variables.</t>
  </si>
  <si>
    <t>- Caracterización del uso de la Asignación por Función Crítica.</t>
  </si>
  <si>
    <t>Informe Trimestral de los Recursos Humanos del Secor Público</t>
  </si>
  <si>
    <t>- Análisis de la evolución del personal de la Dotación Efectiva y del personal Fuera de Dotación del Gobierno Central.</t>
  </si>
  <si>
    <t>60 días máximo a partir del término del trimestre de referencia</t>
  </si>
  <si>
    <t>- Información por trimestre y Partida Presupuestaria sobre personal y remuneraciones brutas promedio.</t>
  </si>
  <si>
    <t>Estados de Operaciones Anuales del Gobierno Central y del Gobierno General.</t>
  </si>
  <si>
    <t>(1) EEFF de la SVS: Estados Financieros de la Superintendencia de Valores y Seguros.</t>
  </si>
  <si>
    <t>(2) A partir de 2018 esta publicación se divide en dos documentos.</t>
  </si>
  <si>
    <t>Cuadro VII.2.1</t>
  </si>
  <si>
    <t>El año 2018 corresponde a gasto estimado.</t>
  </si>
  <si>
    <t>NOTAS:</t>
  </si>
  <si>
    <t>FINANCIAMIENTO</t>
  </si>
  <si>
    <t xml:space="preserve">   Bonos de Reconocimiento</t>
  </si>
  <si>
    <t xml:space="preserve">   Amortizaciones</t>
  </si>
  <si>
    <t xml:space="preserve">         Resto</t>
  </si>
  <si>
    <t xml:space="preserve">         Bonos</t>
  </si>
  <si>
    <t xml:space="preserve">   Endeudamiento</t>
  </si>
  <si>
    <t xml:space="preserve">   Endeudamiento Interno Neto</t>
  </si>
  <si>
    <t xml:space="preserve">   Endeudamiento Externo Neto</t>
  </si>
  <si>
    <t>PASIVOS NETOS INCURRIDOS</t>
  </si>
  <si>
    <t xml:space="preserve">    Devolución anticipada de renta</t>
  </si>
  <si>
    <t xml:space="preserve">    Prepago intereses</t>
  </si>
  <si>
    <t xml:space="preserve">    Anticipo de gastos</t>
  </si>
  <si>
    <t xml:space="preserve">    Ajustes por rezagos Fondos Especiales</t>
  </si>
  <si>
    <t xml:space="preserve">    Depósitos</t>
  </si>
  <si>
    <t xml:space="preserve">    Giros</t>
  </si>
  <si>
    <t xml:space="preserve">    Fondos Especiales</t>
  </si>
  <si>
    <t xml:space="preserve">    Caja</t>
  </si>
  <si>
    <t xml:space="preserve">    Operaciones de cambio</t>
  </si>
  <si>
    <t xml:space="preserve">    Venta de activos financieros</t>
  </si>
  <si>
    <t xml:space="preserve">    Inversión financiera</t>
  </si>
  <si>
    <t xml:space="preserve">    Títulos y valores</t>
  </si>
  <si>
    <t xml:space="preserve">    Recuperación de prestamos</t>
  </si>
  <si>
    <t xml:space="preserve">    Otorgamiento de préstamos</t>
  </si>
  <si>
    <t xml:space="preserve">    Préstamos</t>
  </si>
  <si>
    <t>ADQUISICION NETA DE ACTIVOS FINANCIEROS</t>
  </si>
  <si>
    <t>TRANSACCIONES EN ACTIVOS FINANCIEROS (FINANCIAMIENTO)</t>
  </si>
  <si>
    <t>PRESTAMO NETO/ENDEUDAMIENTO NETO</t>
  </si>
  <si>
    <t xml:space="preserve">    Transferencias de capital</t>
  </si>
  <si>
    <t xml:space="preserve">    Inversión</t>
  </si>
  <si>
    <t xml:space="preserve">    Venta de activos físicos</t>
  </si>
  <si>
    <t>ADQUISICION NETA DE ACTIVOS NO FINANCIEROS</t>
  </si>
  <si>
    <t>RESULTADO OPERATIVO BRUTO</t>
  </si>
  <si>
    <t xml:space="preserve">    Otros</t>
  </si>
  <si>
    <t xml:space="preserve">    Intereses </t>
  </si>
  <si>
    <t xml:space="preserve">    Bienes y servicios de consumo y producción</t>
  </si>
  <si>
    <t xml:space="preserve">    Personal</t>
  </si>
  <si>
    <t>GASTOS</t>
  </si>
  <si>
    <t xml:space="preserve">    Otros ingresos</t>
  </si>
  <si>
    <t xml:space="preserve">    Ingresos de operación</t>
  </si>
  <si>
    <t xml:space="preserve">    Rentas de la propiedad </t>
  </si>
  <si>
    <t xml:space="preserve">    Donaciones</t>
  </si>
  <si>
    <t xml:space="preserve">    Imposiciones previsionales</t>
  </si>
  <si>
    <t xml:space="preserve">    Cobre bruto</t>
  </si>
  <si>
    <t xml:space="preserve">         Tributación resto contribuyentes</t>
  </si>
  <si>
    <t xml:space="preserve">         Tributación minería privada</t>
  </si>
  <si>
    <t xml:space="preserve">    Ingresos tributarios netos</t>
  </si>
  <si>
    <t>INGRESOS</t>
  </si>
  <si>
    <t>TRANSACCIONES QUE AFECTAN EL PATRIMONIO NETO</t>
  </si>
  <si>
    <t>(millones de pesos de cada año)</t>
  </si>
  <si>
    <t>GOBIERNO CENTRAL TOTAL</t>
  </si>
  <si>
    <t>ESTADO DE OPERACIONES DE GOBIERNO 2018-2019</t>
  </si>
  <si>
    <t>Cuadro A.II.7</t>
  </si>
  <si>
    <t>Cuadro A.II.8</t>
  </si>
  <si>
    <t>(porcentaje del PIB)</t>
  </si>
  <si>
    <t>Cuadro A.II.9</t>
  </si>
  <si>
    <t>GOBIERNO CENTRAL PRESUPUESTARIO</t>
  </si>
  <si>
    <t>Cuadro A.II.10</t>
  </si>
  <si>
    <t>Cuadro A.II.11</t>
  </si>
  <si>
    <t>Cuadro A.II.12</t>
  </si>
  <si>
    <t>INGRESOS NETOS POR IMPUESTOS</t>
  </si>
  <si>
    <t xml:space="preserve">    Fluctuación Deudores más Diferencias Pendientes</t>
  </si>
  <si>
    <t>3. Impuestos a Productos Especificos</t>
  </si>
  <si>
    <t xml:space="preserve">    Devoluciones</t>
  </si>
  <si>
    <t xml:space="preserve">    Crédito Especial Empresas Constructoras</t>
  </si>
  <si>
    <t xml:space="preserve">    I.V.A. Declarado</t>
  </si>
  <si>
    <t xml:space="preserve">    Pagos Provisionales Mensuales</t>
  </si>
  <si>
    <t xml:space="preserve">    Declaración y Pago Mensual</t>
  </si>
  <si>
    <t xml:space="preserve">       Sistemas de Pago</t>
  </si>
  <si>
    <t xml:space="preserve">       Impuestos</t>
  </si>
  <si>
    <t xml:space="preserve">    Declaración Anual</t>
  </si>
  <si>
    <t>Ejecución Presupuestaria Consolidada</t>
  </si>
  <si>
    <t>INGRESOS POR IMPUESTOS</t>
  </si>
  <si>
    <t>Cuadro A.II.14</t>
  </si>
  <si>
    <t>Cuadro A.II.15</t>
  </si>
  <si>
    <t>Ejecución Presupuestaria Mineras Privadas Consolidadas</t>
  </si>
  <si>
    <t>Cuadro A.II.16</t>
  </si>
  <si>
    <t>Cuadro A.II.17</t>
  </si>
  <si>
    <t>Ejecución Presupuestaria Sin Mineras Privadas Consolidado</t>
  </si>
  <si>
    <t>Cuadro A.II.18</t>
  </si>
  <si>
    <t>Cuadro A.II.19</t>
  </si>
  <si>
    <t>Cultura</t>
  </si>
  <si>
    <t>SERVEL</t>
  </si>
  <si>
    <t>Mujer</t>
  </si>
  <si>
    <t>Deportes</t>
  </si>
  <si>
    <t>Medioambiente</t>
  </si>
  <si>
    <t>Energía</t>
  </si>
  <si>
    <t>Ministerio Público</t>
  </si>
  <si>
    <t>SEGPRES</t>
  </si>
  <si>
    <t>Desarrollo Social</t>
  </si>
  <si>
    <t>SEGEGOB</t>
  </si>
  <si>
    <t>Transportes</t>
  </si>
  <si>
    <t>Vivienda</t>
  </si>
  <si>
    <t>Minería</t>
  </si>
  <si>
    <t>Trabajo y Previsión</t>
  </si>
  <si>
    <t>Bienes Nacionales</t>
  </si>
  <si>
    <t>Agricultura</t>
  </si>
  <si>
    <t>Obras Públicas</t>
  </si>
  <si>
    <t>Defensa</t>
  </si>
  <si>
    <t>Justicia</t>
  </si>
  <si>
    <t>Hacienda</t>
  </si>
  <si>
    <t>Economía</t>
  </si>
  <si>
    <t>Relaciones Exteriores</t>
  </si>
  <si>
    <t xml:space="preserve">Interior Y Seguridad </t>
  </si>
  <si>
    <t>Contraloría</t>
  </si>
  <si>
    <t>Poder Judicial</t>
  </si>
  <si>
    <t>Congreso Nacional</t>
  </si>
  <si>
    <t>Presidencia</t>
  </si>
  <si>
    <t>Tasa de variación real 2019/2018</t>
  </si>
  <si>
    <t>Proyecto de Ley de Presupuestos 2019</t>
  </si>
  <si>
    <t>Partidas</t>
  </si>
  <si>
    <t>(millones de pesos 2019 y % de variación real anual)</t>
  </si>
  <si>
    <t>Gasto por Partida Presupuestaria 2019</t>
  </si>
  <si>
    <t xml:space="preserve">Cuadro A.II.13 </t>
  </si>
  <si>
    <t xml:space="preserve">    Derechos de Extracción de Pesca</t>
  </si>
  <si>
    <t>Cuadro A.II.1</t>
  </si>
  <si>
    <t>Cuadro A.II.2</t>
  </si>
  <si>
    <t>Ejecución Presupuestaria sin Mineras Privadas Consolidadas</t>
  </si>
  <si>
    <t>Cuadro A.II.3</t>
  </si>
  <si>
    <t>(millones de pesos 2017)</t>
  </si>
  <si>
    <t>Ejecución Presupuestaria  Consolidada</t>
  </si>
  <si>
    <t>INGRESOS POR IMPUESTOS 2013-2017</t>
  </si>
  <si>
    <t>Cuadro A.II.4</t>
  </si>
  <si>
    <t>Cuadro A.II.5</t>
  </si>
  <si>
    <t>Cuadro A.II.6</t>
  </si>
  <si>
    <t>(millones de pesos de 2019, porcentaje del PIB, variación real anual) </t>
  </si>
  <si>
    <t>Programas infancia, Ministerio de Justicia</t>
  </si>
  <si>
    <t>Programas infancia, Ministerio de Desarrollo Social</t>
  </si>
  <si>
    <t>Programas de Infancia, Ministerio de Salud</t>
  </si>
  <si>
    <t>MM$</t>
  </si>
  <si>
    <t>Presupuesto 2018</t>
  </si>
  <si>
    <t>Presupuesto 2019</t>
  </si>
  <si>
    <t>Otros beneficios de la seguridad social</t>
  </si>
  <si>
    <t>(millones de pesos 2019 y porcentaje de variación real) </t>
  </si>
  <si>
    <t>(millones de pesos 2019) </t>
  </si>
  <si>
    <t>Nota: Corresponde a los parámetros del Comité del PIB Tendencial y del Comité Consultivo del Precio de</t>
  </si>
  <si>
    <t>Referencia del Cobre.</t>
  </si>
  <si>
    <t>De transacciones que afectan el patrimonio neto </t>
  </si>
  <si>
    <t>De transacciones en activos no financieros </t>
  </si>
  <si>
    <r>
      <t>Balance devengado y cíclicamente ajustado del Gobierno Central 2019p</t>
    </r>
    <r>
      <rPr>
        <sz val="11"/>
        <rFont val="Calibri"/>
        <family val="2"/>
        <scheme val="minor"/>
      </rPr>
      <t> </t>
    </r>
  </si>
  <si>
    <t>Aporte por Gratuidad, Subvención Escolar Preferencial y por Concentración</t>
  </si>
  <si>
    <t>Programas Adulto Mayor, Ministerio de Salud</t>
  </si>
  <si>
    <t>Programas Adulto Mayor en MDS</t>
  </si>
  <si>
    <t>Pilar solidario</t>
  </si>
  <si>
    <t>Inversión en Gobiernos Regionales</t>
  </si>
  <si>
    <t>Programas Crecimiento, Desarrollo y Progreso</t>
  </si>
  <si>
    <t xml:space="preserve">(1) Las cifras correspondientes a Otros ingresos no tienen ajuste cíclico por lo que los ingresos efectivos son iguales a los cíclicamente ajustados.  </t>
  </si>
  <si>
    <t>Otros ingresos (1)</t>
  </si>
  <si>
    <t>e: estimado</t>
  </si>
  <si>
    <t>Cuadro I.6.1</t>
  </si>
  <si>
    <t>(variación % real anual) </t>
  </si>
  <si>
    <t>(millones de pesos 2019, porcentaje del PIB y porcentaje de variación real) </t>
  </si>
  <si>
    <t>(millones de pesos 2019 y porcentaje de variación real) </t>
  </si>
  <si>
    <r>
      <t>Cuadro II.4.1</t>
    </r>
    <r>
      <rPr>
        <sz val="11"/>
        <rFont val="Calibri"/>
        <family val="2"/>
        <scheme val="minor"/>
      </rPr>
      <t> </t>
    </r>
  </si>
  <si>
    <r>
      <t>Nivel y composición del gasto del Gobierno Central total 2019</t>
    </r>
    <r>
      <rPr>
        <sz val="11"/>
        <rFont val="Calibri"/>
        <family val="2"/>
        <scheme val="minor"/>
      </rPr>
      <t> </t>
    </r>
  </si>
  <si>
    <r>
      <t>Moneda nacional + moneda extranjera</t>
    </r>
    <r>
      <rPr>
        <sz val="11"/>
        <rFont val="Calibri"/>
        <family val="2"/>
        <scheme val="minor"/>
      </rPr>
      <t> </t>
    </r>
  </si>
  <si>
    <r>
      <t>Millones de pesos de 2019</t>
    </r>
    <r>
      <rPr>
        <sz val="11"/>
        <rFont val="Calibri"/>
        <family val="2"/>
        <scheme val="minor"/>
      </rPr>
      <t> </t>
    </r>
  </si>
  <si>
    <r>
      <t>% del PIB</t>
    </r>
    <r>
      <rPr>
        <sz val="11"/>
        <rFont val="Calibri"/>
        <family val="2"/>
        <scheme val="minor"/>
      </rPr>
      <t> </t>
    </r>
  </si>
  <si>
    <r>
      <t>% de var. 2019/ Ley vigente 2018</t>
    </r>
    <r>
      <rPr>
        <sz val="11"/>
        <rFont val="Calibri"/>
        <family val="2"/>
        <scheme val="minor"/>
      </rPr>
      <t> (1)</t>
    </r>
  </si>
  <si>
    <r>
      <t>Gastos Gobierno Central Presupuestario</t>
    </r>
    <r>
      <rPr>
        <sz val="11"/>
        <rFont val="Calibri"/>
        <family val="2"/>
        <scheme val="minor"/>
      </rPr>
      <t> </t>
    </r>
  </si>
  <si>
    <r>
      <t>Gastos Gobierno Central Extrapresupuestario</t>
    </r>
    <r>
      <rPr>
        <sz val="11"/>
        <rFont val="Calibri"/>
        <family val="2"/>
        <scheme val="minor"/>
      </rPr>
      <t> </t>
    </r>
  </si>
  <si>
    <r>
      <t>Gastos Gobierno Central Total</t>
    </r>
    <r>
      <rPr>
        <sz val="11"/>
        <rFont val="Calibri"/>
        <family val="2"/>
        <scheme val="minor"/>
      </rPr>
      <t> </t>
    </r>
  </si>
  <si>
    <t>(% del PIB estimado para cada año) </t>
  </si>
  <si>
    <t>Mejoramiento infraestructura de Centros de Administración Directa (incluye Implementación CCTV en centros)</t>
  </si>
  <si>
    <t>(1) Ley vigente: Ley Inicial +  Reajuste + Leyes Especiales + Contención del gasto. (Sin presiones de gasto)</t>
  </si>
  <si>
    <t>Región de Magallanes (1)</t>
  </si>
  <si>
    <t>(1) Incluye Programa 03 de Magallanes (FONDEMA)</t>
  </si>
  <si>
    <t>(millones de pesos 2019 y porcentaje del PIB) </t>
  </si>
  <si>
    <t>- Otros beneficios de la Reforma Previsional (1)</t>
  </si>
  <si>
    <t>(1) Entre otros beneficios se cuenta el subsidio a los trabajadores jóvenes y los beneficios para el ahorro previsional voluntario.</t>
  </si>
  <si>
    <t>S: Suficiente. Si el programa presenta resultados positivos o fortalezas en el ámbito.</t>
  </si>
  <si>
    <t>Nota: Los programas de Apoyo a la Retención Escolar (PARE) y Fondo Nacional del Libro y la Lectura se evaluaron sólo  en base a los hallazgos en el ámbito Diseño.</t>
  </si>
  <si>
    <t>Cuadro III.5.3</t>
  </si>
  <si>
    <t xml:space="preserve">Moderniza y Fortalece funcionamiento de Sistema Registral Notarial       </t>
  </si>
  <si>
    <t>Moderniza Nombramiento y Función Registral de Notarios, Conservadores y Archiveros</t>
  </si>
  <si>
    <t>Contraloría General de la República</t>
  </si>
  <si>
    <t>Fortalece la Integridad Pública</t>
  </si>
  <si>
    <t xml:space="preserve">SGI - Estatuto Isla de Pascua </t>
  </si>
  <si>
    <t xml:space="preserve">ONEMI - Fortalecimiento Nueva ONEMI                                            </t>
  </si>
  <si>
    <t xml:space="preserve">SPD - Seguridad Privada                                                                          </t>
  </si>
  <si>
    <t xml:space="preserve">SSI y PDI - Migración y Extranjería                                                       </t>
  </si>
  <si>
    <t xml:space="preserve">CARAB. - Sistema Táctico de Operaciones Policiales (STOP)  </t>
  </si>
  <si>
    <t>Ministerio de Economía</t>
  </si>
  <si>
    <t>Crea el INDESPA</t>
  </si>
  <si>
    <t xml:space="preserve">Fortalecimiento SERNAC    </t>
  </si>
  <si>
    <t>Crea nueva institucionalidad del Sistema Estadístico Nacional                                    </t>
  </si>
  <si>
    <t xml:space="preserve">Moderniza y fortalece el ejercicio de función pública del Serv. Nacional de Pesca </t>
  </si>
  <si>
    <t xml:space="preserve">Crea el Ministerio de Ciencia y Tecnología                                                   </t>
  </si>
  <si>
    <t>Firma Electrónica                                                                                                          </t>
  </si>
  <si>
    <t>Ministerio de Hacienda</t>
  </si>
  <si>
    <t xml:space="preserve">Fortalece el Servicio Nacional de Aduanas </t>
  </si>
  <si>
    <t xml:space="preserve">Reforma Ley General de Bancos </t>
  </si>
  <si>
    <t>Modifica Ley 19.220  Bolsa Productos Agropecuarios (CMF)</t>
  </si>
  <si>
    <t>Pago Oportuno (SII + DCCP)</t>
  </si>
  <si>
    <t>Consejo Fiscal Asesor - Subsecretaría de Hacienda</t>
  </si>
  <si>
    <t xml:space="preserve">Reforma Tributaria        </t>
  </si>
  <si>
    <t>Integridad Pública-Servicio Civil</t>
  </si>
  <si>
    <t>Ministerio de Educación</t>
  </si>
  <si>
    <t>Estatuto de Asistentes de Ed.IF51/3/5/2018</t>
  </si>
  <si>
    <t>Miscelánea Ed. Ind. 015-366 de 30/04/2018</t>
  </si>
  <si>
    <t>Gratuidad IP y CFT 7mo decil</t>
  </si>
  <si>
    <t xml:space="preserve">PL Modifica nombramiento y función registral de notarios, conservadores y archiveros </t>
  </si>
  <si>
    <t xml:space="preserve">PL Moderniza y fortalece el funcionamiento y la fiscalización del sistema registral y notarial </t>
  </si>
  <si>
    <t xml:space="preserve">PL Modificación régimen sociedad conyugal </t>
  </si>
  <si>
    <t xml:space="preserve">PL Registro de personas detenidas desaparecidas </t>
  </si>
  <si>
    <t>PL Nuevo servicio nacional de reinserción social juvenil</t>
  </si>
  <si>
    <t>PL Aumento de subvención en residencias área protección</t>
  </si>
  <si>
    <t xml:space="preserve">Modificación al Código de Aguas              </t>
  </si>
  <si>
    <t xml:space="preserve">Protección y Preservación de Glaciares          </t>
  </si>
  <si>
    <t xml:space="preserve">Crea el Servicio Nacional Forestal y modifica la Ley General de Urbanismo y Construcciones - SERNAFOR   </t>
  </si>
  <si>
    <t>Fortalece al Servicio Agricola y Ganadero</t>
  </si>
  <si>
    <t xml:space="preserve">PDL sobre Adm. De Borde Costero y Concesiones Marítimas         </t>
  </si>
  <si>
    <t>Crea un Estatuto Laboral para Jovenes estudiando en Educ. Superior</t>
  </si>
  <si>
    <t>Salas Cunas</t>
  </si>
  <si>
    <t>Chile Atiende</t>
  </si>
  <si>
    <t>Modificación Planta Dirección del Trabajo</t>
  </si>
  <si>
    <t>Ingreso Mínimo Mensual</t>
  </si>
  <si>
    <t xml:space="preserve">Derechos de la mujer Libre de Violencia                    </t>
  </si>
  <si>
    <t>DOM en línea</t>
  </si>
  <si>
    <t xml:space="preserve">- Restricción Vehicular         </t>
  </si>
  <si>
    <t>Ministerio de Desarrollo Social</t>
  </si>
  <si>
    <t xml:space="preserve">Crea el Ministerio de Pueblos Indígenas + Consejo de Pueblos Indígenas   </t>
  </si>
  <si>
    <t>Crea Servicio de Protección a la Niñez</t>
  </si>
  <si>
    <t xml:space="preserve">Ministerio de la Familia                                                                                                  </t>
  </si>
  <si>
    <t>Secretaría General de la Presidencia</t>
  </si>
  <si>
    <t>PDL Auditoría Interna General de Gobierno                                                         </t>
  </si>
  <si>
    <t xml:space="preserve">PDL Transformación digital del Sector Público                                               </t>
  </si>
  <si>
    <t>PL Entrevista videograbada (Ley)</t>
  </si>
  <si>
    <t xml:space="preserve">Eficiencia Energética                                                                                          </t>
  </si>
  <si>
    <t>Ministerio del Medio Ambiente</t>
  </si>
  <si>
    <t>PDL Crea Servicio de Biodiversidad y Áreas Protegidas                                          </t>
  </si>
  <si>
    <t xml:space="preserve">Moderniza Sistema de Eval. Ambiental                                                                         </t>
  </si>
  <si>
    <t xml:space="preserve">PDL sobre el Derecho de las Mujeres a Vivir Libres de Violencia.          </t>
  </si>
  <si>
    <t>Ministerio de la Cultura y las Artes</t>
  </si>
  <si>
    <t>PDL de Fomento de las Artes Escénicas</t>
  </si>
  <si>
    <t>Tesoro Público</t>
  </si>
  <si>
    <t>Mecanismos contra la Tortura</t>
  </si>
  <si>
    <t>Incremento cotización pensiones</t>
  </si>
  <si>
    <t>Consejo para la Transparencia - Regulación de la Protección de Datos Personales</t>
  </si>
  <si>
    <t>Bonificación al Retiro Funcionarios Municipales</t>
  </si>
  <si>
    <t>Proyectos de Ley en trámite considerados en la programación fiannciera 2020-2023</t>
  </si>
  <si>
    <t xml:space="preserve">(1) Al cierre de este informe aún existen programas con calificación OT, dado que presentan ciertas debilidades en sus diseños, pero se seguirá prestando asistencia técnica para que éstas sean superadas previo a su ejecución en el año 2019. </t>
  </si>
  <si>
    <t>según recomendación y tipo (1)</t>
  </si>
  <si>
    <t>Mal Desempeño (MD)(1)</t>
  </si>
  <si>
    <t xml:space="preserve">(1) Si el diseño es insuficiente pero el programa trata de resolver un problema vigente, se sugiere “rediseño del programa”. </t>
  </si>
  <si>
    <t xml:space="preserve">       Si el Diseño es insuficiente porque el problema que da origen al programa no está vigente, se sugiere “prescindir del programa”.</t>
  </si>
  <si>
    <t>Evaluación de Programas por Ámbito</t>
  </si>
  <si>
    <t xml:space="preserve">(1) Se excluye el Programa de Recambio de Alumbrado Público que finalizó luego de transcurridos los 4 años que contemplaba la iniciativa para instalar 200.000 luminarias. </t>
  </si>
  <si>
    <t>Buen Desempeño (1)</t>
  </si>
  <si>
    <t xml:space="preserve">(1) Incluye programas/instituciones egresados de seguimiento o cuyos compromisos pendientes se han incorporado a otras evaluaciones posteriores. </t>
  </si>
  <si>
    <t>(2) Considera la totalidad de los compromisos establecidos con plazos de cumplimiento anteriores y hasta la fecha indicada.</t>
  </si>
  <si>
    <t>(1) Considera la totalidad de los compromisos establecidos con plazos de cumplimiento anteriores y hasta la fecha indicada.</t>
  </si>
  <si>
    <t>N° Total de Compromisos al 30/06/2018 (1)</t>
  </si>
  <si>
    <t>Millones de US$ (1)</t>
  </si>
  <si>
    <t xml:space="preserve"> (1) Considera tipo de cambio de 650 $/US$ para el 2019 (proyección del Ministerio de Hacienda).</t>
  </si>
  <si>
    <t>(1) Considera tipo de cambio de 650 $/US$ para el 2019 (proyección del Ministerio de Hacienda).</t>
  </si>
  <si>
    <t>US$ (1)</t>
  </si>
  <si>
    <t>Millones de US$ (2)</t>
  </si>
  <si>
    <t>Partida de Gasto (1)</t>
  </si>
  <si>
    <t>(1) Excluye partidas de gasto tributario negativo y partidas correspondientes a efectos conjuntos.</t>
  </si>
  <si>
    <t>(2) Considera tipo de cambio de 650 $/US$ para el 2019 (proyección del Ministerio de Hacienda)</t>
  </si>
  <si>
    <t>(1) Considera tipo de cambio de 648,85 $/US para el 2017; 636 $/US$ para 2018; y 650 $/US$ para 2019 (los valores 2018 y 2019 corresponden a proyecciones realizadas por el Ministerio de Hacienda).</t>
  </si>
  <si>
    <t>Cuadro VII.1.2</t>
  </si>
  <si>
    <t>Dotación máxima (1) (2)</t>
  </si>
  <si>
    <t>(2) Considera tipo de cambio de 650 $/US$ para el 2019 (proyección del Ministerio de Hacienda).</t>
  </si>
  <si>
    <t xml:space="preserve">    Subsidios y donaciones 1</t>
  </si>
  <si>
    <t xml:space="preserve">    Prestaciones previsionales 2</t>
  </si>
  <si>
    <t>TOTAL INGRESOS 3</t>
  </si>
  <si>
    <t>TOTAL GASTOS 4</t>
  </si>
  <si>
    <t>(1) Corresponde al concepto de transferencias (corrientes para el gasto) del clasificador presupuestario utilizado en la Ley de Presupuestos.</t>
  </si>
  <si>
    <t>(2) Excluye el pago de bonos de reconocimiento, que se clasifica entre las partidas de financiamiento.</t>
  </si>
  <si>
    <t>(1) Los gastos reservados asociados a las Fuerzas Armadas que aparecen en el gráfico VII.1.2 corresponde al total del Ministerio de Defensa en miles de pesos.</t>
  </si>
  <si>
    <t>Ministerio de Defensa Nacional (1)</t>
  </si>
  <si>
    <t xml:space="preserve">(1) A contar del año 2012 los Presupuestos de Carabineros de Chile y Policía de Investigaciones fueron traspasados al Ministerio del Interior y Seguridad Pública. </t>
  </si>
  <si>
    <t>(2) No incluye personal del Ministerio de Salud afecto a las Leyes N°19.664 y N°15.076.</t>
  </si>
  <si>
    <t>Viáticos Administración Civil  (millones de pesos 2019)</t>
  </si>
  <si>
    <t>Viáticos totales (millones de pesos 2019)</t>
  </si>
  <si>
    <t>Horas Extraordinarias (millones de pesos 2019)</t>
  </si>
  <si>
    <t>Funciones Críticas (millones de pesos 2019)</t>
  </si>
  <si>
    <t>p: presupuesto</t>
  </si>
  <si>
    <t xml:space="preserve">    Subsidios y donaciones (1)</t>
  </si>
  <si>
    <t xml:space="preserve">    Prestaciones previsionales (2)</t>
  </si>
  <si>
    <t>TOTAL INGRESOS (3)</t>
  </si>
  <si>
    <t>TOTAL GASTOS (4)</t>
  </si>
  <si>
    <t>(3) Ingresos de Transacciones que afectan el Patrimonio Neto más Venta de activos físicos clasificada en Transacciones en Activos No Financieros.</t>
  </si>
  <si>
    <t>(4) Gastos de Transacciones que afectan el Patrimonio Neto más Inversión y Transferencias de capital clasificadas en Transacciones en Activos No Financieros.</t>
  </si>
  <si>
    <t>Nota: Las variaciones de las partidas presupuestarias son calculadas con respecto a la Ley de Presupuestos 2018 inicial con 
Ley Inicial +  Reaj. + Leyes Esp + Contención de Gastos.</t>
  </si>
  <si>
    <t xml:space="preserve">El Gasto Central Presupuestario además de las partidas considera transferencias consolidables y Tesoro Público.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</si>
</sst>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$&quot;\ #,##0;[Red]\-&quot;$&quot;\ #,##0"/>
    <numFmt numFmtId="43" formatCode="_-* #,##0.00_-;\-* #,##0.00_-;_-* &quot;-&quot;??_-;_-@_-"/>
    <numFmt numFmtId="164" formatCode="0.0"/>
    <numFmt numFmtId="165" formatCode="#,##0.0;\-#,##0.0"/>
    <numFmt numFmtId="166" formatCode="0.0%"/>
    <numFmt numFmtId="167" formatCode="_-* #,##0_-;\-* #,##0_-;_-* &quot;-&quot;??_-;_-@_-"/>
    <numFmt numFmtId="168" formatCode="#,##0.0"/>
    <numFmt numFmtId="169" formatCode="_(* #,##0.00_);_(* \(#,##0.00\);_(* &quot;-&quot;??_);_(@_)"/>
    <numFmt numFmtId="170" formatCode="0.0000"/>
    <numFmt numFmtId="171" formatCode="_-* #,##0.000000_-;\-* #,##0.000000_-;_-* &quot;-&quot;??_-;_-@_-"/>
    <numFmt numFmtId="172" formatCode="#,##0_ ;\-#,##0\ "/>
    <numFmt numFmtId="173" formatCode="0.000"/>
    <numFmt numFmtId="174" formatCode="00"/>
    <numFmt numFmtId="175" formatCode="0.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1"/>
      <name val="Calibri"/>
      <family val="2"/>
    </font>
    <font>
      <b/>
      <i/>
      <sz val="11"/>
      <name val="Calibri"/>
      <family val="2"/>
      <scheme val="minor"/>
    </font>
    <font>
      <vertAlign val="subscript"/>
      <sz val="11"/>
      <name val="Calibri"/>
      <family val="2"/>
    </font>
    <font>
      <b/>
      <vertAlign val="subscript"/>
      <sz val="1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FF0000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auto="1"/>
      </right>
      <top/>
      <bottom/>
      <diagonal/>
    </border>
    <border>
      <left/>
      <right/>
      <top/>
      <bottom style="thin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68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0" xfId="0" applyFont="1" applyFill="1" applyAlignment="1">
      <alignment horizontal="justify" vertical="center"/>
    </xf>
    <xf numFmtId="166" fontId="2" fillId="2" borderId="0" xfId="2" applyNumberFormat="1" applyFont="1" applyFill="1"/>
    <xf numFmtId="37" fontId="2" fillId="2" borderId="0" xfId="0" applyNumberFormat="1" applyFont="1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7" fontId="2" fillId="2" borderId="0" xfId="1" applyNumberFormat="1" applyFont="1" applyFill="1" applyBorder="1"/>
    <xf numFmtId="0" fontId="3" fillId="2" borderId="31" xfId="0" applyFont="1" applyFill="1" applyBorder="1" applyAlignment="1">
      <alignment vertical="center"/>
    </xf>
    <xf numFmtId="3" fontId="2" fillId="2" borderId="31" xfId="0" applyNumberFormat="1" applyFont="1" applyFill="1" applyBorder="1" applyAlignment="1">
      <alignment horizontal="right" vertical="center" wrapText="1"/>
    </xf>
    <xf numFmtId="3" fontId="2" fillId="2" borderId="31" xfId="0" applyNumberFormat="1" applyFont="1" applyFill="1" applyBorder="1"/>
    <xf numFmtId="164" fontId="3" fillId="2" borderId="31" xfId="0" applyNumberFormat="1" applyFont="1" applyFill="1" applyBorder="1" applyAlignment="1">
      <alignment horizontal="center" vertical="center" wrapText="1"/>
    </xf>
    <xf numFmtId="164" fontId="3" fillId="2" borderId="31" xfId="0" applyNumberFormat="1" applyFont="1" applyFill="1" applyBorder="1" applyAlignment="1">
      <alignment horizontal="center"/>
    </xf>
    <xf numFmtId="164" fontId="2" fillId="2" borderId="31" xfId="0" applyNumberFormat="1" applyFont="1" applyFill="1" applyBorder="1" applyAlignment="1">
      <alignment horizontal="center" vertical="center" wrapText="1"/>
    </xf>
    <xf numFmtId="164" fontId="2" fillId="2" borderId="31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 wrapText="1"/>
    </xf>
    <xf numFmtId="37" fontId="3" fillId="2" borderId="0" xfId="0" applyNumberFormat="1" applyFont="1" applyFill="1" applyBorder="1" applyAlignment="1">
      <alignment horizontal="right" vertical="center" wrapText="1"/>
    </xf>
    <xf numFmtId="37" fontId="2" fillId="2" borderId="0" xfId="0" applyNumberFormat="1" applyFont="1" applyFill="1" applyBorder="1" applyAlignment="1">
      <alignment horizontal="right" vertical="center" wrapText="1"/>
    </xf>
    <xf numFmtId="3" fontId="3" fillId="2" borderId="31" xfId="0" applyNumberFormat="1" applyFont="1" applyFill="1" applyBorder="1" applyAlignment="1">
      <alignment horizontal="right" vertical="center"/>
    </xf>
    <xf numFmtId="3" fontId="2" fillId="2" borderId="31" xfId="0" applyNumberFormat="1" applyFont="1" applyFill="1" applyBorder="1" applyAlignment="1">
      <alignment horizontal="right" vertical="center"/>
    </xf>
    <xf numFmtId="0" fontId="3" fillId="2" borderId="32" xfId="0" applyFont="1" applyFill="1" applyBorder="1" applyAlignment="1">
      <alignment vertical="center"/>
    </xf>
    <xf numFmtId="3" fontId="3" fillId="2" borderId="30" xfId="3" applyNumberFormat="1" applyFont="1" applyFill="1" applyBorder="1"/>
    <xf numFmtId="0" fontId="0" fillId="2" borderId="0" xfId="0" applyFill="1"/>
    <xf numFmtId="0" fontId="2" fillId="2" borderId="0" xfId="3" applyFont="1" applyFill="1"/>
    <xf numFmtId="0" fontId="3" fillId="2" borderId="32" xfId="3" applyFont="1" applyFill="1" applyBorder="1"/>
    <xf numFmtId="0" fontId="2" fillId="2" borderId="18" xfId="3" applyFont="1" applyFill="1" applyBorder="1"/>
    <xf numFmtId="37" fontId="2" fillId="2" borderId="22" xfId="3" applyNumberFormat="1" applyFont="1" applyFill="1" applyBorder="1" applyAlignment="1">
      <alignment horizontal="right"/>
    </xf>
    <xf numFmtId="0" fontId="2" fillId="2" borderId="12" xfId="3" applyFont="1" applyFill="1" applyBorder="1"/>
    <xf numFmtId="37" fontId="2" fillId="2" borderId="23" xfId="3" applyNumberFormat="1" applyFont="1" applyFill="1" applyBorder="1" applyAlignment="1">
      <alignment horizontal="right"/>
    </xf>
    <xf numFmtId="37" fontId="2" fillId="2" borderId="22" xfId="3" applyNumberFormat="1" applyFont="1" applyFill="1" applyBorder="1"/>
    <xf numFmtId="0" fontId="2" fillId="2" borderId="16" xfId="3" applyFont="1" applyFill="1" applyBorder="1"/>
    <xf numFmtId="37" fontId="2" fillId="2" borderId="24" xfId="3" applyNumberFormat="1" applyFont="1" applyFill="1" applyBorder="1" applyAlignment="1">
      <alignment horizontal="right"/>
    </xf>
    <xf numFmtId="0" fontId="3" fillId="2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3" fillId="2" borderId="0" xfId="0" applyFont="1" applyFill="1" applyAlignment="1">
      <alignment horizontal="left" vertical="center"/>
    </xf>
    <xf numFmtId="0" fontId="2" fillId="2" borderId="31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166" fontId="2" fillId="2" borderId="31" xfId="0" applyNumberFormat="1" applyFont="1" applyFill="1" applyBorder="1" applyAlignment="1">
      <alignment horizontal="right" vertical="center"/>
    </xf>
    <xf numFmtId="166" fontId="2" fillId="2" borderId="31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/>
    </xf>
    <xf numFmtId="10" fontId="2" fillId="2" borderId="31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0" fontId="3" fillId="2" borderId="31" xfId="0" applyNumberFormat="1" applyFont="1" applyFill="1" applyBorder="1" applyAlignment="1">
      <alignment horizontal="center" vertical="center"/>
    </xf>
    <xf numFmtId="166" fontId="3" fillId="2" borderId="31" xfId="0" applyNumberFormat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/>
    </xf>
    <xf numFmtId="10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indent="6"/>
    </xf>
    <xf numFmtId="0" fontId="7" fillId="2" borderId="0" xfId="0" applyFont="1" applyFill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3" fontId="6" fillId="2" borderId="10" xfId="0" applyNumberFormat="1" applyFont="1" applyFill="1" applyBorder="1" applyAlignment="1">
      <alignment horizontal="center" vertical="center"/>
    </xf>
    <xf numFmtId="10" fontId="6" fillId="2" borderId="10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166" fontId="7" fillId="2" borderId="21" xfId="0" applyNumberFormat="1" applyFont="1" applyFill="1" applyBorder="1" applyAlignment="1">
      <alignment horizontal="center" vertical="center" wrapText="1"/>
    </xf>
    <xf numFmtId="1" fontId="7" fillId="2" borderId="21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52" xfId="0" applyFont="1" applyFill="1" applyBorder="1" applyAlignment="1">
      <alignment vertical="center" wrapText="1"/>
    </xf>
    <xf numFmtId="3" fontId="7" fillId="2" borderId="21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166" fontId="7" fillId="2" borderId="8" xfId="0" applyNumberFormat="1" applyFont="1" applyFill="1" applyBorder="1" applyAlignment="1">
      <alignment horizontal="center" vertical="center" wrapText="1"/>
    </xf>
    <xf numFmtId="10" fontId="7" fillId="2" borderId="10" xfId="0" applyNumberFormat="1" applyFont="1" applyFill="1" applyBorder="1" applyAlignment="1">
      <alignment horizontal="center" vertical="center" wrapText="1"/>
    </xf>
    <xf numFmtId="10" fontId="7" fillId="2" borderId="21" xfId="0" applyNumberFormat="1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vertical="center" wrapText="1"/>
    </xf>
    <xf numFmtId="0" fontId="7" fillId="2" borderId="48" xfId="0" applyFont="1" applyFill="1" applyBorder="1" applyAlignment="1">
      <alignment vertical="center" wrapText="1"/>
    </xf>
    <xf numFmtId="166" fontId="7" fillId="2" borderId="10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/>
    <xf numFmtId="0" fontId="7" fillId="2" borderId="0" xfId="0" applyFont="1" applyFill="1" applyAlignment="1">
      <alignment horizontal="center"/>
    </xf>
    <xf numFmtId="3" fontId="7" fillId="2" borderId="10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6" fontId="6" fillId="2" borderId="1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7" fillId="2" borderId="0" xfId="2" applyFont="1" applyFill="1"/>
    <xf numFmtId="0" fontId="7" fillId="2" borderId="31" xfId="0" applyFont="1" applyFill="1" applyBorder="1" applyAlignment="1">
      <alignment horizontal="left" vertical="center"/>
    </xf>
    <xf numFmtId="3" fontId="7" fillId="2" borderId="31" xfId="0" applyNumberFormat="1" applyFont="1" applyFill="1" applyBorder="1" applyAlignment="1">
      <alignment horizontal="right" vertical="center"/>
    </xf>
    <xf numFmtId="9" fontId="7" fillId="2" borderId="31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/>
    </xf>
    <xf numFmtId="3" fontId="6" fillId="2" borderId="31" xfId="0" applyNumberFormat="1" applyFont="1" applyFill="1" applyBorder="1" applyAlignment="1">
      <alignment horizontal="right" vertical="center"/>
    </xf>
    <xf numFmtId="9" fontId="6" fillId="2" borderId="3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top"/>
    </xf>
    <xf numFmtId="0" fontId="6" fillId="2" borderId="24" xfId="0" applyFont="1" applyFill="1" applyBorder="1" applyAlignment="1">
      <alignment vertical="center" wrapText="1"/>
    </xf>
    <xf numFmtId="3" fontId="6" fillId="2" borderId="2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horizontal="left" vertical="top" indent="1"/>
    </xf>
    <xf numFmtId="0" fontId="7" fillId="2" borderId="24" xfId="0" applyFont="1" applyFill="1" applyBorder="1" applyAlignment="1">
      <alignment vertical="center" wrapText="1"/>
    </xf>
    <xf numFmtId="3" fontId="7" fillId="2" borderId="26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vertical="top"/>
    </xf>
    <xf numFmtId="0" fontId="6" fillId="2" borderId="32" xfId="0" quotePrefix="1" applyFont="1" applyFill="1" applyBorder="1" applyAlignment="1">
      <alignment vertical="top"/>
    </xf>
    <xf numFmtId="0" fontId="6" fillId="2" borderId="30" xfId="0" applyFont="1" applyFill="1" applyBorder="1" applyAlignment="1">
      <alignment vertical="center" wrapText="1"/>
    </xf>
    <xf numFmtId="0" fontId="6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Continuous"/>
    </xf>
    <xf numFmtId="0" fontId="7" fillId="2" borderId="32" xfId="0" applyFont="1" applyFill="1" applyBorder="1"/>
    <xf numFmtId="0" fontId="7" fillId="2" borderId="30" xfId="0" applyFont="1" applyFill="1" applyBorder="1"/>
    <xf numFmtId="0" fontId="7" fillId="2" borderId="31" xfId="0" applyFont="1" applyFill="1" applyBorder="1" applyAlignment="1">
      <alignment horizontal="center" wrapText="1"/>
    </xf>
    <xf numFmtId="0" fontId="7" fillId="2" borderId="31" xfId="0" applyFont="1" applyFill="1" applyBorder="1"/>
    <xf numFmtId="0" fontId="6" fillId="2" borderId="0" xfId="0" applyFont="1" applyFill="1"/>
    <xf numFmtId="0" fontId="6" fillId="2" borderId="31" xfId="0" applyFont="1" applyFill="1" applyBorder="1"/>
    <xf numFmtId="3" fontId="6" fillId="2" borderId="31" xfId="0" applyNumberFormat="1" applyFont="1" applyFill="1" applyBorder="1" applyAlignment="1">
      <alignment horizontal="right"/>
    </xf>
    <xf numFmtId="3" fontId="6" fillId="2" borderId="0" xfId="0" applyNumberFormat="1" applyFont="1" applyFill="1"/>
    <xf numFmtId="3" fontId="7" fillId="2" borderId="3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justify" vertical="center" wrapText="1"/>
    </xf>
    <xf numFmtId="0" fontId="6" fillId="2" borderId="31" xfId="0" applyFont="1" applyFill="1" applyBorder="1" applyAlignment="1"/>
    <xf numFmtId="0" fontId="6" fillId="2" borderId="31" xfId="0" applyFont="1" applyFill="1" applyBorder="1" applyAlignment="1">
      <alignment horizontal="left"/>
    </xf>
    <xf numFmtId="37" fontId="6" fillId="2" borderId="31" xfId="0" applyNumberFormat="1" applyFont="1" applyFill="1" applyBorder="1"/>
    <xf numFmtId="37" fontId="7" fillId="2" borderId="31" xfId="0" applyNumberFormat="1" applyFont="1" applyFill="1" applyBorder="1"/>
    <xf numFmtId="0" fontId="7" fillId="2" borderId="0" xfId="0" applyFont="1" applyFill="1" applyBorder="1"/>
    <xf numFmtId="37" fontId="7" fillId="2" borderId="0" xfId="0" applyNumberFormat="1" applyFont="1" applyFill="1" applyBorder="1"/>
    <xf numFmtId="164" fontId="2" fillId="2" borderId="0" xfId="0" applyNumberFormat="1" applyFont="1" applyFill="1" applyBorder="1" applyAlignment="1">
      <alignment horizontal="right" vertical="center" wrapText="1"/>
    </xf>
    <xf numFmtId="3" fontId="3" fillId="2" borderId="31" xfId="0" applyNumberFormat="1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right" vertical="center" wrapText="1"/>
    </xf>
    <xf numFmtId="166" fontId="7" fillId="2" borderId="31" xfId="2" applyNumberFormat="1" applyFont="1" applyFill="1" applyBorder="1"/>
    <xf numFmtId="167" fontId="7" fillId="2" borderId="31" xfId="1" applyNumberFormat="1" applyFont="1" applyFill="1" applyBorder="1"/>
    <xf numFmtId="0" fontId="7" fillId="2" borderId="31" xfId="0" applyFont="1" applyFill="1" applyBorder="1" applyAlignment="1">
      <alignment horizontal="center"/>
    </xf>
    <xf numFmtId="166" fontId="7" fillId="2" borderId="31" xfId="2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6" fontId="7" fillId="2" borderId="0" xfId="2" applyNumberFormat="1" applyFont="1" applyFill="1" applyBorder="1" applyAlignment="1">
      <alignment horizontal="center"/>
    </xf>
    <xf numFmtId="166" fontId="7" fillId="2" borderId="0" xfId="2" applyNumberFormat="1" applyFont="1" applyFill="1" applyBorder="1"/>
    <xf numFmtId="3" fontId="7" fillId="2" borderId="31" xfId="0" applyNumberFormat="1" applyFont="1" applyFill="1" applyBorder="1" applyAlignment="1">
      <alignment horizontal="center" vertical="center"/>
    </xf>
    <xf numFmtId="166" fontId="7" fillId="2" borderId="3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66" fontId="7" fillId="2" borderId="0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6" fillId="2" borderId="31" xfId="0" applyFont="1" applyFill="1" applyBorder="1" applyAlignment="1">
      <alignment horizontal="center" wrapText="1"/>
    </xf>
    <xf numFmtId="0" fontId="7" fillId="2" borderId="26" xfId="0" quotePrefix="1" applyFont="1" applyFill="1" applyBorder="1" applyAlignment="1">
      <alignment horizontal="left" vertical="center" wrapText="1"/>
    </xf>
    <xf numFmtId="0" fontId="7" fillId="2" borderId="27" xfId="0" quotePrefix="1" applyFont="1" applyFill="1" applyBorder="1" applyAlignment="1">
      <alignment horizontal="left" vertical="center" wrapText="1"/>
    </xf>
    <xf numFmtId="0" fontId="7" fillId="2" borderId="25" xfId="0" quotePrefix="1" applyFont="1" applyFill="1" applyBorder="1" applyAlignment="1">
      <alignment horizontal="left" vertical="center" wrapText="1"/>
    </xf>
    <xf numFmtId="0" fontId="7" fillId="2" borderId="0" xfId="0" quotePrefix="1" applyFont="1" applyFill="1"/>
    <xf numFmtId="0" fontId="7" fillId="2" borderId="24" xfId="0" quotePrefix="1" applyFont="1" applyFill="1" applyBorder="1" applyAlignment="1">
      <alignment horizontal="left" vertical="center" wrapText="1"/>
    </xf>
    <xf numFmtId="0" fontId="7" fillId="2" borderId="23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vertical="center" wrapText="1"/>
    </xf>
    <xf numFmtId="0" fontId="7" fillId="2" borderId="31" xfId="0" quotePrefix="1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6" fillId="2" borderId="0" xfId="0" applyFont="1" applyFill="1" applyAlignment="1"/>
    <xf numFmtId="0" fontId="7" fillId="2" borderId="31" xfId="0" applyFont="1" applyFill="1" applyBorder="1" applyAlignment="1">
      <alignment horizontal="center" vertical="center" wrapText="1"/>
    </xf>
    <xf numFmtId="3" fontId="7" fillId="2" borderId="31" xfId="0" applyNumberFormat="1" applyFont="1" applyFill="1" applyBorder="1" applyAlignment="1">
      <alignment horizontal="right" vertical="center" wrapText="1"/>
    </xf>
    <xf numFmtId="0" fontId="7" fillId="2" borderId="31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vertical="center" wrapText="1"/>
    </xf>
    <xf numFmtId="167" fontId="6" fillId="2" borderId="31" xfId="1" applyNumberFormat="1" applyFont="1" applyFill="1" applyBorder="1" applyAlignment="1">
      <alignment vertical="center" wrapText="1"/>
    </xf>
    <xf numFmtId="166" fontId="6" fillId="2" borderId="31" xfId="2" applyNumberFormat="1" applyFont="1" applyFill="1" applyBorder="1" applyAlignment="1">
      <alignment vertical="center" wrapText="1"/>
    </xf>
    <xf numFmtId="167" fontId="7" fillId="2" borderId="31" xfId="1" applyNumberFormat="1" applyFont="1" applyFill="1" applyBorder="1" applyAlignment="1">
      <alignment vertical="center" wrapText="1"/>
    </xf>
    <xf numFmtId="3" fontId="7" fillId="2" borderId="31" xfId="0" applyNumberFormat="1" applyFont="1" applyFill="1" applyBorder="1" applyAlignment="1">
      <alignment vertical="center" wrapText="1"/>
    </xf>
    <xf numFmtId="166" fontId="7" fillId="2" borderId="31" xfId="2" applyNumberFormat="1" applyFont="1" applyFill="1" applyBorder="1" applyAlignment="1">
      <alignment vertical="center" wrapText="1"/>
    </xf>
    <xf numFmtId="0" fontId="7" fillId="2" borderId="0" xfId="0" applyFont="1" applyFill="1" applyAlignment="1"/>
    <xf numFmtId="0" fontId="7" fillId="2" borderId="31" xfId="0" applyFont="1" applyFill="1" applyBorder="1" applyAlignment="1">
      <alignment horizontal="right" vertical="center"/>
    </xf>
    <xf numFmtId="0" fontId="6" fillId="2" borderId="31" xfId="0" applyFont="1" applyFill="1" applyBorder="1" applyAlignment="1">
      <alignment vertical="center"/>
    </xf>
    <xf numFmtId="166" fontId="6" fillId="2" borderId="31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wrapText="1"/>
    </xf>
    <xf numFmtId="168" fontId="7" fillId="2" borderId="31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center"/>
    </xf>
    <xf numFmtId="3" fontId="6" fillId="2" borderId="31" xfId="0" applyNumberFormat="1" applyFont="1" applyFill="1" applyBorder="1" applyAlignment="1">
      <alignment horizontal="center" vertical="center"/>
    </xf>
    <xf numFmtId="164" fontId="7" fillId="2" borderId="31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Alignment="1"/>
    <xf numFmtId="3" fontId="6" fillId="2" borderId="31" xfId="0" applyNumberFormat="1" applyFont="1" applyFill="1" applyBorder="1" applyAlignment="1">
      <alignment horizontal="right" vertical="center" wrapText="1"/>
    </xf>
    <xf numFmtId="2" fontId="7" fillId="2" borderId="2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3" fillId="2" borderId="26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3" fontId="3" fillId="2" borderId="26" xfId="0" applyNumberFormat="1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31" xfId="0" applyFont="1" applyFill="1" applyBorder="1"/>
    <xf numFmtId="37" fontId="2" fillId="2" borderId="31" xfId="3" applyNumberFormat="1" applyFont="1" applyFill="1" applyBorder="1" applyAlignment="1">
      <alignment horizontal="right"/>
    </xf>
    <xf numFmtId="166" fontId="2" fillId="2" borderId="31" xfId="2" applyNumberFormat="1" applyFont="1" applyFill="1" applyBorder="1" applyAlignment="1">
      <alignment horizontal="center"/>
    </xf>
    <xf numFmtId="167" fontId="3" fillId="2" borderId="33" xfId="1" applyNumberFormat="1" applyFont="1" applyFill="1" applyBorder="1"/>
    <xf numFmtId="167" fontId="3" fillId="2" borderId="31" xfId="1" applyNumberFormat="1" applyFont="1" applyFill="1" applyBorder="1"/>
    <xf numFmtId="164" fontId="3" fillId="2" borderId="31" xfId="1" applyNumberFormat="1" applyFont="1" applyFill="1" applyBorder="1" applyAlignment="1">
      <alignment horizontal="center" vertical="center"/>
    </xf>
    <xf numFmtId="168" fontId="3" fillId="2" borderId="0" xfId="0" applyNumberFormat="1" applyFont="1" applyFill="1" applyBorder="1" applyProtection="1">
      <protection locked="0"/>
    </xf>
    <xf numFmtId="168" fontId="3" fillId="2" borderId="26" xfId="0" applyNumberFormat="1" applyFont="1" applyFill="1" applyBorder="1" applyAlignment="1">
      <alignment horizontal="center"/>
    </xf>
    <xf numFmtId="168" fontId="2" fillId="2" borderId="0" xfId="0" applyNumberFormat="1" applyFont="1" applyFill="1" applyBorder="1"/>
    <xf numFmtId="168" fontId="2" fillId="2" borderId="26" xfId="0" applyNumberFormat="1" applyFont="1" applyFill="1" applyBorder="1" applyAlignment="1">
      <alignment horizontal="center"/>
    </xf>
    <xf numFmtId="168" fontId="2" fillId="2" borderId="0" xfId="0" applyNumberFormat="1" applyFont="1" applyFill="1" applyBorder="1" applyProtection="1">
      <protection locked="0"/>
    </xf>
    <xf numFmtId="168" fontId="2" fillId="2" borderId="0" xfId="0" applyNumberFormat="1" applyFont="1" applyFill="1" applyBorder="1" applyAlignment="1" applyProtection="1">
      <alignment vertical="top"/>
      <protection locked="0"/>
    </xf>
    <xf numFmtId="0" fontId="3" fillId="2" borderId="33" xfId="0" applyFont="1" applyFill="1" applyBorder="1"/>
    <xf numFmtId="168" fontId="3" fillId="2" borderId="3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justify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31" xfId="0" applyFont="1" applyFill="1" applyBorder="1" applyAlignment="1">
      <alignment horizontal="justify" vertical="center"/>
    </xf>
    <xf numFmtId="164" fontId="3" fillId="2" borderId="31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justify" vertical="center"/>
    </xf>
    <xf numFmtId="3" fontId="3" fillId="2" borderId="25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2" xfId="0" quotePrefix="1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right" vertical="center"/>
    </xf>
    <xf numFmtId="3" fontId="2" fillId="2" borderId="32" xfId="0" applyNumberFormat="1" applyFont="1" applyFill="1" applyBorder="1" applyAlignment="1">
      <alignment horizontal="right" vertical="center"/>
    </xf>
    <xf numFmtId="0" fontId="3" fillId="2" borderId="25" xfId="0" quotePrefix="1" applyFont="1" applyFill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justify" vertical="center"/>
    </xf>
    <xf numFmtId="3" fontId="2" fillId="2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justify" vertical="center" wrapText="1"/>
    </xf>
    <xf numFmtId="3" fontId="3" fillId="2" borderId="0" xfId="0" applyNumberFormat="1" applyFont="1" applyFill="1" applyBorder="1" applyAlignment="1">
      <alignment horizontal="justify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7" fontId="3" fillId="2" borderId="0" xfId="1" applyNumberFormat="1" applyFont="1" applyFill="1" applyBorder="1"/>
    <xf numFmtId="164" fontId="3" fillId="2" borderId="0" xfId="1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horizontal="center"/>
    </xf>
    <xf numFmtId="168" fontId="3" fillId="2" borderId="0" xfId="0" applyNumberFormat="1" applyFont="1" applyFill="1" applyBorder="1" applyAlignment="1">
      <alignment horizontal="center"/>
    </xf>
    <xf numFmtId="3" fontId="3" fillId="2" borderId="26" xfId="0" applyNumberFormat="1" applyFont="1" applyFill="1" applyBorder="1" applyAlignment="1">
      <alignment horizontal="right"/>
    </xf>
    <xf numFmtId="3" fontId="2" fillId="2" borderId="26" xfId="0" applyNumberFormat="1" applyFont="1" applyFill="1" applyBorder="1" applyAlignment="1">
      <alignment horizontal="right"/>
    </xf>
    <xf numFmtId="3" fontId="3" fillId="2" borderId="31" xfId="0" applyNumberFormat="1" applyFont="1" applyFill="1" applyBorder="1" applyAlignment="1">
      <alignment horizontal="right"/>
    </xf>
    <xf numFmtId="0" fontId="7" fillId="2" borderId="18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31" xfId="0" quotePrefix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justify" vertical="center" wrapText="1"/>
    </xf>
    <xf numFmtId="0" fontId="3" fillId="2" borderId="31" xfId="0" applyFont="1" applyFill="1" applyBorder="1" applyAlignment="1">
      <alignment horizontal="justify" vertical="center" wrapText="1"/>
    </xf>
    <xf numFmtId="0" fontId="3" fillId="2" borderId="26" xfId="0" applyFont="1" applyFill="1" applyBorder="1" applyAlignment="1">
      <alignment horizontal="right" vertical="center" wrapText="1"/>
    </xf>
    <xf numFmtId="3" fontId="2" fillId="2" borderId="26" xfId="0" applyNumberFormat="1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3" fontId="2" fillId="2" borderId="25" xfId="0" applyNumberFormat="1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7" fontId="3" fillId="2" borderId="26" xfId="0" applyNumberFormat="1" applyFont="1" applyFill="1" applyBorder="1" applyAlignment="1">
      <alignment horizontal="right" vertical="center" wrapText="1"/>
    </xf>
    <xf numFmtId="37" fontId="2" fillId="2" borderId="26" xfId="0" applyNumberFormat="1" applyFont="1" applyFill="1" applyBorder="1" applyAlignment="1">
      <alignment horizontal="right" vertical="center" wrapText="1"/>
    </xf>
    <xf numFmtId="37" fontId="2" fillId="2" borderId="25" xfId="0" applyNumberFormat="1" applyFont="1" applyFill="1" applyBorder="1" applyAlignment="1">
      <alignment horizontal="right" vertical="center" wrapText="1"/>
    </xf>
    <xf numFmtId="165" fontId="3" fillId="2" borderId="26" xfId="0" applyNumberFormat="1" applyFont="1" applyFill="1" applyBorder="1" applyAlignment="1">
      <alignment horizontal="center" vertical="center" wrapText="1"/>
    </xf>
    <xf numFmtId="165" fontId="2" fillId="2" borderId="26" xfId="0" applyNumberFormat="1" applyFont="1" applyFill="1" applyBorder="1" applyAlignment="1">
      <alignment horizontal="center" vertical="center" wrapText="1"/>
    </xf>
    <xf numFmtId="165" fontId="2" fillId="2" borderId="25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7" fontId="2" fillId="2" borderId="11" xfId="0" applyNumberFormat="1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justify" vertical="center" wrapText="1"/>
    </xf>
    <xf numFmtId="0" fontId="2" fillId="2" borderId="26" xfId="0" applyFont="1" applyFill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1" xfId="0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166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166" fontId="2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right" vertical="center"/>
    </xf>
    <xf numFmtId="166" fontId="6" fillId="2" borderId="0" xfId="0" applyNumberFormat="1" applyFont="1" applyFill="1" applyBorder="1" applyAlignment="1">
      <alignment horizontal="center" vertical="center"/>
    </xf>
    <xf numFmtId="6" fontId="3" fillId="2" borderId="0" xfId="0" applyNumberFormat="1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164" fontId="2" fillId="2" borderId="31" xfId="0" applyNumberFormat="1" applyFont="1" applyFill="1" applyBorder="1" applyAlignment="1">
      <alignment vertical="center"/>
    </xf>
    <xf numFmtId="3" fontId="7" fillId="2" borderId="31" xfId="0" applyNumberFormat="1" applyFont="1" applyFill="1" applyBorder="1" applyAlignment="1">
      <alignment vertical="center"/>
    </xf>
    <xf numFmtId="6" fontId="2" fillId="2" borderId="31" xfId="0" applyNumberFormat="1" applyFont="1" applyFill="1" applyBorder="1" applyAlignment="1">
      <alignment horizontal="right" vertical="center"/>
    </xf>
    <xf numFmtId="6" fontId="3" fillId="2" borderId="31" xfId="0" applyNumberFormat="1" applyFont="1" applyFill="1" applyBorder="1" applyAlignment="1">
      <alignment horizontal="right" vertical="center"/>
    </xf>
    <xf numFmtId="3" fontId="6" fillId="2" borderId="31" xfId="0" applyNumberFormat="1" applyFont="1" applyFill="1" applyBorder="1" applyAlignment="1">
      <alignment horizontal="right" wrapText="1"/>
    </xf>
    <xf numFmtId="0" fontId="7" fillId="2" borderId="0" xfId="0" quotePrefix="1" applyFont="1" applyFill="1" applyBorder="1" applyAlignment="1">
      <alignment horizontal="center" vertical="center"/>
    </xf>
    <xf numFmtId="0" fontId="7" fillId="2" borderId="0" xfId="0" quotePrefix="1" applyFont="1" applyFill="1" applyBorder="1" applyAlignment="1">
      <alignment horizontal="left" vertical="center"/>
    </xf>
    <xf numFmtId="0" fontId="3" fillId="2" borderId="0" xfId="0" applyFont="1" applyFill="1"/>
    <xf numFmtId="0" fontId="7" fillId="2" borderId="0" xfId="0" applyFont="1" applyFill="1" applyBorder="1" applyAlignment="1">
      <alignment horizontal="justify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7" fillId="2" borderId="25" xfId="0" quotePrefix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7" xfId="0" applyFont="1" applyFill="1" applyBorder="1"/>
    <xf numFmtId="0" fontId="6" fillId="2" borderId="25" xfId="0" applyFont="1" applyFill="1" applyBorder="1"/>
    <xf numFmtId="0" fontId="7" fillId="2" borderId="33" xfId="0" applyFont="1" applyFill="1" applyBorder="1"/>
    <xf numFmtId="0" fontId="3" fillId="2" borderId="1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168" fontId="2" fillId="2" borderId="31" xfId="0" applyNumberFormat="1" applyFont="1" applyFill="1" applyBorder="1" applyAlignment="1">
      <alignment horizontal="center" vertical="center" wrapText="1"/>
    </xf>
    <xf numFmtId="167" fontId="6" fillId="2" borderId="31" xfId="1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 wrapText="1" indent="1"/>
    </xf>
    <xf numFmtId="0" fontId="7" fillId="2" borderId="25" xfId="0" applyFont="1" applyFill="1" applyBorder="1" applyAlignment="1">
      <alignment horizontal="left" vertical="center" wrapText="1" indent="1"/>
    </xf>
    <xf numFmtId="0" fontId="7" fillId="2" borderId="26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vertical="center"/>
    </xf>
    <xf numFmtId="166" fontId="7" fillId="2" borderId="31" xfId="0" applyNumberFormat="1" applyFont="1" applyFill="1" applyBorder="1" applyAlignment="1">
      <alignment horizontal="center" vertical="center" wrapText="1"/>
    </xf>
    <xf numFmtId="166" fontId="6" fillId="2" borderId="31" xfId="0" applyNumberFormat="1" applyFont="1" applyFill="1" applyBorder="1" applyAlignment="1">
      <alignment horizontal="center" vertical="center" wrapText="1"/>
    </xf>
    <xf numFmtId="10" fontId="3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10" fontId="6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right" vertical="center"/>
    </xf>
    <xf numFmtId="0" fontId="7" fillId="2" borderId="27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center" vertical="center"/>
    </xf>
    <xf numFmtId="166" fontId="6" fillId="2" borderId="25" xfId="0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6" fontId="6" fillId="2" borderId="23" xfId="0" applyNumberFormat="1" applyFont="1" applyFill="1" applyBorder="1" applyAlignment="1">
      <alignment horizontal="center" vertical="center"/>
    </xf>
    <xf numFmtId="166" fontId="7" fillId="2" borderId="27" xfId="0" applyNumberFormat="1" applyFont="1" applyFill="1" applyBorder="1" applyAlignment="1">
      <alignment horizontal="center" vertical="center"/>
    </xf>
    <xf numFmtId="166" fontId="7" fillId="2" borderId="26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6" fontId="6" fillId="2" borderId="30" xfId="0" applyNumberFormat="1" applyFont="1" applyFill="1" applyBorder="1" applyAlignment="1">
      <alignment horizontal="center" vertical="center"/>
    </xf>
    <xf numFmtId="166" fontId="6" fillId="2" borderId="3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right" vertical="center"/>
    </xf>
    <xf numFmtId="10" fontId="7" fillId="2" borderId="10" xfId="0" applyNumberFormat="1" applyFont="1" applyFill="1" applyBorder="1" applyAlignment="1">
      <alignment horizontal="right" vertical="center"/>
    </xf>
    <xf numFmtId="10" fontId="6" fillId="2" borderId="10" xfId="0" applyNumberFormat="1" applyFont="1" applyFill="1" applyBorder="1" applyAlignment="1">
      <alignment horizontal="right" vertical="center"/>
    </xf>
    <xf numFmtId="10" fontId="7" fillId="2" borderId="31" xfId="0" applyNumberFormat="1" applyFont="1" applyFill="1" applyBorder="1" applyAlignment="1">
      <alignment horizontal="center" vertical="center"/>
    </xf>
    <xf numFmtId="10" fontId="6" fillId="2" borderId="31" xfId="0" applyNumberFormat="1" applyFont="1" applyFill="1" applyBorder="1" applyAlignment="1">
      <alignment horizontal="center" vertical="center"/>
    </xf>
    <xf numFmtId="167" fontId="7" fillId="2" borderId="31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3" fillId="2" borderId="30" xfId="0" applyFont="1" applyFill="1" applyBorder="1" applyAlignment="1">
      <alignment horizontal="centerContinuous" vertical="top" wrapText="1"/>
    </xf>
    <xf numFmtId="0" fontId="3" fillId="2" borderId="30" xfId="0" applyFont="1" applyFill="1" applyBorder="1" applyAlignment="1">
      <alignment horizontal="center" wrapText="1"/>
    </xf>
    <xf numFmtId="0" fontId="3" fillId="2" borderId="60" xfId="0" applyFont="1" applyFill="1" applyBorder="1"/>
    <xf numFmtId="172" fontId="3" fillId="2" borderId="24" xfId="0" applyNumberFormat="1" applyFont="1" applyFill="1" applyBorder="1" applyAlignment="1">
      <alignment horizontal="right"/>
    </xf>
    <xf numFmtId="172" fontId="3" fillId="2" borderId="0" xfId="0" applyNumberFormat="1" applyFont="1" applyFill="1" applyBorder="1" applyAlignment="1">
      <alignment horizontal="right"/>
    </xf>
    <xf numFmtId="172" fontId="3" fillId="2" borderId="27" xfId="0" applyNumberFormat="1" applyFont="1" applyFill="1" applyBorder="1" applyAlignment="1">
      <alignment horizontal="right"/>
    </xf>
    <xf numFmtId="0" fontId="2" fillId="2" borderId="60" xfId="0" applyFont="1" applyFill="1" applyBorder="1"/>
    <xf numFmtId="172" fontId="2" fillId="2" borderId="24" xfId="0" applyNumberFormat="1" applyFont="1" applyFill="1" applyBorder="1" applyAlignment="1">
      <alignment horizontal="right"/>
    </xf>
    <xf numFmtId="0" fontId="3" fillId="2" borderId="59" xfId="0" applyFont="1" applyFill="1" applyBorder="1" applyAlignment="1">
      <alignment vertical="center"/>
    </xf>
    <xf numFmtId="167" fontId="3" fillId="2" borderId="23" xfId="0" applyNumberFormat="1" applyFont="1" applyFill="1" applyBorder="1" applyAlignment="1">
      <alignment horizontal="center" vertical="center"/>
    </xf>
    <xf numFmtId="3" fontId="3" fillId="2" borderId="23" xfId="2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horizontal="centerContinuous" vertical="top" wrapText="1"/>
    </xf>
    <xf numFmtId="0" fontId="3" fillId="2" borderId="31" xfId="0" applyFont="1" applyFill="1" applyBorder="1" applyAlignment="1">
      <alignment horizontal="center" wrapText="1"/>
    </xf>
    <xf numFmtId="0" fontId="3" fillId="2" borderId="27" xfId="0" applyFont="1" applyFill="1" applyBorder="1"/>
    <xf numFmtId="0" fontId="3" fillId="2" borderId="26" xfId="0" applyFont="1" applyFill="1" applyBorder="1"/>
    <xf numFmtId="172" fontId="3" fillId="2" borderId="26" xfId="0" applyNumberFormat="1" applyFont="1" applyFill="1" applyBorder="1" applyAlignment="1">
      <alignment horizontal="right"/>
    </xf>
    <xf numFmtId="0" fontId="2" fillId="2" borderId="26" xfId="0" applyFont="1" applyFill="1" applyBorder="1"/>
    <xf numFmtId="172" fontId="2" fillId="2" borderId="26" xfId="0" applyNumberFormat="1" applyFont="1" applyFill="1" applyBorder="1" applyAlignment="1">
      <alignment horizontal="right"/>
    </xf>
    <xf numFmtId="0" fontId="2" fillId="2" borderId="25" xfId="0" applyFont="1" applyFill="1" applyBorder="1"/>
    <xf numFmtId="172" fontId="3" fillId="2" borderId="25" xfId="0" applyNumberFormat="1" applyFont="1" applyFill="1" applyBorder="1" applyAlignment="1">
      <alignment horizontal="right"/>
    </xf>
    <xf numFmtId="167" fontId="3" fillId="2" borderId="31" xfId="0" applyNumberFormat="1" applyFont="1" applyFill="1" applyBorder="1" applyAlignment="1">
      <alignment horizontal="center" vertical="center"/>
    </xf>
    <xf numFmtId="175" fontId="2" fillId="2" borderId="0" xfId="0" applyNumberFormat="1" applyFont="1" applyFill="1"/>
    <xf numFmtId="173" fontId="2" fillId="2" borderId="0" xfId="0" applyNumberFormat="1" applyFont="1" applyFill="1"/>
    <xf numFmtId="6" fontId="3" fillId="2" borderId="0" xfId="0" applyNumberFormat="1" applyFont="1" applyFill="1" applyAlignment="1">
      <alignment horizontal="center"/>
    </xf>
    <xf numFmtId="0" fontId="3" fillId="2" borderId="5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6" xfId="0" applyFont="1" applyFill="1" applyBorder="1"/>
    <xf numFmtId="167" fontId="3" fillId="2" borderId="26" xfId="1" applyNumberFormat="1" applyFont="1" applyFill="1" applyBorder="1" applyAlignment="1">
      <alignment horizontal="right" vertical="top"/>
    </xf>
    <xf numFmtId="0" fontId="2" fillId="2" borderId="16" xfId="0" applyFont="1" applyFill="1" applyBorder="1"/>
    <xf numFmtId="167" fontId="2" fillId="2" borderId="26" xfId="1" applyNumberFormat="1" applyFont="1" applyFill="1" applyBorder="1" applyAlignment="1">
      <alignment horizontal="right" vertical="top"/>
    </xf>
    <xf numFmtId="3" fontId="3" fillId="2" borderId="26" xfId="1" applyNumberFormat="1" applyFont="1" applyFill="1" applyBorder="1" applyAlignment="1">
      <alignment horizontal="right" vertical="top"/>
    </xf>
    <xf numFmtId="0" fontId="3" fillId="2" borderId="12" xfId="0" applyFont="1" applyFill="1" applyBorder="1"/>
    <xf numFmtId="167" fontId="3" fillId="2" borderId="25" xfId="1" applyNumberFormat="1" applyFont="1" applyFill="1" applyBorder="1" applyAlignment="1">
      <alignment horizontal="right" vertical="top"/>
    </xf>
    <xf numFmtId="4" fontId="2" fillId="2" borderId="0" xfId="0" applyNumberFormat="1" applyFont="1" applyFill="1"/>
    <xf numFmtId="37" fontId="3" fillId="2" borderId="0" xfId="0" applyNumberFormat="1" applyFont="1" applyFill="1"/>
    <xf numFmtId="43" fontId="2" fillId="2" borderId="0" xfId="1" applyFont="1" applyFill="1"/>
    <xf numFmtId="171" fontId="2" fillId="2" borderId="0" xfId="0" applyNumberFormat="1" applyFont="1" applyFill="1"/>
    <xf numFmtId="170" fontId="2" fillId="2" borderId="0" xfId="0" applyNumberFormat="1" applyFont="1" applyFill="1"/>
    <xf numFmtId="0" fontId="3" fillId="2" borderId="58" xfId="0" applyFont="1" applyFill="1" applyBorder="1" applyAlignment="1">
      <alignment horizontal="center" vertical="center"/>
    </xf>
    <xf numFmtId="164" fontId="3" fillId="2" borderId="26" xfId="1" applyNumberFormat="1" applyFont="1" applyFill="1" applyBorder="1" applyAlignment="1">
      <alignment horizontal="center" vertical="center"/>
    </xf>
    <xf numFmtId="164" fontId="2" fillId="2" borderId="26" xfId="1" applyNumberFormat="1" applyFont="1" applyFill="1" applyBorder="1" applyAlignment="1">
      <alignment horizontal="center" vertical="center"/>
    </xf>
    <xf numFmtId="164" fontId="3" fillId="2" borderId="25" xfId="1" applyNumberFormat="1" applyFont="1" applyFill="1" applyBorder="1" applyAlignment="1">
      <alignment horizontal="center" vertical="center"/>
    </xf>
    <xf numFmtId="164" fontId="3" fillId="2" borderId="26" xfId="1" applyNumberFormat="1" applyFont="1" applyFill="1" applyBorder="1" applyAlignment="1">
      <alignment horizontal="center"/>
    </xf>
    <xf numFmtId="164" fontId="2" fillId="2" borderId="26" xfId="1" applyNumberFormat="1" applyFont="1" applyFill="1" applyBorder="1" applyAlignment="1">
      <alignment horizontal="center"/>
    </xf>
    <xf numFmtId="164" fontId="3" fillId="2" borderId="25" xfId="1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174" fontId="2" fillId="2" borderId="26" xfId="0" applyNumberFormat="1" applyFont="1" applyFill="1" applyBorder="1" applyAlignment="1">
      <alignment horizontal="left" wrapText="1"/>
    </xf>
    <xf numFmtId="167" fontId="2" fillId="2" borderId="26" xfId="1" applyNumberFormat="1" applyFont="1" applyFill="1" applyBorder="1"/>
    <xf numFmtId="166" fontId="2" fillId="2" borderId="26" xfId="2" applyNumberFormat="1" applyFont="1" applyFill="1" applyBorder="1" applyAlignment="1">
      <alignment horizontal="center"/>
    </xf>
    <xf numFmtId="174" fontId="2" fillId="2" borderId="26" xfId="0" applyNumberFormat="1" applyFont="1" applyFill="1" applyBorder="1" applyAlignment="1">
      <alignment horizontal="left"/>
    </xf>
    <xf numFmtId="166" fontId="3" fillId="2" borderId="31" xfId="2" applyNumberFormat="1" applyFont="1" applyFill="1" applyBorder="1" applyAlignment="1">
      <alignment horizontal="center"/>
    </xf>
    <xf numFmtId="166" fontId="3" fillId="2" borderId="0" xfId="2" applyNumberFormat="1" applyFont="1" applyFill="1"/>
    <xf numFmtId="0" fontId="3" fillId="2" borderId="25" xfId="0" applyFont="1" applyFill="1" applyBorder="1" applyAlignment="1">
      <alignment vertical="center"/>
    </xf>
    <xf numFmtId="3" fontId="3" fillId="2" borderId="23" xfId="0" applyNumberFormat="1" applyFont="1" applyFill="1" applyBorder="1" applyAlignment="1">
      <alignment vertical="center"/>
    </xf>
    <xf numFmtId="172" fontId="2" fillId="2" borderId="0" xfId="0" applyNumberFormat="1" applyFont="1" applyFill="1"/>
    <xf numFmtId="167" fontId="3" fillId="2" borderId="25" xfId="1" applyNumberFormat="1" applyFont="1" applyFill="1" applyBorder="1" applyAlignment="1">
      <alignment vertical="center"/>
    </xf>
    <xf numFmtId="167" fontId="3" fillId="2" borderId="31" xfId="0" applyNumberFormat="1" applyFont="1" applyFill="1" applyBorder="1" applyAlignment="1">
      <alignment horizontal="right" vertical="center"/>
    </xf>
    <xf numFmtId="164" fontId="7" fillId="2" borderId="31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 indent="1"/>
    </xf>
    <xf numFmtId="164" fontId="6" fillId="2" borderId="31" xfId="0" applyNumberFormat="1" applyFont="1" applyFill="1" applyBorder="1" applyAlignment="1">
      <alignment horizontal="center" vertical="center"/>
    </xf>
    <xf numFmtId="164" fontId="6" fillId="2" borderId="31" xfId="0" applyNumberFormat="1" applyFont="1" applyFill="1" applyBorder="1" applyAlignment="1">
      <alignment horizontal="center" vertical="center" wrapText="1"/>
    </xf>
    <xf numFmtId="167" fontId="3" fillId="2" borderId="0" xfId="1" applyNumberFormat="1" applyFont="1" applyFill="1" applyBorder="1" applyAlignment="1">
      <alignment horizontal="right" vertical="top"/>
    </xf>
    <xf numFmtId="0" fontId="7" fillId="2" borderId="31" xfId="0" applyFont="1" applyFill="1" applyBorder="1" applyAlignment="1">
      <alignment horizontal="left" indent="1"/>
    </xf>
    <xf numFmtId="167" fontId="6" fillId="2" borderId="31" xfId="1" applyNumberFormat="1" applyFont="1" applyFill="1" applyBorder="1"/>
    <xf numFmtId="3" fontId="2" fillId="2" borderId="0" xfId="0" applyNumberFormat="1" applyFont="1" applyFill="1"/>
    <xf numFmtId="0" fontId="7" fillId="2" borderId="3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32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justify" vertical="center" wrapText="1"/>
    </xf>
    <xf numFmtId="0" fontId="3" fillId="2" borderId="0" xfId="3" applyFont="1" applyFill="1" applyAlignment="1">
      <alignment horizontal="left" vertical="center"/>
    </xf>
    <xf numFmtId="0" fontId="2" fillId="2" borderId="0" xfId="3" applyFont="1" applyFill="1" applyAlignment="1">
      <alignment horizontal="left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3" fillId="2" borderId="26" xfId="0" applyFont="1" applyFill="1" applyBorder="1" applyAlignment="1">
      <alignment horizontal="justify" vertical="center" wrapText="1"/>
    </xf>
    <xf numFmtId="0" fontId="3" fillId="2" borderId="25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31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3" fontId="3" fillId="2" borderId="27" xfId="0" applyNumberFormat="1" applyFont="1" applyFill="1" applyBorder="1" applyAlignment="1">
      <alignment horizontal="right" vertical="center" wrapText="1"/>
    </xf>
    <xf numFmtId="3" fontId="3" fillId="2" borderId="25" xfId="0" applyNumberFormat="1" applyFont="1" applyFill="1" applyBorder="1" applyAlignment="1">
      <alignment horizontal="right" vertical="center" wrapText="1"/>
    </xf>
    <xf numFmtId="3" fontId="3" fillId="2" borderId="26" xfId="0" applyNumberFormat="1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justify" vertical="center" wrapText="1"/>
    </xf>
    <xf numFmtId="0" fontId="7" fillId="2" borderId="33" xfId="0" applyFont="1" applyFill="1" applyBorder="1" applyAlignment="1">
      <alignment horizontal="justify" vertical="center" wrapText="1"/>
    </xf>
    <xf numFmtId="0" fontId="7" fillId="2" borderId="30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31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0" fontId="6" fillId="2" borderId="50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vertical="center"/>
    </xf>
    <xf numFmtId="0" fontId="7" fillId="2" borderId="47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 wrapText="1"/>
    </xf>
    <xf numFmtId="0" fontId="7" fillId="2" borderId="26" xfId="0" quotePrefix="1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justify" wrapText="1"/>
    </xf>
    <xf numFmtId="0" fontId="7" fillId="2" borderId="0" xfId="0" applyFont="1" applyFill="1" applyAlignment="1">
      <alignment horizontal="left" vertical="justify"/>
    </xf>
    <xf numFmtId="0" fontId="7" fillId="2" borderId="0" xfId="0" applyFont="1" applyFill="1" applyAlignment="1">
      <alignment horizontal="left" wrapText="1"/>
    </xf>
    <xf numFmtId="0" fontId="7" fillId="2" borderId="27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52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38" xfId="0" applyFont="1" applyFill="1" applyBorder="1" applyAlignment="1">
      <alignment vertical="center" wrapText="1"/>
    </xf>
    <xf numFmtId="0" fontId="7" fillId="2" borderId="55" xfId="0" applyFont="1" applyFill="1" applyBorder="1" applyAlignment="1">
      <alignment vertical="center" wrapText="1"/>
    </xf>
    <xf numFmtId="0" fontId="7" fillId="2" borderId="54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6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9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</cellXfs>
  <cellStyles count="7">
    <cellStyle name="Millares" xfId="1" builtinId="3"/>
    <cellStyle name="Millares 2" xfId="5"/>
    <cellStyle name="Normal" xfId="0" builtinId="0"/>
    <cellStyle name="Normal 2" xfId="3"/>
    <cellStyle name="Porcentaje" xfId="2" builtinId="5"/>
    <cellStyle name="Porcentaje 2" xfId="4"/>
    <cellStyle name="Porcentual 2" xfId="6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13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sharedStrings" Target="sharedString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externalLink" Target="externalLinks/externalLink9.xml"/><Relationship Id="rId108" Type="http://schemas.openxmlformats.org/officeDocument/2006/relationships/externalLink" Target="externalLinks/externalLink14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externalLink" Target="externalLinks/externalLink12.xml"/><Relationship Id="rId114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externalLink" Target="externalLinks/externalLink5.xml"/><Relationship Id="rId10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15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externalLink" Target="externalLinks/externalLink3.xml"/><Relationship Id="rId104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externalLink" Target="externalLinks/externalLink1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externalLink" Target="externalLinks/externalLink6.xml"/><Relationship Id="rId105" Type="http://schemas.openxmlformats.org/officeDocument/2006/relationships/externalLink" Target="externalLinks/externalLink1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cursos%20Humanos%20SP\Nuevo%20Trato\Ind.Real%20Rem.S.P&#250;b.Base90-1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Barra\NUEVOS-2\NUEVOS-2\SUBDIREC\Complejidad\FormulariosChile-F22\EstChile(20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%20Darios%20Stock%20Inv\Julio-06\InformesInversionesdiarias\2005\InvPesos\InvPesos13-06-06%20v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g\EAG2002\NWCtables\NWCTables07May\D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cursos%20Humanos%20SP\Nuevo%20Trato\Ind.Real%20Rem.S.P&#250;b.Base90-1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cio%20Deuda\Mar2004\DEMar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vc\Desktop\2018\(10)%20Octubre%202018\Informaci&#243;n%20IFP\Info\Cuadros%20IFP\Cuadros%20A.II.7%20-%20A.II.19%20valores%2001.10.18%2020.28%20hr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vc\AppData\Local\Microsoft\Windows\Temporary%20Internet%20Files\Content.Outlook\53EQH24N\Libro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ldos%20Deuda\BaseDatos\SDBaseDat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FP\2014\Recursos%20Humanos%20SP\Nuevo%20Trato\Ind.Real%20Rem.S.P&#250;b.Base90-1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Jaime\CHILE1960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mullins\Escritorio\In%20documentum\AV%20AMCHAM%2028.8.07\_Datos%20financieros%20wm%20&amp;%20am%2027.8.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\Will%20M\2003\Informe%20diario\mercadosRTim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\Will%20M\Documents%20and%20Settings\wmullins\Escritorio\Datos%20WM\Mercados%2022.8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ldos%20Deuda\2002\Marzo\SDExterna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%20Darios%20Stock%20Inv\Inf%20Stock%20diario%2029-dic-06%20V-Final%20informe%20activos%20corregido%20b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B8" t="str">
            <v>Enero</v>
          </cell>
        </row>
        <row r="9">
          <cell r="B9" t="str">
            <v>Febrero</v>
          </cell>
        </row>
        <row r="10">
          <cell r="B10" t="str">
            <v>Marzo</v>
          </cell>
        </row>
        <row r="11">
          <cell r="B11" t="str">
            <v>Abril</v>
          </cell>
        </row>
        <row r="12">
          <cell r="B12" t="str">
            <v>Mayo</v>
          </cell>
        </row>
        <row r="13">
          <cell r="B13" t="str">
            <v>Junio</v>
          </cell>
        </row>
        <row r="15">
          <cell r="B15" t="str">
            <v>Julio</v>
          </cell>
        </row>
        <row r="16">
          <cell r="B16" t="str">
            <v>Agosto</v>
          </cell>
        </row>
        <row r="17">
          <cell r="B17" t="str">
            <v>Septiembre</v>
          </cell>
        </row>
        <row r="18">
          <cell r="B18" t="str">
            <v>Octubre</v>
          </cell>
        </row>
        <row r="19">
          <cell r="B19" t="str">
            <v>Noviembre</v>
          </cell>
        </row>
        <row r="20">
          <cell r="B20" t="str">
            <v>Diciembre</v>
          </cell>
        </row>
        <row r="204">
          <cell r="A204">
            <v>93</v>
          </cell>
          <cell r="B204" t="str">
            <v>Enero</v>
          </cell>
          <cell r="C204">
            <v>2450.9491103190144</v>
          </cell>
          <cell r="D204">
            <v>1.6999999999999904E-2</v>
          </cell>
          <cell r="E204">
            <v>198.64</v>
          </cell>
          <cell r="F204">
            <v>1964.7484718403193</v>
          </cell>
          <cell r="H204">
            <v>124.74620265378225</v>
          </cell>
          <cell r="I204">
            <v>1.5310461135722875E-2</v>
          </cell>
          <cell r="J204">
            <v>112.97573052881189</v>
          </cell>
          <cell r="K204">
            <v>7.0746965138788198E-3</v>
          </cell>
        </row>
        <row r="205">
          <cell r="B205" t="str">
            <v>Febrero</v>
          </cell>
          <cell r="C205">
            <v>2450.9491103190144</v>
          </cell>
          <cell r="D205">
            <v>0</v>
          </cell>
          <cell r="E205">
            <v>199.44</v>
          </cell>
          <cell r="F205">
            <v>1972.6612727740301</v>
          </cell>
          <cell r="H205">
            <v>124.24581676267199</v>
          </cell>
          <cell r="I205">
            <v>-4.0112314480547084E-3</v>
          </cell>
          <cell r="J205">
            <v>113.84229565173717</v>
          </cell>
          <cell r="K205">
            <v>7.6703652976537473E-3</v>
          </cell>
        </row>
        <row r="206">
          <cell r="B206" t="str">
            <v>Marzo</v>
          </cell>
          <cell r="C206">
            <v>2450.9491103190144</v>
          </cell>
          <cell r="D206">
            <v>0</v>
          </cell>
          <cell r="E206">
            <v>200.57</v>
          </cell>
          <cell r="F206">
            <v>1983.8381040928962</v>
          </cell>
          <cell r="H206">
            <v>123.545822880527</v>
          </cell>
          <cell r="I206">
            <v>-5.6339432617041885E-3</v>
          </cell>
          <cell r="J206">
            <v>114.60679413561353</v>
          </cell>
          <cell r="K206">
            <v>6.7154169678296238E-3</v>
          </cell>
        </row>
        <row r="207">
          <cell r="B207" t="str">
            <v>Abril</v>
          </cell>
          <cell r="C207">
            <v>2450.9491103190144</v>
          </cell>
          <cell r="D207">
            <v>0</v>
          </cell>
          <cell r="E207">
            <v>203.38</v>
          </cell>
          <cell r="F207">
            <v>2011.6318173725542</v>
          </cell>
          <cell r="H207">
            <v>121.83885187898171</v>
          </cell>
          <cell r="I207">
            <v>-1.3816501130887948E-2</v>
          </cell>
          <cell r="J207">
            <v>115.37975054067704</v>
          </cell>
          <cell r="K207">
            <v>6.7444204411553077E-3</v>
          </cell>
        </row>
        <row r="208">
          <cell r="B208" t="str">
            <v>Mayo</v>
          </cell>
          <cell r="C208">
            <v>2450.9491103190144</v>
          </cell>
          <cell r="D208">
            <v>0</v>
          </cell>
          <cell r="E208">
            <v>206.35</v>
          </cell>
          <cell r="F208">
            <v>2041.0080908389546</v>
          </cell>
          <cell r="H208">
            <v>120.08522265639594</v>
          </cell>
          <cell r="I208">
            <v>-1.4393021565301645E-2</v>
          </cell>
          <cell r="J208">
            <v>116.13399829599165</v>
          </cell>
          <cell r="K208">
            <v>6.5370894960350423E-3</v>
          </cell>
        </row>
        <row r="209">
          <cell r="B209" t="str">
            <v>Junio</v>
          </cell>
          <cell r="C209">
            <v>2480.3604996428426</v>
          </cell>
          <cell r="D209">
            <v>1.2000000000000011E-2</v>
          </cell>
          <cell r="E209">
            <v>207.37</v>
          </cell>
          <cell r="F209">
            <v>2051.0969120294353</v>
          </cell>
          <cell r="H209">
            <v>120.92848880498177</v>
          </cell>
          <cell r="I209">
            <v>7.0222307951970375E-3</v>
          </cell>
          <cell r="J209">
            <v>116.81371841816046</v>
          </cell>
          <cell r="K209">
            <v>5.8528952084850872E-3</v>
          </cell>
        </row>
        <row r="210">
          <cell r="B210" t="str">
            <v>Julio</v>
          </cell>
          <cell r="C210">
            <v>2480.3604996428426</v>
          </cell>
          <cell r="D210">
            <v>0</v>
          </cell>
          <cell r="E210">
            <v>209.41</v>
          </cell>
          <cell r="F210">
            <v>2071.2745544103973</v>
          </cell>
          <cell r="H210">
            <v>119.75044517209813</v>
          </cell>
          <cell r="I210">
            <v>-9.7416551263073137E-3</v>
          </cell>
          <cell r="J210">
            <v>117.43269035213797</v>
          </cell>
          <cell r="K210">
            <v>5.2987948877867286E-3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le"/>
      <sheetName val="Param"/>
      <sheetName val="Datos"/>
    </sheetNames>
    <sheetDataSet>
      <sheetData sheetId="0" refreshError="1"/>
      <sheetData sheetId="1" refreshError="1"/>
      <sheetData sheetId="2">
        <row r="1">
          <cell r="A1" t="str">
            <v>2001999901001</v>
          </cell>
          <cell r="B1">
            <v>2240540</v>
          </cell>
          <cell r="C1">
            <v>0</v>
          </cell>
          <cell r="D1">
            <v>0</v>
          </cell>
          <cell r="E1">
            <v>0</v>
          </cell>
        </row>
        <row r="2">
          <cell r="A2" t="str">
            <v>2001999901002</v>
          </cell>
          <cell r="B2">
            <v>1656336</v>
          </cell>
          <cell r="C2">
            <v>0</v>
          </cell>
          <cell r="D2">
            <v>0</v>
          </cell>
          <cell r="E2">
            <v>0</v>
          </cell>
        </row>
        <row r="3">
          <cell r="A3" t="str">
            <v>2001999901003</v>
          </cell>
          <cell r="B3">
            <v>1891811</v>
          </cell>
          <cell r="C3">
            <v>0</v>
          </cell>
          <cell r="D3">
            <v>0</v>
          </cell>
          <cell r="E3">
            <v>0</v>
          </cell>
        </row>
        <row r="4">
          <cell r="A4" t="str">
            <v>2001999901005</v>
          </cell>
          <cell r="B4">
            <v>1873360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>2001999901006</v>
          </cell>
          <cell r="B5">
            <v>3641754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2001999901007</v>
          </cell>
          <cell r="B6">
            <v>1895551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>2001999901008</v>
          </cell>
          <cell r="B7">
            <v>1941700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2001999901009</v>
          </cell>
          <cell r="B8">
            <v>914645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2001999901013</v>
          </cell>
          <cell r="B9">
            <v>3316246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>2001999901014</v>
          </cell>
          <cell r="B10">
            <v>1856924</v>
          </cell>
          <cell r="C10">
            <v>132173.41008599999</v>
          </cell>
          <cell r="D10">
            <v>0</v>
          </cell>
          <cell r="E10">
            <v>71178.685872981325</v>
          </cell>
        </row>
        <row r="11">
          <cell r="A11" t="str">
            <v>2001999901015</v>
          </cell>
          <cell r="B11">
            <v>1895551</v>
          </cell>
          <cell r="C11">
            <v>79615.037551000001</v>
          </cell>
          <cell r="D11">
            <v>0</v>
          </cell>
          <cell r="E11">
            <v>42001</v>
          </cell>
        </row>
        <row r="12">
          <cell r="A12" t="str">
            <v>2001999901018</v>
          </cell>
          <cell r="B12">
            <v>315213</v>
          </cell>
          <cell r="C12">
            <v>5766660.0725339996</v>
          </cell>
          <cell r="D12">
            <v>0</v>
          </cell>
          <cell r="E12">
            <v>18294486.815372463</v>
          </cell>
        </row>
        <row r="13">
          <cell r="A13" t="str">
            <v>2001999901019</v>
          </cell>
          <cell r="B13">
            <v>50621</v>
          </cell>
          <cell r="C13">
            <v>89976.387795000002</v>
          </cell>
          <cell r="D13">
            <v>0</v>
          </cell>
          <cell r="E13">
            <v>1777451.8044882559</v>
          </cell>
        </row>
        <row r="14">
          <cell r="A14" t="str">
            <v>2001999901020</v>
          </cell>
          <cell r="B14">
            <v>315437</v>
          </cell>
          <cell r="C14">
            <v>778436.35520600004</v>
          </cell>
          <cell r="D14">
            <v>777979.69891899999</v>
          </cell>
          <cell r="E14">
            <v>2467802.9375311076</v>
          </cell>
        </row>
        <row r="15">
          <cell r="A15" t="str">
            <v>2001999901021</v>
          </cell>
          <cell r="B15">
            <v>16342</v>
          </cell>
          <cell r="C15">
            <v>1659.1643979999999</v>
          </cell>
          <cell r="D15">
            <v>0</v>
          </cell>
          <cell r="E15">
            <v>101527.62195569696</v>
          </cell>
        </row>
        <row r="16">
          <cell r="A16" t="str">
            <v>2001999901025</v>
          </cell>
          <cell r="B16">
            <v>45571</v>
          </cell>
          <cell r="C16">
            <v>12865.379919999999</v>
          </cell>
          <cell r="D16">
            <v>0</v>
          </cell>
          <cell r="E16">
            <v>282315.067038248</v>
          </cell>
        </row>
        <row r="17">
          <cell r="A17" t="str">
            <v>2001999901031</v>
          </cell>
          <cell r="B17">
            <v>642509</v>
          </cell>
          <cell r="C17">
            <v>199059.76284700001</v>
          </cell>
          <cell r="D17">
            <v>207316.50131200001</v>
          </cell>
          <cell r="E17">
            <v>309816.30272416415</v>
          </cell>
        </row>
        <row r="18">
          <cell r="A18" t="str">
            <v>2001999901032</v>
          </cell>
          <cell r="B18">
            <v>1254</v>
          </cell>
          <cell r="C18">
            <v>118914.065355</v>
          </cell>
          <cell r="D18">
            <v>0</v>
          </cell>
          <cell r="E18">
            <v>94827803.313397124</v>
          </cell>
        </row>
        <row r="19">
          <cell r="A19" t="str">
            <v>2001999901034</v>
          </cell>
          <cell r="B19">
            <v>1248</v>
          </cell>
          <cell r="C19">
            <v>25006.469273999999</v>
          </cell>
          <cell r="D19">
            <v>0</v>
          </cell>
          <cell r="E19">
            <v>20037234.995192308</v>
          </cell>
        </row>
        <row r="20">
          <cell r="A20" t="str">
            <v>2001999901036</v>
          </cell>
          <cell r="B20">
            <v>612089</v>
          </cell>
          <cell r="C20">
            <v>890828.35552400001</v>
          </cell>
          <cell r="D20">
            <v>0</v>
          </cell>
          <cell r="E20">
            <v>1455390.2382235264</v>
          </cell>
        </row>
        <row r="21">
          <cell r="A21" t="str">
            <v>2001999901039</v>
          </cell>
          <cell r="B21">
            <v>451820</v>
          </cell>
          <cell r="C21">
            <v>2770.4002310000001</v>
          </cell>
          <cell r="D21">
            <v>2850.6008080000001</v>
          </cell>
          <cell r="E21">
            <v>6131.6458567571153</v>
          </cell>
        </row>
        <row r="22">
          <cell r="A22" t="str">
            <v>2001999901042</v>
          </cell>
          <cell r="B22">
            <v>42320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2001999901043</v>
          </cell>
          <cell r="B23">
            <v>17308</v>
          </cell>
          <cell r="C23">
            <v>65.084415000000007</v>
          </cell>
          <cell r="D23">
            <v>0</v>
          </cell>
          <cell r="E23">
            <v>3760.3660157152767</v>
          </cell>
        </row>
        <row r="24">
          <cell r="A24" t="str">
            <v>2001999901044</v>
          </cell>
          <cell r="B24">
            <v>417712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2001999901046</v>
          </cell>
          <cell r="B25">
            <v>5532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2001999901048</v>
          </cell>
          <cell r="B26">
            <v>482066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2001999901051</v>
          </cell>
          <cell r="B27">
            <v>379</v>
          </cell>
          <cell r="C27">
            <v>1803.380654</v>
          </cell>
          <cell r="D27">
            <v>0</v>
          </cell>
          <cell r="E27">
            <v>4758260.3007915569</v>
          </cell>
        </row>
        <row r="28">
          <cell r="A28" t="str">
            <v>2001999901053</v>
          </cell>
          <cell r="B28">
            <v>1831430</v>
          </cell>
          <cell r="C28">
            <v>17.604492</v>
          </cell>
          <cell r="D28">
            <v>0</v>
          </cell>
          <cell r="E28">
            <v>9.6124296314901478</v>
          </cell>
        </row>
        <row r="29">
          <cell r="A29" t="str">
            <v>2001999901054</v>
          </cell>
          <cell r="B29">
            <v>4813</v>
          </cell>
          <cell r="C29">
            <v>40110.575484000001</v>
          </cell>
          <cell r="D29">
            <v>0</v>
          </cell>
          <cell r="E29">
            <v>8333799.186370248</v>
          </cell>
        </row>
        <row r="30">
          <cell r="A30" t="str">
            <v>2001999901055</v>
          </cell>
          <cell r="B30">
            <v>1381308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2001999901058</v>
          </cell>
          <cell r="B31">
            <v>15233</v>
          </cell>
          <cell r="C31">
            <v>21092.553455000001</v>
          </cell>
          <cell r="D31">
            <v>20911.568114999998</v>
          </cell>
          <cell r="E31">
            <v>1384661.8167793606</v>
          </cell>
        </row>
        <row r="32">
          <cell r="A32" t="str">
            <v>2001999901062</v>
          </cell>
          <cell r="B32">
            <v>22338</v>
          </cell>
          <cell r="C32">
            <v>489597.39678499999</v>
          </cell>
          <cell r="D32">
            <v>0</v>
          </cell>
          <cell r="E32">
            <v>21917691.681663536</v>
          </cell>
        </row>
        <row r="33">
          <cell r="A33" t="str">
            <v>2001999901063</v>
          </cell>
          <cell r="B33">
            <v>348</v>
          </cell>
          <cell r="C33">
            <v>1506.301044</v>
          </cell>
          <cell r="D33">
            <v>0</v>
          </cell>
          <cell r="E33">
            <v>4328451.2758620698</v>
          </cell>
        </row>
        <row r="34">
          <cell r="A34" t="str">
            <v>2001999901064</v>
          </cell>
          <cell r="B34">
            <v>4400</v>
          </cell>
          <cell r="C34">
            <v>5197.7894269999997</v>
          </cell>
          <cell r="D34">
            <v>0</v>
          </cell>
          <cell r="E34">
            <v>1181315.7788636363</v>
          </cell>
        </row>
        <row r="35">
          <cell r="A35" t="str">
            <v>2001999901066</v>
          </cell>
          <cell r="B35">
            <v>819</v>
          </cell>
          <cell r="C35">
            <v>1909.1852040000001</v>
          </cell>
          <cell r="D35">
            <v>0</v>
          </cell>
          <cell r="E35">
            <v>2331117.4652014654</v>
          </cell>
        </row>
        <row r="36">
          <cell r="A36" t="str">
            <v>2001999901068</v>
          </cell>
          <cell r="B36">
            <v>498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2001999901069</v>
          </cell>
          <cell r="B37">
            <v>517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2001999901071</v>
          </cell>
          <cell r="B38">
            <v>669</v>
          </cell>
          <cell r="C38">
            <v>287.36647399999998</v>
          </cell>
          <cell r="D38">
            <v>0</v>
          </cell>
          <cell r="E38">
            <v>429546.29895366216</v>
          </cell>
        </row>
        <row r="39">
          <cell r="A39" t="str">
            <v>2001999901072</v>
          </cell>
          <cell r="B39">
            <v>237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2001999901073</v>
          </cell>
          <cell r="B40">
            <v>1288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2001999901074</v>
          </cell>
          <cell r="B41">
            <v>108</v>
          </cell>
          <cell r="C41">
            <v>16.066756999999999</v>
          </cell>
          <cell r="D41">
            <v>0</v>
          </cell>
          <cell r="E41">
            <v>148766.26851851851</v>
          </cell>
        </row>
        <row r="42">
          <cell r="A42" t="str">
            <v>2001999901076</v>
          </cell>
          <cell r="B42">
            <v>709</v>
          </cell>
          <cell r="C42">
            <v>15258.310229999999</v>
          </cell>
          <cell r="D42">
            <v>0</v>
          </cell>
          <cell r="E42">
            <v>21520888.899858955</v>
          </cell>
        </row>
        <row r="43">
          <cell r="A43" t="str">
            <v>2001999901077</v>
          </cell>
          <cell r="B43">
            <v>97</v>
          </cell>
          <cell r="C43">
            <v>149112.06390000001</v>
          </cell>
          <cell r="D43">
            <v>0</v>
          </cell>
          <cell r="E43">
            <v>1537237772.1649487</v>
          </cell>
        </row>
        <row r="44">
          <cell r="A44" t="str">
            <v>2001999901079</v>
          </cell>
          <cell r="B44">
            <v>95</v>
          </cell>
          <cell r="C44">
            <v>59629.565048999997</v>
          </cell>
          <cell r="D44">
            <v>59644.285551000001</v>
          </cell>
          <cell r="E44">
            <v>627679632.09473681</v>
          </cell>
        </row>
        <row r="45">
          <cell r="A45" t="str">
            <v>2001999901082</v>
          </cell>
          <cell r="B45">
            <v>31176</v>
          </cell>
          <cell r="C45">
            <v>49374.160158999999</v>
          </cell>
          <cell r="D45">
            <v>0</v>
          </cell>
          <cell r="E45">
            <v>1583723.3820567103</v>
          </cell>
        </row>
        <row r="46">
          <cell r="A46" t="str">
            <v>2001999901083</v>
          </cell>
          <cell r="B46">
            <v>1516</v>
          </cell>
          <cell r="C46">
            <v>24698.449371999999</v>
          </cell>
          <cell r="D46">
            <v>24648.978555999998</v>
          </cell>
          <cell r="E46">
            <v>16291853.147757255</v>
          </cell>
        </row>
        <row r="47">
          <cell r="A47" t="str">
            <v>2001999901085</v>
          </cell>
          <cell r="B47">
            <v>1316239</v>
          </cell>
          <cell r="C47">
            <v>761784.13281700003</v>
          </cell>
          <cell r="D47">
            <v>767442.63986899995</v>
          </cell>
          <cell r="E47">
            <v>578758.21398469433</v>
          </cell>
        </row>
        <row r="48">
          <cell r="A48" t="str">
            <v>2001999901086</v>
          </cell>
          <cell r="B48">
            <v>11345</v>
          </cell>
          <cell r="C48">
            <v>20553.928252000002</v>
          </cell>
          <cell r="D48">
            <v>21336.699562000002</v>
          </cell>
          <cell r="E48">
            <v>1811716.9018951079</v>
          </cell>
        </row>
        <row r="49">
          <cell r="A49" t="str">
            <v>2001999901087</v>
          </cell>
          <cell r="B49">
            <v>1282814</v>
          </cell>
          <cell r="C49">
            <v>741400.071643</v>
          </cell>
          <cell r="D49">
            <v>746170.035775</v>
          </cell>
          <cell r="E49">
            <v>577948.22292475752</v>
          </cell>
        </row>
        <row r="50">
          <cell r="A50" t="str">
            <v>2001999901090</v>
          </cell>
          <cell r="B50">
            <v>302349</v>
          </cell>
          <cell r="C50">
            <v>457376.47598699998</v>
          </cell>
          <cell r="D50">
            <v>475100.05081400002</v>
          </cell>
          <cell r="E50">
            <v>1512743.471904984</v>
          </cell>
        </row>
        <row r="51">
          <cell r="A51" t="str">
            <v>2001999901091</v>
          </cell>
          <cell r="B51">
            <v>612001</v>
          </cell>
          <cell r="C51">
            <v>460658.61081699998</v>
          </cell>
          <cell r="D51">
            <v>477950.65162199998</v>
          </cell>
          <cell r="E51">
            <v>752708.91847725736</v>
          </cell>
        </row>
        <row r="52">
          <cell r="A52" t="str">
            <v>2001999901092</v>
          </cell>
          <cell r="B52">
            <v>60</v>
          </cell>
          <cell r="C52">
            <v>8.5178510000000003</v>
          </cell>
          <cell r="D52">
            <v>0</v>
          </cell>
          <cell r="E52">
            <v>141964.18333333332</v>
          </cell>
        </row>
        <row r="53">
          <cell r="A53" t="str">
            <v>2001999901093</v>
          </cell>
          <cell r="B53">
            <v>23</v>
          </cell>
          <cell r="C53">
            <v>1.6347780000000001</v>
          </cell>
          <cell r="D53">
            <v>0</v>
          </cell>
          <cell r="E53">
            <v>71077.304347826095</v>
          </cell>
        </row>
        <row r="54">
          <cell r="A54" t="str">
            <v>2001999901094</v>
          </cell>
          <cell r="B54">
            <v>3458</v>
          </cell>
          <cell r="C54">
            <v>1487.6059399999999</v>
          </cell>
          <cell r="D54">
            <v>0</v>
          </cell>
          <cell r="E54">
            <v>430192.57952573744</v>
          </cell>
        </row>
        <row r="55">
          <cell r="A55" t="str">
            <v>2001999901095</v>
          </cell>
          <cell r="B55">
            <v>871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2001999901098</v>
          </cell>
          <cell r="B56">
            <v>23541</v>
          </cell>
          <cell r="C56">
            <v>1509.6884709999999</v>
          </cell>
          <cell r="D56">
            <v>0</v>
          </cell>
          <cell r="E56">
            <v>64130.175905866352</v>
          </cell>
        </row>
        <row r="57">
          <cell r="A57" t="str">
            <v>2001999901101</v>
          </cell>
          <cell r="B57">
            <v>415135</v>
          </cell>
          <cell r="C57">
            <v>1629130839.9876599</v>
          </cell>
          <cell r="D57">
            <v>0</v>
          </cell>
          <cell r="E57">
            <v>3924339889.4038324</v>
          </cell>
        </row>
        <row r="58">
          <cell r="A58" t="str">
            <v>2001999901102</v>
          </cell>
          <cell r="B58">
            <v>434959</v>
          </cell>
          <cell r="C58">
            <v>283767951.588853</v>
          </cell>
          <cell r="D58">
            <v>0</v>
          </cell>
          <cell r="E58">
            <v>652401609.32146025</v>
          </cell>
        </row>
        <row r="59">
          <cell r="A59" t="str">
            <v>2001999901103</v>
          </cell>
          <cell r="B59">
            <v>23411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2001999901104</v>
          </cell>
          <cell r="B60">
            <v>267910</v>
          </cell>
          <cell r="C60">
            <v>1203768.075528</v>
          </cell>
          <cell r="D60">
            <v>0</v>
          </cell>
          <cell r="E60">
            <v>4493180.827621216</v>
          </cell>
        </row>
        <row r="61">
          <cell r="A61" t="str">
            <v>2001999901105</v>
          </cell>
          <cell r="B61">
            <v>77169</v>
          </cell>
          <cell r="C61">
            <v>134942.70270200001</v>
          </cell>
          <cell r="D61">
            <v>0</v>
          </cell>
          <cell r="E61">
            <v>1748664.6542264381</v>
          </cell>
        </row>
        <row r="62">
          <cell r="A62" t="str">
            <v>2001999901106</v>
          </cell>
          <cell r="B62">
            <v>175263</v>
          </cell>
          <cell r="C62">
            <v>284385.96537599998</v>
          </cell>
          <cell r="D62">
            <v>0</v>
          </cell>
          <cell r="E62">
            <v>1622624.0870919703</v>
          </cell>
        </row>
        <row r="63">
          <cell r="A63" t="str">
            <v>2001999901108</v>
          </cell>
          <cell r="B63">
            <v>192793</v>
          </cell>
          <cell r="C63">
            <v>193441.43216999999</v>
          </cell>
          <cell r="D63">
            <v>0</v>
          </cell>
          <cell r="E63">
            <v>1003363.3595099407</v>
          </cell>
        </row>
        <row r="64">
          <cell r="A64" t="str">
            <v>2001999901109</v>
          </cell>
          <cell r="B64">
            <v>43646</v>
          </cell>
          <cell r="C64">
            <v>204441.70353</v>
          </cell>
          <cell r="D64">
            <v>0</v>
          </cell>
          <cell r="E64">
            <v>4684087.9698025025</v>
          </cell>
        </row>
        <row r="65">
          <cell r="A65" t="str">
            <v>2001999901110</v>
          </cell>
          <cell r="B65">
            <v>827456</v>
          </cell>
          <cell r="C65">
            <v>1680432.075246</v>
          </cell>
          <cell r="D65">
            <v>0</v>
          </cell>
          <cell r="E65">
            <v>2030841.6100022234</v>
          </cell>
        </row>
        <row r="66">
          <cell r="A66" t="str">
            <v>2001999901111</v>
          </cell>
          <cell r="B66">
            <v>2208</v>
          </cell>
          <cell r="C66">
            <v>1822.1954619999999</v>
          </cell>
          <cell r="D66">
            <v>0</v>
          </cell>
          <cell r="E66">
            <v>825269.68387681153</v>
          </cell>
        </row>
        <row r="67">
          <cell r="A67" t="str">
            <v>2001999901113</v>
          </cell>
          <cell r="B67">
            <v>3034</v>
          </cell>
          <cell r="C67">
            <v>36395.755673</v>
          </cell>
          <cell r="D67">
            <v>0</v>
          </cell>
          <cell r="E67">
            <v>11995964.295649309</v>
          </cell>
        </row>
        <row r="68">
          <cell r="A68" t="str">
            <v>2001999901114</v>
          </cell>
          <cell r="B68">
            <v>3045</v>
          </cell>
          <cell r="C68">
            <v>10564.648707</v>
          </cell>
          <cell r="D68">
            <v>0</v>
          </cell>
          <cell r="E68">
            <v>3469506.96453202</v>
          </cell>
        </row>
        <row r="69">
          <cell r="A69" t="str">
            <v>2001999901116</v>
          </cell>
          <cell r="B69">
            <v>367431</v>
          </cell>
          <cell r="C69">
            <v>104834.858798</v>
          </cell>
          <cell r="D69">
            <v>106059.861823</v>
          </cell>
          <cell r="E69">
            <v>285318.49190188089</v>
          </cell>
        </row>
        <row r="70">
          <cell r="A70" t="str">
            <v>2001999901119</v>
          </cell>
          <cell r="B70">
            <v>21773</v>
          </cell>
          <cell r="C70">
            <v>8607.4636159999991</v>
          </cell>
          <cell r="D70">
            <v>0</v>
          </cell>
          <cell r="E70">
            <v>395327.40623708256</v>
          </cell>
        </row>
        <row r="71">
          <cell r="A71" t="str">
            <v>2001999901120</v>
          </cell>
          <cell r="B71">
            <v>512</v>
          </cell>
          <cell r="C71">
            <v>645.89402700000005</v>
          </cell>
          <cell r="D71">
            <v>0</v>
          </cell>
          <cell r="E71">
            <v>1261511.771484375</v>
          </cell>
        </row>
        <row r="72">
          <cell r="A72" t="str">
            <v>2001999901122</v>
          </cell>
          <cell r="B72">
            <v>448523</v>
          </cell>
          <cell r="C72">
            <v>1185121770.99808</v>
          </cell>
          <cell r="D72">
            <v>0</v>
          </cell>
          <cell r="E72">
            <v>2642276474.1118741</v>
          </cell>
        </row>
        <row r="73">
          <cell r="A73" t="str">
            <v>2001999901123</v>
          </cell>
          <cell r="B73">
            <v>447601</v>
          </cell>
          <cell r="C73">
            <v>685415878.16203499</v>
          </cell>
          <cell r="D73">
            <v>0</v>
          </cell>
          <cell r="E73">
            <v>1531309979.562233</v>
          </cell>
        </row>
        <row r="74">
          <cell r="A74" t="str">
            <v>2001999901129</v>
          </cell>
          <cell r="B74">
            <v>247053</v>
          </cell>
          <cell r="C74">
            <v>16061229.031786</v>
          </cell>
          <cell r="D74">
            <v>0</v>
          </cell>
          <cell r="E74">
            <v>65011268.96571181</v>
          </cell>
        </row>
        <row r="75">
          <cell r="A75" t="str">
            <v>2001999901133</v>
          </cell>
          <cell r="B75">
            <v>252</v>
          </cell>
          <cell r="C75">
            <v>5552.6712390000002</v>
          </cell>
          <cell r="D75">
            <v>0</v>
          </cell>
          <cell r="E75">
            <v>22034409.678571429</v>
          </cell>
        </row>
        <row r="76">
          <cell r="A76" t="str">
            <v>2001999901134</v>
          </cell>
          <cell r="B76">
            <v>237</v>
          </cell>
          <cell r="C76">
            <v>895.51130799999999</v>
          </cell>
          <cell r="D76">
            <v>0</v>
          </cell>
          <cell r="E76">
            <v>3778528.7257383964</v>
          </cell>
        </row>
        <row r="77">
          <cell r="A77" t="str">
            <v>2001999901135</v>
          </cell>
          <cell r="B77">
            <v>461</v>
          </cell>
          <cell r="C77">
            <v>63.997295000000001</v>
          </cell>
          <cell r="D77">
            <v>0</v>
          </cell>
          <cell r="E77">
            <v>138822.76572668113</v>
          </cell>
        </row>
        <row r="78">
          <cell r="A78" t="str">
            <v>2001999901136</v>
          </cell>
          <cell r="B78">
            <v>16272</v>
          </cell>
          <cell r="C78">
            <v>6858.1504219999997</v>
          </cell>
          <cell r="D78">
            <v>0</v>
          </cell>
          <cell r="E78">
            <v>421469.42121435591</v>
          </cell>
        </row>
        <row r="79">
          <cell r="A79" t="str">
            <v>2001999901138</v>
          </cell>
          <cell r="B79">
            <v>165</v>
          </cell>
          <cell r="C79">
            <v>474.85520600000001</v>
          </cell>
          <cell r="D79">
            <v>0</v>
          </cell>
          <cell r="E79">
            <v>2877910.3393939394</v>
          </cell>
        </row>
        <row r="80">
          <cell r="A80" t="str">
            <v>2001999901152</v>
          </cell>
          <cell r="B80">
            <v>29715</v>
          </cell>
          <cell r="C80">
            <v>35393.138012000003</v>
          </cell>
          <cell r="D80">
            <v>0</v>
          </cell>
          <cell r="E80">
            <v>1191086.5896685177</v>
          </cell>
        </row>
        <row r="81">
          <cell r="A81" t="str">
            <v>2001999901155</v>
          </cell>
          <cell r="B81">
            <v>506506</v>
          </cell>
          <cell r="C81">
            <v>250182.71520999999</v>
          </cell>
          <cell r="D81">
            <v>0</v>
          </cell>
          <cell r="E81">
            <v>493938.30519283086</v>
          </cell>
        </row>
        <row r="82">
          <cell r="A82" t="str">
            <v>2001999901157</v>
          </cell>
          <cell r="B82">
            <v>474143</v>
          </cell>
          <cell r="C82">
            <v>526037.73962500005</v>
          </cell>
          <cell r="D82">
            <v>531700.21773100004</v>
          </cell>
          <cell r="E82">
            <v>1109449.5534575013</v>
          </cell>
        </row>
        <row r="83">
          <cell r="A83" t="str">
            <v>2001999901158</v>
          </cell>
          <cell r="B83">
            <v>1334940</v>
          </cell>
          <cell r="C83">
            <v>6705209.1129179997</v>
          </cell>
          <cell r="D83">
            <v>6836239.2423320003</v>
          </cell>
          <cell r="E83">
            <v>5022854.2952627083</v>
          </cell>
        </row>
        <row r="84">
          <cell r="A84" t="str">
            <v>2001999901159</v>
          </cell>
          <cell r="B84">
            <v>215242</v>
          </cell>
          <cell r="C84">
            <v>177983.209825</v>
          </cell>
          <cell r="D84">
            <v>0</v>
          </cell>
          <cell r="E84">
            <v>826898.14174278255</v>
          </cell>
        </row>
        <row r="85">
          <cell r="A85" t="str">
            <v>2001999901161</v>
          </cell>
          <cell r="B85">
            <v>505463</v>
          </cell>
          <cell r="C85">
            <v>3004400.2663670001</v>
          </cell>
          <cell r="D85">
            <v>3004400.2663670001</v>
          </cell>
          <cell r="E85">
            <v>5943857.9408720322</v>
          </cell>
        </row>
        <row r="86">
          <cell r="A86" t="str">
            <v>2001999901162</v>
          </cell>
          <cell r="B86">
            <v>265594</v>
          </cell>
          <cell r="C86">
            <v>235747.350901</v>
          </cell>
          <cell r="D86">
            <v>236218.91015000001</v>
          </cell>
          <cell r="E86">
            <v>887623.02951497398</v>
          </cell>
        </row>
        <row r="87">
          <cell r="A87" t="str">
            <v>2001999901163</v>
          </cell>
          <cell r="B87">
            <v>46588</v>
          </cell>
          <cell r="C87">
            <v>484385.35046300001</v>
          </cell>
          <cell r="D87">
            <v>0</v>
          </cell>
          <cell r="E87">
            <v>10397212.811517989</v>
          </cell>
        </row>
        <row r="88">
          <cell r="A88" t="str">
            <v>2001999901164</v>
          </cell>
          <cell r="B88">
            <v>39726</v>
          </cell>
          <cell r="C88">
            <v>26797.896873000002</v>
          </cell>
          <cell r="D88">
            <v>0</v>
          </cell>
          <cell r="E88">
            <v>674568.21409152704</v>
          </cell>
        </row>
        <row r="89">
          <cell r="A89" t="str">
            <v>2001999901165</v>
          </cell>
          <cell r="B89">
            <v>175072</v>
          </cell>
          <cell r="C89">
            <v>258996.238858</v>
          </cell>
          <cell r="D89">
            <v>0</v>
          </cell>
          <cell r="E89">
            <v>1479369.8527348749</v>
          </cell>
        </row>
        <row r="90">
          <cell r="A90" t="str">
            <v>2001999901166</v>
          </cell>
          <cell r="B90">
            <v>67628</v>
          </cell>
          <cell r="C90">
            <v>44392.890112000001</v>
          </cell>
          <cell r="D90">
            <v>0</v>
          </cell>
          <cell r="E90">
            <v>656427.6647542438</v>
          </cell>
        </row>
        <row r="91">
          <cell r="A91" t="str">
            <v>2001999901167</v>
          </cell>
          <cell r="B91">
            <v>11816</v>
          </cell>
          <cell r="C91">
            <v>184544.07931599999</v>
          </cell>
          <cell r="D91">
            <v>0</v>
          </cell>
          <cell r="E91">
            <v>15618151.600880161</v>
          </cell>
        </row>
        <row r="92">
          <cell r="A92" t="str">
            <v>2001999901169</v>
          </cell>
          <cell r="B92">
            <v>56574</v>
          </cell>
          <cell r="C92">
            <v>31036.945821000001</v>
          </cell>
          <cell r="D92">
            <v>0</v>
          </cell>
          <cell r="E92">
            <v>548607.94394951756</v>
          </cell>
        </row>
        <row r="93">
          <cell r="A93" t="str">
            <v>2001999901170</v>
          </cell>
          <cell r="B93">
            <v>1359898</v>
          </cell>
          <cell r="C93">
            <v>6524581.1166820005</v>
          </cell>
          <cell r="D93">
            <v>6550551.7098660003</v>
          </cell>
          <cell r="E93">
            <v>4797845.9536538776</v>
          </cell>
        </row>
        <row r="94">
          <cell r="A94" t="str">
            <v>2001999901171</v>
          </cell>
          <cell r="B94">
            <v>582</v>
          </cell>
          <cell r="C94">
            <v>61.413812999999998</v>
          </cell>
          <cell r="D94">
            <v>0</v>
          </cell>
          <cell r="E94">
            <v>105522.01546391753</v>
          </cell>
        </row>
        <row r="95">
          <cell r="A95" t="str">
            <v>2001999901173</v>
          </cell>
          <cell r="B95">
            <v>239</v>
          </cell>
          <cell r="C95">
            <v>255.71691300000001</v>
          </cell>
          <cell r="D95">
            <v>0</v>
          </cell>
          <cell r="E95">
            <v>1069945.2426778241</v>
          </cell>
        </row>
        <row r="96">
          <cell r="A96" t="str">
            <v>2001999901174</v>
          </cell>
          <cell r="B96">
            <v>5922</v>
          </cell>
          <cell r="C96">
            <v>3523.8847049999999</v>
          </cell>
          <cell r="D96">
            <v>3052.325456</v>
          </cell>
          <cell r="E96">
            <v>595049.76443769003</v>
          </cell>
        </row>
        <row r="97">
          <cell r="A97" t="str">
            <v>2001999901176</v>
          </cell>
          <cell r="B97">
            <v>1078</v>
          </cell>
          <cell r="C97">
            <v>829.60905300000002</v>
          </cell>
          <cell r="D97">
            <v>0</v>
          </cell>
          <cell r="E97">
            <v>769581.68181818188</v>
          </cell>
        </row>
        <row r="98">
          <cell r="A98" t="str">
            <v>2001999901181</v>
          </cell>
          <cell r="B98">
            <v>642</v>
          </cell>
          <cell r="C98">
            <v>4346.227844</v>
          </cell>
          <cell r="D98">
            <v>0</v>
          </cell>
          <cell r="E98">
            <v>6769825.302180686</v>
          </cell>
        </row>
        <row r="99">
          <cell r="A99" t="str">
            <v>2001999901183</v>
          </cell>
          <cell r="B99">
            <v>35915</v>
          </cell>
          <cell r="C99">
            <v>51442.817117999999</v>
          </cell>
          <cell r="D99">
            <v>0</v>
          </cell>
          <cell r="E99">
            <v>1432349.0774885146</v>
          </cell>
        </row>
        <row r="100">
          <cell r="A100" t="str">
            <v>2001999901187</v>
          </cell>
          <cell r="B100">
            <v>182019</v>
          </cell>
          <cell r="C100">
            <v>203397.20134599999</v>
          </cell>
          <cell r="D100">
            <v>0</v>
          </cell>
          <cell r="E100">
            <v>1117450.3834544744</v>
          </cell>
        </row>
        <row r="101">
          <cell r="A101" t="str">
            <v>2001999901188</v>
          </cell>
          <cell r="B101">
            <v>37349</v>
          </cell>
          <cell r="C101">
            <v>11161.005259</v>
          </cell>
          <cell r="D101">
            <v>0</v>
          </cell>
          <cell r="E101">
            <v>298830.09609360358</v>
          </cell>
        </row>
        <row r="102">
          <cell r="A102" t="str">
            <v>2001999901189</v>
          </cell>
          <cell r="B102">
            <v>155986</v>
          </cell>
          <cell r="C102">
            <v>14317.825719</v>
          </cell>
          <cell r="D102">
            <v>20254.179609999999</v>
          </cell>
          <cell r="E102">
            <v>91789.171585911565</v>
          </cell>
        </row>
        <row r="103">
          <cell r="A103" t="str">
            <v>2001999901195</v>
          </cell>
          <cell r="B103">
            <v>4089</v>
          </cell>
          <cell r="C103">
            <v>862251.94414200005</v>
          </cell>
          <cell r="D103">
            <v>0</v>
          </cell>
          <cell r="E103">
            <v>210871103.97212031</v>
          </cell>
        </row>
        <row r="104">
          <cell r="A104" t="str">
            <v>2001999901196</v>
          </cell>
          <cell r="B104">
            <v>66712</v>
          </cell>
          <cell r="C104">
            <v>129363.854334</v>
          </cell>
          <cell r="D104">
            <v>129287.88568399999</v>
          </cell>
          <cell r="E104">
            <v>1939139.2003537596</v>
          </cell>
        </row>
        <row r="105">
          <cell r="A105" t="str">
            <v>2001999901198</v>
          </cell>
          <cell r="B105">
            <v>769173</v>
          </cell>
          <cell r="C105">
            <v>206547.13251699999</v>
          </cell>
          <cell r="D105">
            <v>209265.88034199999</v>
          </cell>
          <cell r="E105">
            <v>268531.43898316764</v>
          </cell>
        </row>
        <row r="106">
          <cell r="A106" t="str">
            <v>2001999901201</v>
          </cell>
          <cell r="B106">
            <v>4138</v>
          </cell>
          <cell r="C106">
            <v>2154.6065579999999</v>
          </cell>
          <cell r="D106">
            <v>0</v>
          </cell>
          <cell r="E106">
            <v>520687.90671822138</v>
          </cell>
        </row>
        <row r="107">
          <cell r="A107" t="str">
            <v>2001999901203</v>
          </cell>
          <cell r="B107">
            <v>4653</v>
          </cell>
          <cell r="C107">
            <v>0</v>
          </cell>
          <cell r="D107">
            <v>0</v>
          </cell>
          <cell r="E107">
            <v>0</v>
          </cell>
        </row>
        <row r="108">
          <cell r="A108" t="str">
            <v>2001999901224</v>
          </cell>
          <cell r="B108">
            <v>1719</v>
          </cell>
          <cell r="C108">
            <v>327196.21777300001</v>
          </cell>
          <cell r="D108">
            <v>0</v>
          </cell>
          <cell r="E108">
            <v>190341022.55555555</v>
          </cell>
        </row>
        <row r="109">
          <cell r="A109" t="str">
            <v>2001999901225</v>
          </cell>
          <cell r="B109">
            <v>267455</v>
          </cell>
          <cell r="C109">
            <v>70644664.286555007</v>
          </cell>
          <cell r="D109">
            <v>0</v>
          </cell>
          <cell r="E109">
            <v>264136637.14103308</v>
          </cell>
        </row>
        <row r="110">
          <cell r="A110" t="str">
            <v>2001999901226</v>
          </cell>
          <cell r="B110">
            <v>211553</v>
          </cell>
          <cell r="C110">
            <v>4812136.2125739995</v>
          </cell>
          <cell r="D110">
            <v>0</v>
          </cell>
          <cell r="E110">
            <v>22746716.957802534</v>
          </cell>
        </row>
        <row r="111">
          <cell r="A111" t="str">
            <v>2001999901227</v>
          </cell>
          <cell r="B111">
            <v>3956</v>
          </cell>
          <cell r="C111">
            <v>579515.05315599998</v>
          </cell>
          <cell r="D111">
            <v>0</v>
          </cell>
          <cell r="E111">
            <v>146490154.99393326</v>
          </cell>
        </row>
        <row r="112">
          <cell r="A112" t="str">
            <v>2001999901228</v>
          </cell>
          <cell r="B112">
            <v>9915</v>
          </cell>
          <cell r="C112">
            <v>30173331.107827999</v>
          </cell>
          <cell r="D112">
            <v>0</v>
          </cell>
          <cell r="E112">
            <v>3043200313.4471002</v>
          </cell>
        </row>
        <row r="113">
          <cell r="A113" t="str">
            <v>2001999901229</v>
          </cell>
          <cell r="B113">
            <v>163413</v>
          </cell>
          <cell r="C113">
            <v>62038952.843006998</v>
          </cell>
          <cell r="D113">
            <v>0</v>
          </cell>
          <cell r="E113">
            <v>379645149.66989768</v>
          </cell>
        </row>
        <row r="114">
          <cell r="A114" t="str">
            <v>2001999901231</v>
          </cell>
          <cell r="B114">
            <v>178078</v>
          </cell>
          <cell r="C114">
            <v>713950047.03911495</v>
          </cell>
          <cell r="D114">
            <v>0</v>
          </cell>
          <cell r="E114">
            <v>4009198480.6608057</v>
          </cell>
        </row>
        <row r="115">
          <cell r="A115" t="str">
            <v>2001999901232</v>
          </cell>
          <cell r="B115">
            <v>151279</v>
          </cell>
          <cell r="C115">
            <v>312691337.055529</v>
          </cell>
          <cell r="D115">
            <v>0</v>
          </cell>
          <cell r="E115">
            <v>2066984426.4936242</v>
          </cell>
        </row>
        <row r="116">
          <cell r="A116" t="str">
            <v>2001999901236</v>
          </cell>
          <cell r="B116">
            <v>268</v>
          </cell>
          <cell r="C116">
            <v>1090.5203329999999</v>
          </cell>
          <cell r="D116">
            <v>0</v>
          </cell>
          <cell r="E116">
            <v>4069105.7201492535</v>
          </cell>
        </row>
        <row r="117">
          <cell r="A117" t="str">
            <v>2001999901238</v>
          </cell>
          <cell r="B117">
            <v>296</v>
          </cell>
          <cell r="C117">
            <v>9232.375231</v>
          </cell>
          <cell r="D117">
            <v>0</v>
          </cell>
          <cell r="E117">
            <v>31190456.861486483</v>
          </cell>
        </row>
        <row r="118">
          <cell r="A118" t="str">
            <v>2001999901239</v>
          </cell>
          <cell r="B118">
            <v>251</v>
          </cell>
          <cell r="C118">
            <v>2446.7958410000001</v>
          </cell>
          <cell r="D118">
            <v>0</v>
          </cell>
          <cell r="E118">
            <v>9748190.6015936248</v>
          </cell>
        </row>
        <row r="119">
          <cell r="A119" t="str">
            <v>2001999901240</v>
          </cell>
          <cell r="B119">
            <v>462</v>
          </cell>
          <cell r="C119">
            <v>307238.45647400001</v>
          </cell>
          <cell r="D119">
            <v>0</v>
          </cell>
          <cell r="E119">
            <v>665018304.05627704</v>
          </cell>
        </row>
        <row r="120">
          <cell r="A120" t="str">
            <v>2001999901242</v>
          </cell>
          <cell r="B120">
            <v>62271</v>
          </cell>
          <cell r="C120">
            <v>15191556.352612</v>
          </cell>
          <cell r="D120">
            <v>0</v>
          </cell>
          <cell r="E120">
            <v>243958766.5624769</v>
          </cell>
        </row>
        <row r="121">
          <cell r="A121" t="str">
            <v>2001999901246</v>
          </cell>
          <cell r="B121">
            <v>304</v>
          </cell>
          <cell r="C121">
            <v>356.61165299999999</v>
          </cell>
          <cell r="D121">
            <v>0</v>
          </cell>
          <cell r="E121">
            <v>1173064.6480263157</v>
          </cell>
        </row>
        <row r="122">
          <cell r="A122" t="str">
            <v>2001999901254</v>
          </cell>
          <cell r="B122">
            <v>141</v>
          </cell>
          <cell r="C122">
            <v>252.17819900000001</v>
          </cell>
          <cell r="D122">
            <v>0</v>
          </cell>
          <cell r="E122">
            <v>1788497.865248227</v>
          </cell>
        </row>
        <row r="123">
          <cell r="A123" t="str">
            <v>2001999901266</v>
          </cell>
          <cell r="B123">
            <v>89</v>
          </cell>
          <cell r="C123">
            <v>148.640612</v>
          </cell>
          <cell r="D123">
            <v>0</v>
          </cell>
          <cell r="E123">
            <v>1670119.2359550563</v>
          </cell>
        </row>
        <row r="124">
          <cell r="A124" t="str">
            <v>2001999901274</v>
          </cell>
          <cell r="B124">
            <v>64</v>
          </cell>
          <cell r="C124">
            <v>113.68078</v>
          </cell>
          <cell r="D124">
            <v>0</v>
          </cell>
          <cell r="E124">
            <v>1776262.1875</v>
          </cell>
        </row>
        <row r="125">
          <cell r="A125" t="str">
            <v>2001999901275</v>
          </cell>
          <cell r="B125">
            <v>8063</v>
          </cell>
          <cell r="C125">
            <v>561968.83940199995</v>
          </cell>
          <cell r="D125">
            <v>0</v>
          </cell>
          <cell r="E125">
            <v>69697239.166811362</v>
          </cell>
        </row>
        <row r="126">
          <cell r="A126" t="str">
            <v>2001999901284</v>
          </cell>
          <cell r="B126">
            <v>116008</v>
          </cell>
          <cell r="C126">
            <v>16974719.536947999</v>
          </cell>
          <cell r="D126">
            <v>0</v>
          </cell>
          <cell r="E126">
            <v>146323697.82211572</v>
          </cell>
        </row>
        <row r="127">
          <cell r="A127" t="str">
            <v>2001999901286</v>
          </cell>
          <cell r="B127">
            <v>52</v>
          </cell>
          <cell r="C127">
            <v>319973.02224600001</v>
          </cell>
          <cell r="D127">
            <v>0</v>
          </cell>
          <cell r="E127">
            <v>6153327350.8846159</v>
          </cell>
        </row>
        <row r="128">
          <cell r="A128" t="str">
            <v>2001999901294</v>
          </cell>
          <cell r="B128">
            <v>52</v>
          </cell>
          <cell r="C128">
            <v>77.220673000000005</v>
          </cell>
          <cell r="D128">
            <v>0</v>
          </cell>
          <cell r="E128">
            <v>1485012.9423076923</v>
          </cell>
        </row>
        <row r="129">
          <cell r="A129" t="str">
            <v>2001999901298</v>
          </cell>
          <cell r="B129">
            <v>22199</v>
          </cell>
          <cell r="C129">
            <v>40651.256688000001</v>
          </cell>
          <cell r="D129">
            <v>0</v>
          </cell>
          <cell r="E129">
            <v>1831220.1760439659</v>
          </cell>
        </row>
        <row r="130">
          <cell r="A130" t="str">
            <v>2001999901301</v>
          </cell>
          <cell r="B130">
            <v>194211</v>
          </cell>
          <cell r="C130">
            <v>0</v>
          </cell>
          <cell r="D130">
            <v>0</v>
          </cell>
          <cell r="E130">
            <v>0</v>
          </cell>
        </row>
        <row r="131">
          <cell r="A131" t="str">
            <v>2001999901303</v>
          </cell>
          <cell r="B131">
            <v>876</v>
          </cell>
          <cell r="C131">
            <v>0</v>
          </cell>
          <cell r="D131">
            <v>0</v>
          </cell>
          <cell r="E131">
            <v>0</v>
          </cell>
        </row>
        <row r="132">
          <cell r="A132" t="str">
            <v>2001999901304</v>
          </cell>
          <cell r="B132">
            <v>996251</v>
          </cell>
          <cell r="C132">
            <v>84274.983429</v>
          </cell>
          <cell r="D132">
            <v>87285.624570999993</v>
          </cell>
          <cell r="E132">
            <v>84592.119284196451</v>
          </cell>
        </row>
        <row r="133">
          <cell r="A133" t="str">
            <v>2001999901305</v>
          </cell>
          <cell r="B133">
            <v>1636210</v>
          </cell>
          <cell r="C133">
            <v>-304084.00612699997</v>
          </cell>
          <cell r="D133">
            <v>-292476.422043</v>
          </cell>
          <cell r="E133">
            <v>-185846.56378276626</v>
          </cell>
        </row>
        <row r="134">
          <cell r="A134" t="str">
            <v>2001999901306</v>
          </cell>
          <cell r="B134">
            <v>182973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2001999901312</v>
          </cell>
          <cell r="B135">
            <v>788644</v>
          </cell>
          <cell r="C135">
            <v>0</v>
          </cell>
          <cell r="D135">
            <v>0</v>
          </cell>
          <cell r="E135">
            <v>0</v>
          </cell>
        </row>
        <row r="136">
          <cell r="A136" t="str">
            <v>2001999901315</v>
          </cell>
          <cell r="B136">
            <v>1895551</v>
          </cell>
          <cell r="C136">
            <v>42133621.777551003</v>
          </cell>
          <cell r="D136">
            <v>0</v>
          </cell>
          <cell r="E136">
            <v>22227638.17884668</v>
          </cell>
        </row>
        <row r="137">
          <cell r="A137" t="str">
            <v>2001999901318</v>
          </cell>
          <cell r="B137">
            <v>96755</v>
          </cell>
          <cell r="C137">
            <v>3869489.4690899998</v>
          </cell>
          <cell r="D137">
            <v>0</v>
          </cell>
          <cell r="E137">
            <v>39992656.390780836</v>
          </cell>
        </row>
        <row r="138">
          <cell r="A138" t="str">
            <v>2001999901320</v>
          </cell>
          <cell r="B138">
            <v>89259</v>
          </cell>
          <cell r="C138">
            <v>1892086.767272</v>
          </cell>
          <cell r="D138">
            <v>0</v>
          </cell>
          <cell r="E138">
            <v>21197714.149519935</v>
          </cell>
        </row>
        <row r="139">
          <cell r="A139" t="str">
            <v>2001999901322</v>
          </cell>
          <cell r="B139">
            <v>145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2001999901334</v>
          </cell>
          <cell r="B140">
            <v>4137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2001999901336</v>
          </cell>
          <cell r="B141">
            <v>43</v>
          </cell>
          <cell r="C141">
            <v>23.218478000000001</v>
          </cell>
          <cell r="D141">
            <v>0</v>
          </cell>
          <cell r="E141">
            <v>539964.60465116275</v>
          </cell>
        </row>
        <row r="142">
          <cell r="A142" t="str">
            <v>2001999901341</v>
          </cell>
          <cell r="B142">
            <v>187247</v>
          </cell>
          <cell r="C142">
            <v>487517380.90760201</v>
          </cell>
          <cell r="D142">
            <v>0</v>
          </cell>
          <cell r="E142">
            <v>2603605830.3075724</v>
          </cell>
        </row>
        <row r="143">
          <cell r="A143" t="str">
            <v>2001999901342</v>
          </cell>
          <cell r="B143">
            <v>48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2001999901343</v>
          </cell>
          <cell r="B144">
            <v>323</v>
          </cell>
          <cell r="C144">
            <v>0</v>
          </cell>
          <cell r="D144">
            <v>0</v>
          </cell>
          <cell r="E144">
            <v>0</v>
          </cell>
        </row>
        <row r="145">
          <cell r="A145" t="str">
            <v>2001999901344</v>
          </cell>
          <cell r="B145">
            <v>111</v>
          </cell>
          <cell r="C145">
            <v>1775.6310880000001</v>
          </cell>
          <cell r="D145">
            <v>0</v>
          </cell>
          <cell r="E145">
            <v>15996676.46846847</v>
          </cell>
        </row>
        <row r="146">
          <cell r="A146" t="str">
            <v>2001999901353</v>
          </cell>
          <cell r="B146">
            <v>88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2001999901365</v>
          </cell>
          <cell r="B147">
            <v>59251</v>
          </cell>
          <cell r="C147">
            <v>266639.30908199999</v>
          </cell>
          <cell r="D147">
            <v>0</v>
          </cell>
          <cell r="E147">
            <v>4500165.5513324663</v>
          </cell>
        </row>
        <row r="148">
          <cell r="A148" t="str">
            <v>2001999901366</v>
          </cell>
          <cell r="B148">
            <v>23367</v>
          </cell>
          <cell r="C148">
            <v>32204.601408999999</v>
          </cell>
          <cell r="D148">
            <v>0</v>
          </cell>
          <cell r="E148">
            <v>1378208.6450549921</v>
          </cell>
        </row>
        <row r="149">
          <cell r="A149" t="str">
            <v>2001999901368</v>
          </cell>
          <cell r="B149">
            <v>269</v>
          </cell>
          <cell r="C149">
            <v>264.62289700000002</v>
          </cell>
          <cell r="D149">
            <v>0</v>
          </cell>
          <cell r="E149">
            <v>983728.24163568788</v>
          </cell>
        </row>
        <row r="150">
          <cell r="A150" t="str">
            <v>2001999901373</v>
          </cell>
          <cell r="B150">
            <v>372</v>
          </cell>
          <cell r="C150">
            <v>1539.0158300000001</v>
          </cell>
          <cell r="D150">
            <v>0</v>
          </cell>
          <cell r="E150">
            <v>4137139.3279569889</v>
          </cell>
        </row>
        <row r="151">
          <cell r="A151" t="str">
            <v>2001999901382</v>
          </cell>
          <cell r="B151">
            <v>508</v>
          </cell>
          <cell r="C151">
            <v>2527.4394320000001</v>
          </cell>
          <cell r="D151">
            <v>0</v>
          </cell>
          <cell r="E151">
            <v>4975274.472440945</v>
          </cell>
        </row>
        <row r="152">
          <cell r="A152" t="str">
            <v>2001999901383</v>
          </cell>
          <cell r="B152">
            <v>65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>2001999901384</v>
          </cell>
          <cell r="B153">
            <v>1031</v>
          </cell>
          <cell r="C153">
            <v>9396.5719399999998</v>
          </cell>
          <cell r="D153">
            <v>0</v>
          </cell>
          <cell r="E153">
            <v>9114036.7992240544</v>
          </cell>
        </row>
        <row r="154">
          <cell r="A154" t="str">
            <v>2001999901385</v>
          </cell>
          <cell r="B154">
            <v>2495</v>
          </cell>
          <cell r="C154">
            <v>4089.6289379999998</v>
          </cell>
          <cell r="D154">
            <v>0</v>
          </cell>
          <cell r="E154">
            <v>1639129.8348697394</v>
          </cell>
        </row>
        <row r="155">
          <cell r="A155" t="str">
            <v>2001999901387</v>
          </cell>
          <cell r="B155">
            <v>131</v>
          </cell>
          <cell r="C155">
            <v>14641.949493</v>
          </cell>
          <cell r="D155">
            <v>0</v>
          </cell>
          <cell r="E155">
            <v>111770606.81679389</v>
          </cell>
        </row>
        <row r="156">
          <cell r="A156" t="str">
            <v>2001999901390</v>
          </cell>
          <cell r="B156">
            <v>107</v>
          </cell>
          <cell r="C156">
            <v>2405.47345</v>
          </cell>
          <cell r="D156">
            <v>0</v>
          </cell>
          <cell r="E156">
            <v>22481060.28037383</v>
          </cell>
        </row>
        <row r="157">
          <cell r="A157" t="str">
            <v>2001999901392</v>
          </cell>
          <cell r="B157">
            <v>336</v>
          </cell>
          <cell r="C157">
            <v>6314.0855510000001</v>
          </cell>
          <cell r="D157">
            <v>0</v>
          </cell>
          <cell r="E157">
            <v>18791921.282738093</v>
          </cell>
        </row>
        <row r="158">
          <cell r="A158" t="str">
            <v>2001999901393</v>
          </cell>
          <cell r="B158">
            <v>36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2001999901461</v>
          </cell>
          <cell r="B159">
            <v>779430</v>
          </cell>
          <cell r="C159">
            <v>2032168.7959749999</v>
          </cell>
          <cell r="D159">
            <v>0</v>
          </cell>
          <cell r="E159">
            <v>2607249.9082342223</v>
          </cell>
        </row>
        <row r="160">
          <cell r="A160" t="str">
            <v>2001999901465</v>
          </cell>
          <cell r="B160">
            <v>13408</v>
          </cell>
          <cell r="C160">
            <v>228603.884231</v>
          </cell>
          <cell r="D160">
            <v>0</v>
          </cell>
          <cell r="E160">
            <v>17049812.368063845</v>
          </cell>
        </row>
        <row r="161">
          <cell r="A161" t="str">
            <v>2001999901467</v>
          </cell>
          <cell r="B161">
            <v>818803</v>
          </cell>
          <cell r="C161">
            <v>1598577.3072800001</v>
          </cell>
          <cell r="D161">
            <v>0</v>
          </cell>
          <cell r="E161">
            <v>1952334.4531957016</v>
          </cell>
        </row>
        <row r="162">
          <cell r="A162" t="str">
            <v>2001999901479</v>
          </cell>
          <cell r="B162">
            <v>5518</v>
          </cell>
          <cell r="C162">
            <v>48073.052165000001</v>
          </cell>
          <cell r="D162">
            <v>0</v>
          </cell>
          <cell r="E162">
            <v>8712042.7990213837</v>
          </cell>
        </row>
        <row r="163">
          <cell r="A163" t="str">
            <v>2001999901491</v>
          </cell>
          <cell r="B163">
            <v>6160</v>
          </cell>
          <cell r="C163">
            <v>4841.1935599999997</v>
          </cell>
          <cell r="D163">
            <v>0</v>
          </cell>
          <cell r="E163">
            <v>785908.04545454541</v>
          </cell>
        </row>
        <row r="164">
          <cell r="A164" t="str">
            <v>2001999901492</v>
          </cell>
          <cell r="B164">
            <v>776682</v>
          </cell>
          <cell r="C164">
            <v>203169.55175899999</v>
          </cell>
          <cell r="D164">
            <v>0</v>
          </cell>
          <cell r="E164">
            <v>261586.53317445234</v>
          </cell>
        </row>
        <row r="165">
          <cell r="A165" t="str">
            <v>2001999901494</v>
          </cell>
          <cell r="B165">
            <v>790393</v>
          </cell>
          <cell r="C165">
            <v>562907.26451100002</v>
          </cell>
          <cell r="D165">
            <v>0</v>
          </cell>
          <cell r="E165">
            <v>712186.55088165007</v>
          </cell>
        </row>
        <row r="166">
          <cell r="A166" t="str">
            <v>2001999901545</v>
          </cell>
          <cell r="B166">
            <v>107452</v>
          </cell>
          <cell r="C166">
            <v>387454.50518500002</v>
          </cell>
          <cell r="D166">
            <v>0</v>
          </cell>
          <cell r="E166">
            <v>3605838.0038063512</v>
          </cell>
        </row>
        <row r="167">
          <cell r="A167" t="str">
            <v>2001999901547</v>
          </cell>
          <cell r="B167">
            <v>777827</v>
          </cell>
          <cell r="C167">
            <v>2362111.4190199999</v>
          </cell>
          <cell r="D167">
            <v>0</v>
          </cell>
          <cell r="E167">
            <v>3036808.2093061823</v>
          </cell>
        </row>
        <row r="168">
          <cell r="A168" t="str">
            <v>2001999901583</v>
          </cell>
          <cell r="B168">
            <v>35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2001999901600</v>
          </cell>
          <cell r="B169">
            <v>237729</v>
          </cell>
          <cell r="C169">
            <v>198570.805104</v>
          </cell>
          <cell r="D169">
            <v>0</v>
          </cell>
          <cell r="E169">
            <v>835282.21253612312</v>
          </cell>
        </row>
        <row r="170">
          <cell r="A170" t="str">
            <v>2001999901601</v>
          </cell>
          <cell r="B170">
            <v>64386</v>
          </cell>
          <cell r="C170">
            <v>18673.465587999999</v>
          </cell>
          <cell r="D170">
            <v>0</v>
          </cell>
          <cell r="E170">
            <v>290023.69440561609</v>
          </cell>
        </row>
        <row r="171">
          <cell r="A171" t="str">
            <v>2001999901602</v>
          </cell>
          <cell r="B171">
            <v>24645</v>
          </cell>
          <cell r="C171">
            <v>5457.4823070000002</v>
          </cell>
          <cell r="D171">
            <v>0</v>
          </cell>
          <cell r="E171">
            <v>221443.79415702983</v>
          </cell>
        </row>
        <row r="172">
          <cell r="A172" t="str">
            <v>2001999901603</v>
          </cell>
          <cell r="B172">
            <v>96573</v>
          </cell>
          <cell r="C172">
            <v>14703.062069</v>
          </cell>
          <cell r="D172">
            <v>0</v>
          </cell>
          <cell r="E172">
            <v>152248.1653153573</v>
          </cell>
        </row>
        <row r="173">
          <cell r="A173" t="str">
            <v>2001999901604</v>
          </cell>
          <cell r="B173">
            <v>35409</v>
          </cell>
          <cell r="C173">
            <v>28383.375179999999</v>
          </cell>
          <cell r="D173">
            <v>0</v>
          </cell>
          <cell r="E173">
            <v>801586.46615267301</v>
          </cell>
        </row>
        <row r="174">
          <cell r="A174" t="str">
            <v>2001999901605</v>
          </cell>
          <cell r="B174">
            <v>3802</v>
          </cell>
          <cell r="C174">
            <v>2404.6280360000001</v>
          </cell>
          <cell r="D174">
            <v>0</v>
          </cell>
          <cell r="E174">
            <v>632463.97580220934</v>
          </cell>
        </row>
        <row r="175">
          <cell r="A175" t="str">
            <v>2001999901606</v>
          </cell>
          <cell r="B175">
            <v>12284</v>
          </cell>
          <cell r="C175">
            <v>1676.3428409999999</v>
          </cell>
          <cell r="D175">
            <v>0</v>
          </cell>
          <cell r="E175">
            <v>136465.55201888634</v>
          </cell>
        </row>
        <row r="176">
          <cell r="A176" t="str">
            <v>2001999901607</v>
          </cell>
          <cell r="B176">
            <v>225</v>
          </cell>
          <cell r="C176">
            <v>84.755363000000003</v>
          </cell>
          <cell r="D176">
            <v>0</v>
          </cell>
          <cell r="E176">
            <v>376690.50222222222</v>
          </cell>
        </row>
        <row r="177">
          <cell r="A177" t="str">
            <v>2001999901608</v>
          </cell>
          <cell r="B177">
            <v>7486</v>
          </cell>
          <cell r="C177">
            <v>2142.3382710000001</v>
          </cell>
          <cell r="D177">
            <v>0</v>
          </cell>
          <cell r="E177">
            <v>286179.30416777986</v>
          </cell>
        </row>
        <row r="178">
          <cell r="A178" t="str">
            <v>2001999901609</v>
          </cell>
          <cell r="B178">
            <v>651</v>
          </cell>
          <cell r="C178">
            <v>613.25666200000001</v>
          </cell>
          <cell r="D178">
            <v>0</v>
          </cell>
          <cell r="E178">
            <v>942022.52227342548</v>
          </cell>
        </row>
        <row r="179">
          <cell r="A179" t="str">
            <v>2001999901610</v>
          </cell>
          <cell r="B179">
            <v>395521</v>
          </cell>
          <cell r="C179">
            <v>248751.13989699999</v>
          </cell>
          <cell r="D179">
            <v>0</v>
          </cell>
          <cell r="E179">
            <v>628920.18349721003</v>
          </cell>
        </row>
        <row r="180">
          <cell r="A180" t="str">
            <v>2001999901611</v>
          </cell>
          <cell r="B180">
            <v>784318</v>
          </cell>
          <cell r="C180">
            <v>300247853.029733</v>
          </cell>
          <cell r="D180">
            <v>249376.45582599999</v>
          </cell>
          <cell r="E180">
            <v>382813926.27701139</v>
          </cell>
        </row>
        <row r="181">
          <cell r="A181" t="str">
            <v>2001999901612</v>
          </cell>
          <cell r="B181">
            <v>65521</v>
          </cell>
          <cell r="C181">
            <v>24825.581177</v>
          </cell>
          <cell r="D181">
            <v>24904.695468999998</v>
          </cell>
          <cell r="E181">
            <v>378895.02872361534</v>
          </cell>
        </row>
        <row r="182">
          <cell r="A182" t="str">
            <v>2001999901613</v>
          </cell>
          <cell r="B182">
            <v>478401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2001999901614</v>
          </cell>
          <cell r="B183">
            <v>401175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2001999901615</v>
          </cell>
          <cell r="B184">
            <v>34854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2001999901616</v>
          </cell>
          <cell r="B185">
            <v>803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2001999901617</v>
          </cell>
          <cell r="B186">
            <v>8757</v>
          </cell>
          <cell r="C186">
            <v>71148.670452999999</v>
          </cell>
          <cell r="D186">
            <v>0</v>
          </cell>
          <cell r="E186">
            <v>8124776.8017585929</v>
          </cell>
        </row>
        <row r="187">
          <cell r="A187" t="str">
            <v>2001999901618</v>
          </cell>
          <cell r="B187">
            <v>826204</v>
          </cell>
          <cell r="C187">
            <v>1746758.3360679999</v>
          </cell>
          <cell r="D187">
            <v>0</v>
          </cell>
          <cell r="E187">
            <v>2114197.3847475923</v>
          </cell>
        </row>
        <row r="188">
          <cell r="A188" t="str">
            <v>2001999901619</v>
          </cell>
          <cell r="B188">
            <v>777559</v>
          </cell>
          <cell r="C188">
            <v>206930.788868</v>
          </cell>
          <cell r="D188">
            <v>0</v>
          </cell>
          <cell r="E188">
            <v>266128.72961151501</v>
          </cell>
        </row>
        <row r="189">
          <cell r="A189" t="str">
            <v>2001999901622</v>
          </cell>
          <cell r="B189">
            <v>4341</v>
          </cell>
          <cell r="C189">
            <v>5797.0161269999999</v>
          </cell>
          <cell r="D189">
            <v>0</v>
          </cell>
          <cell r="E189">
            <v>1335410.3033863164</v>
          </cell>
        </row>
        <row r="190">
          <cell r="A190" t="str">
            <v>2001999901623</v>
          </cell>
          <cell r="B190">
            <v>102076</v>
          </cell>
          <cell r="C190">
            <v>601617.58040199999</v>
          </cell>
          <cell r="D190">
            <v>0</v>
          </cell>
          <cell r="E190">
            <v>5893820.0987695446</v>
          </cell>
        </row>
        <row r="191">
          <cell r="A191" t="str">
            <v>2001999901624</v>
          </cell>
          <cell r="B191">
            <v>54921</v>
          </cell>
          <cell r="C191">
            <v>600894.45787000004</v>
          </cell>
          <cell r="D191">
            <v>0</v>
          </cell>
          <cell r="E191">
            <v>10941069.13330056</v>
          </cell>
        </row>
        <row r="192">
          <cell r="A192" t="str">
            <v>2001999901625</v>
          </cell>
          <cell r="B192">
            <v>110222</v>
          </cell>
          <cell r="C192">
            <v>3607202.5832850002</v>
          </cell>
          <cell r="D192">
            <v>0</v>
          </cell>
          <cell r="E192">
            <v>32726702.32154198</v>
          </cell>
        </row>
        <row r="193">
          <cell r="A193" t="str">
            <v>2001999901626</v>
          </cell>
          <cell r="B193">
            <v>159217</v>
          </cell>
          <cell r="C193">
            <v>4885810.3395130001</v>
          </cell>
          <cell r="D193">
            <v>0</v>
          </cell>
          <cell r="E193">
            <v>30686486.615832482</v>
          </cell>
        </row>
        <row r="194">
          <cell r="A194" t="str">
            <v>2001999901627</v>
          </cell>
          <cell r="B194">
            <v>152563</v>
          </cell>
          <cell r="C194">
            <v>2654399.733273</v>
          </cell>
          <cell r="D194">
            <v>0</v>
          </cell>
          <cell r="E194">
            <v>17398712.225592051</v>
          </cell>
        </row>
        <row r="195">
          <cell r="A195" t="str">
            <v>2001999901628</v>
          </cell>
          <cell r="B195">
            <v>409436</v>
          </cell>
          <cell r="C195">
            <v>90112588.185091004</v>
          </cell>
          <cell r="D195">
            <v>0</v>
          </cell>
          <cell r="E195">
            <v>220089557.79435861</v>
          </cell>
        </row>
        <row r="196">
          <cell r="A196" t="str">
            <v>2001999901629</v>
          </cell>
          <cell r="B196">
            <v>57591</v>
          </cell>
          <cell r="C196">
            <v>2115265.0702860001</v>
          </cell>
          <cell r="D196">
            <v>0</v>
          </cell>
          <cell r="E196">
            <v>36729090.83513049</v>
          </cell>
        </row>
        <row r="197">
          <cell r="A197" t="str">
            <v>2001999901630</v>
          </cell>
          <cell r="B197">
            <v>317767</v>
          </cell>
          <cell r="C197">
            <v>61199663.552561998</v>
          </cell>
          <cell r="D197">
            <v>0</v>
          </cell>
          <cell r="E197">
            <v>192592885.83321112</v>
          </cell>
        </row>
        <row r="198">
          <cell r="A198" t="str">
            <v>2001999901631</v>
          </cell>
          <cell r="B198">
            <v>201901</v>
          </cell>
          <cell r="C198">
            <v>9881866.3931060005</v>
          </cell>
          <cell r="D198">
            <v>0</v>
          </cell>
          <cell r="E198">
            <v>48944118.122773051</v>
          </cell>
        </row>
        <row r="199">
          <cell r="A199" t="str">
            <v>2001999901632</v>
          </cell>
          <cell r="B199">
            <v>250808</v>
          </cell>
          <cell r="C199">
            <v>3127884.2899110001</v>
          </cell>
          <cell r="D199">
            <v>0</v>
          </cell>
          <cell r="E199">
            <v>12471230.143819178</v>
          </cell>
        </row>
        <row r="200">
          <cell r="A200" t="str">
            <v>2001999901633</v>
          </cell>
          <cell r="B200">
            <v>75519</v>
          </cell>
          <cell r="C200">
            <v>3399987.4325359999</v>
          </cell>
          <cell r="D200">
            <v>0</v>
          </cell>
          <cell r="E200">
            <v>45021616.183159202</v>
          </cell>
        </row>
        <row r="201">
          <cell r="A201" t="str">
            <v>2001999901634</v>
          </cell>
          <cell r="B201">
            <v>74188</v>
          </cell>
          <cell r="C201">
            <v>15419142.962249</v>
          </cell>
          <cell r="D201">
            <v>0</v>
          </cell>
          <cell r="E201">
            <v>207838773.95601714</v>
          </cell>
        </row>
        <row r="202">
          <cell r="A202" t="str">
            <v>2001999901635</v>
          </cell>
          <cell r="B202">
            <v>349423</v>
          </cell>
          <cell r="C202">
            <v>14630188.979447</v>
          </cell>
          <cell r="D202">
            <v>0</v>
          </cell>
          <cell r="E202">
            <v>41869564.909714013</v>
          </cell>
        </row>
        <row r="203">
          <cell r="A203" t="str">
            <v>2001999901636</v>
          </cell>
          <cell r="B203">
            <v>737220</v>
          </cell>
          <cell r="C203">
            <v>9822658.7033019997</v>
          </cell>
          <cell r="D203">
            <v>0</v>
          </cell>
          <cell r="E203">
            <v>13323917.830908006</v>
          </cell>
        </row>
        <row r="204">
          <cell r="A204" t="str">
            <v>2001999901637</v>
          </cell>
          <cell r="B204">
            <v>280276</v>
          </cell>
          <cell r="C204">
            <v>2632010.0680200001</v>
          </cell>
          <cell r="D204">
            <v>0</v>
          </cell>
          <cell r="E204">
            <v>9390779.3318728693</v>
          </cell>
        </row>
        <row r="205">
          <cell r="A205" t="str">
            <v>2001999901638</v>
          </cell>
          <cell r="B205">
            <v>175332</v>
          </cell>
          <cell r="C205">
            <v>2009904.235165</v>
          </cell>
          <cell r="D205">
            <v>0</v>
          </cell>
          <cell r="E205">
            <v>11463419.314015696</v>
          </cell>
        </row>
        <row r="206">
          <cell r="A206" t="str">
            <v>2001999901639</v>
          </cell>
          <cell r="B206">
            <v>159130</v>
          </cell>
          <cell r="C206">
            <v>9599456.9766760003</v>
          </cell>
          <cell r="D206">
            <v>0</v>
          </cell>
          <cell r="E206">
            <v>60324621.232174955</v>
          </cell>
        </row>
        <row r="207">
          <cell r="A207" t="str">
            <v>2001999901640</v>
          </cell>
          <cell r="B207">
            <v>23378</v>
          </cell>
          <cell r="C207">
            <v>10946580.854622999</v>
          </cell>
          <cell r="D207">
            <v>0</v>
          </cell>
          <cell r="E207">
            <v>468242828.92561376</v>
          </cell>
        </row>
        <row r="208">
          <cell r="A208" t="str">
            <v>2001999901641</v>
          </cell>
          <cell r="B208">
            <v>4663</v>
          </cell>
          <cell r="C208">
            <v>831379.692774</v>
          </cell>
          <cell r="D208">
            <v>0</v>
          </cell>
          <cell r="E208">
            <v>178292878.57044822</v>
          </cell>
        </row>
        <row r="209">
          <cell r="A209" t="str">
            <v>2001999901642</v>
          </cell>
          <cell r="B209">
            <v>10755</v>
          </cell>
          <cell r="C209">
            <v>2663028.1957939998</v>
          </cell>
          <cell r="D209">
            <v>0</v>
          </cell>
          <cell r="E209">
            <v>247608386.40576476</v>
          </cell>
        </row>
        <row r="210">
          <cell r="A210" t="str">
            <v>2001999901643</v>
          </cell>
          <cell r="B210">
            <v>758869</v>
          </cell>
          <cell r="C210">
            <v>-11763979.37008</v>
          </cell>
          <cell r="D210">
            <v>0</v>
          </cell>
          <cell r="E210">
            <v>-15501989.63204453</v>
          </cell>
        </row>
        <row r="211">
          <cell r="A211" t="str">
            <v>2001999901644</v>
          </cell>
          <cell r="B211">
            <v>104906</v>
          </cell>
          <cell r="C211">
            <v>147583.27229699999</v>
          </cell>
          <cell r="D211">
            <v>0</v>
          </cell>
          <cell r="E211">
            <v>1406814.4081082111</v>
          </cell>
        </row>
        <row r="212">
          <cell r="A212" t="str">
            <v>2001999901645</v>
          </cell>
          <cell r="B212">
            <v>380375</v>
          </cell>
          <cell r="C212">
            <v>417309843.81012702</v>
          </cell>
          <cell r="D212">
            <v>0</v>
          </cell>
          <cell r="E212">
            <v>1097101133.9076622</v>
          </cell>
        </row>
        <row r="213">
          <cell r="A213" t="str">
            <v>2001999901646</v>
          </cell>
          <cell r="B213">
            <v>51173</v>
          </cell>
          <cell r="C213">
            <v>3961499.8572499999</v>
          </cell>
          <cell r="D213">
            <v>0</v>
          </cell>
          <cell r="E213">
            <v>77413867.806265011</v>
          </cell>
        </row>
        <row r="214">
          <cell r="A214" t="str">
            <v>2001999901647</v>
          </cell>
          <cell r="B214">
            <v>229823</v>
          </cell>
          <cell r="C214">
            <v>101538451.19289801</v>
          </cell>
          <cell r="D214">
            <v>0</v>
          </cell>
          <cell r="E214">
            <v>441811529.71155196</v>
          </cell>
        </row>
        <row r="215">
          <cell r="A215" t="str">
            <v>2001999901648</v>
          </cell>
          <cell r="B215">
            <v>4315</v>
          </cell>
          <cell r="C215">
            <v>802632.51870400005</v>
          </cell>
          <cell r="D215">
            <v>0</v>
          </cell>
          <cell r="E215">
            <v>186009853.69733489</v>
          </cell>
        </row>
        <row r="216">
          <cell r="A216" t="str">
            <v>2001999901650</v>
          </cell>
          <cell r="B216">
            <v>243527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2001999901651</v>
          </cell>
          <cell r="B217">
            <v>180738</v>
          </cell>
          <cell r="C217">
            <v>8153736.5237619998</v>
          </cell>
          <cell r="D217">
            <v>0</v>
          </cell>
          <cell r="E217">
            <v>45113570.603647269</v>
          </cell>
        </row>
        <row r="218">
          <cell r="A218" t="str">
            <v>2001999901700</v>
          </cell>
          <cell r="B218">
            <v>434086</v>
          </cell>
          <cell r="C218">
            <v>95131.641602000003</v>
          </cell>
          <cell r="D218">
            <v>0</v>
          </cell>
          <cell r="E218">
            <v>219153.90406970048</v>
          </cell>
        </row>
        <row r="219">
          <cell r="A219" t="str">
            <v>2001999901701</v>
          </cell>
          <cell r="B219">
            <v>4775</v>
          </cell>
          <cell r="C219">
            <v>68605.993925000002</v>
          </cell>
          <cell r="D219">
            <v>0</v>
          </cell>
          <cell r="E219">
            <v>14367747.418848168</v>
          </cell>
        </row>
        <row r="220">
          <cell r="A220" t="str">
            <v>2001999901702</v>
          </cell>
          <cell r="B220">
            <v>4331</v>
          </cell>
          <cell r="C220">
            <v>18417.561894999999</v>
          </cell>
          <cell r="D220">
            <v>0</v>
          </cell>
          <cell r="E220">
            <v>4252496.3969060257</v>
          </cell>
        </row>
        <row r="221">
          <cell r="A221" t="str">
            <v>2001999901703</v>
          </cell>
          <cell r="B221">
            <v>2343</v>
          </cell>
          <cell r="C221">
            <v>49678.866868999998</v>
          </cell>
          <cell r="D221">
            <v>0</v>
          </cell>
          <cell r="E221">
            <v>21203101.523260776</v>
          </cell>
        </row>
        <row r="222">
          <cell r="A222" t="str">
            <v>2001999901704</v>
          </cell>
          <cell r="B222">
            <v>1633</v>
          </cell>
          <cell r="C222">
            <v>5994.5255029999998</v>
          </cell>
          <cell r="D222">
            <v>0</v>
          </cell>
          <cell r="E222">
            <v>3670866.8113900791</v>
          </cell>
        </row>
        <row r="223">
          <cell r="A223" t="str">
            <v>2001999901705</v>
          </cell>
          <cell r="B223">
            <v>1653</v>
          </cell>
          <cell r="C223">
            <v>31922.978771999999</v>
          </cell>
          <cell r="D223">
            <v>0</v>
          </cell>
          <cell r="E223">
            <v>19312146.867513612</v>
          </cell>
        </row>
        <row r="224">
          <cell r="A224" t="str">
            <v>2001999901706</v>
          </cell>
          <cell r="B224">
            <v>2917</v>
          </cell>
          <cell r="C224">
            <v>4.2332000000000001</v>
          </cell>
          <cell r="D224">
            <v>0</v>
          </cell>
          <cell r="E224">
            <v>1451.2170037709977</v>
          </cell>
        </row>
        <row r="225">
          <cell r="A225" t="str">
            <v>2001999901707</v>
          </cell>
          <cell r="B225">
            <v>16279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2001999901708</v>
          </cell>
          <cell r="B226">
            <v>5641</v>
          </cell>
          <cell r="C226">
            <v>0</v>
          </cell>
          <cell r="D226">
            <v>0</v>
          </cell>
          <cell r="E226">
            <v>0</v>
          </cell>
        </row>
        <row r="227">
          <cell r="A227" t="str">
            <v>2001999901709</v>
          </cell>
          <cell r="B227">
            <v>3000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2001999901710</v>
          </cell>
          <cell r="B228">
            <v>1808</v>
          </cell>
          <cell r="C228">
            <v>0</v>
          </cell>
          <cell r="D228">
            <v>0</v>
          </cell>
          <cell r="E228">
            <v>0</v>
          </cell>
        </row>
        <row r="229">
          <cell r="A229" t="str">
            <v>2001999901711</v>
          </cell>
          <cell r="B229">
            <v>16694</v>
          </cell>
          <cell r="C229">
            <v>21091.357206000001</v>
          </cell>
          <cell r="D229">
            <v>0</v>
          </cell>
          <cell r="E229">
            <v>1263409.4408769619</v>
          </cell>
        </row>
        <row r="230">
          <cell r="A230" t="str">
            <v>2001999901712</v>
          </cell>
          <cell r="B230">
            <v>5801</v>
          </cell>
          <cell r="C230">
            <v>7442.1395300000004</v>
          </cell>
          <cell r="D230">
            <v>0</v>
          </cell>
          <cell r="E230">
            <v>1282906.3144285469</v>
          </cell>
        </row>
        <row r="231">
          <cell r="A231" t="str">
            <v>2001999901713</v>
          </cell>
          <cell r="B231">
            <v>3101</v>
          </cell>
          <cell r="C231">
            <v>6313.7845239999997</v>
          </cell>
          <cell r="D231">
            <v>0</v>
          </cell>
          <cell r="E231">
            <v>2036047.8955175746</v>
          </cell>
        </row>
        <row r="232">
          <cell r="A232" t="str">
            <v>2001999901714</v>
          </cell>
          <cell r="B232">
            <v>1881</v>
          </cell>
          <cell r="C232">
            <v>3582.3477149999999</v>
          </cell>
          <cell r="D232">
            <v>0</v>
          </cell>
          <cell r="E232">
            <v>1904491.0765550239</v>
          </cell>
        </row>
        <row r="233">
          <cell r="A233" t="str">
            <v>2001999901715</v>
          </cell>
          <cell r="B233">
            <v>1313</v>
          </cell>
          <cell r="C233">
            <v>8646.2411990000001</v>
          </cell>
          <cell r="D233">
            <v>0</v>
          </cell>
          <cell r="E233">
            <v>6585103.7311500385</v>
          </cell>
        </row>
        <row r="234">
          <cell r="A234" t="str">
            <v>2001999901716</v>
          </cell>
          <cell r="B234">
            <v>16810</v>
          </cell>
          <cell r="C234">
            <v>2108722.8905219999</v>
          </cell>
          <cell r="D234">
            <v>0</v>
          </cell>
          <cell r="E234">
            <v>125444550.29875074</v>
          </cell>
        </row>
        <row r="235">
          <cell r="A235" t="str">
            <v>2001999901717</v>
          </cell>
          <cell r="B235">
            <v>5838</v>
          </cell>
          <cell r="C235">
            <v>419858.76333699998</v>
          </cell>
          <cell r="D235">
            <v>0</v>
          </cell>
          <cell r="E235">
            <v>71918253.397910237</v>
          </cell>
        </row>
        <row r="236">
          <cell r="A236" t="str">
            <v>2001999901718</v>
          </cell>
          <cell r="B236">
            <v>3127</v>
          </cell>
          <cell r="C236">
            <v>151823.67133000001</v>
          </cell>
          <cell r="D236">
            <v>0</v>
          </cell>
          <cell r="E236">
            <v>48552501.224816121</v>
          </cell>
        </row>
        <row r="237">
          <cell r="A237" t="str">
            <v>2001999901719</v>
          </cell>
          <cell r="B237">
            <v>1873</v>
          </cell>
          <cell r="C237">
            <v>112614.982534</v>
          </cell>
          <cell r="D237">
            <v>0</v>
          </cell>
          <cell r="E237">
            <v>60125457.839829147</v>
          </cell>
        </row>
        <row r="238">
          <cell r="A238" t="str">
            <v>2001999901720</v>
          </cell>
          <cell r="B238">
            <v>1363</v>
          </cell>
          <cell r="C238">
            <v>446198.86368299997</v>
          </cell>
          <cell r="D238">
            <v>0</v>
          </cell>
          <cell r="E238">
            <v>327365270.49376374</v>
          </cell>
        </row>
        <row r="239">
          <cell r="A239" t="str">
            <v>2001999901721</v>
          </cell>
          <cell r="B239">
            <v>16713</v>
          </cell>
          <cell r="C239">
            <v>1353058.1337840001</v>
          </cell>
          <cell r="D239">
            <v>0</v>
          </cell>
          <cell r="E239">
            <v>80958423.60940586</v>
          </cell>
        </row>
        <row r="240">
          <cell r="A240" t="str">
            <v>2001999901722</v>
          </cell>
          <cell r="B240">
            <v>5786</v>
          </cell>
          <cell r="C240">
            <v>374775.33863299998</v>
          </cell>
          <cell r="D240">
            <v>0</v>
          </cell>
          <cell r="E240">
            <v>64772785.798997574</v>
          </cell>
        </row>
        <row r="241">
          <cell r="A241" t="str">
            <v>2001999901723</v>
          </cell>
          <cell r="B241">
            <v>3103</v>
          </cell>
          <cell r="C241">
            <v>147137.17802699999</v>
          </cell>
          <cell r="D241">
            <v>0</v>
          </cell>
          <cell r="E241">
            <v>47417717.701256841</v>
          </cell>
        </row>
        <row r="242">
          <cell r="A242" t="str">
            <v>2001999901724</v>
          </cell>
          <cell r="B242">
            <v>1860</v>
          </cell>
          <cell r="C242">
            <v>113534.178392</v>
          </cell>
          <cell r="D242">
            <v>0</v>
          </cell>
          <cell r="E242">
            <v>61039880.855913974</v>
          </cell>
        </row>
        <row r="243">
          <cell r="A243" t="str">
            <v>2001999901725</v>
          </cell>
          <cell r="B243">
            <v>1344</v>
          </cell>
          <cell r="C243">
            <v>518351.31586600002</v>
          </cell>
          <cell r="D243">
            <v>0</v>
          </cell>
          <cell r="E243">
            <v>385678062.40029764</v>
          </cell>
        </row>
        <row r="244">
          <cell r="A244" t="str">
            <v>2001999901726</v>
          </cell>
          <cell r="B244">
            <v>246877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2001999901729</v>
          </cell>
          <cell r="B245">
            <v>78332</v>
          </cell>
          <cell r="C245">
            <v>0</v>
          </cell>
          <cell r="D245">
            <v>0</v>
          </cell>
          <cell r="E245">
            <v>0</v>
          </cell>
        </row>
        <row r="246">
          <cell r="A246" t="str">
            <v>2001999901730</v>
          </cell>
          <cell r="B246">
            <v>443935</v>
          </cell>
          <cell r="C246">
            <v>168992.920488</v>
          </cell>
          <cell r="D246">
            <v>146574.45872</v>
          </cell>
          <cell r="E246">
            <v>380670.41456069017</v>
          </cell>
        </row>
        <row r="247">
          <cell r="A247" t="str">
            <v>2001999901740</v>
          </cell>
          <cell r="B247">
            <v>14795</v>
          </cell>
          <cell r="C247">
            <v>26115.024471000001</v>
          </cell>
          <cell r="D247">
            <v>0</v>
          </cell>
          <cell r="E247">
            <v>1765125.0064886787</v>
          </cell>
        </row>
        <row r="248">
          <cell r="A248" t="str">
            <v>2001999901741</v>
          </cell>
          <cell r="B248">
            <v>316</v>
          </cell>
          <cell r="C248">
            <v>14955.760032</v>
          </cell>
          <cell r="D248">
            <v>0</v>
          </cell>
          <cell r="E248">
            <v>47328354.531645574</v>
          </cell>
        </row>
        <row r="249">
          <cell r="A249" t="str">
            <v>2001999901742</v>
          </cell>
          <cell r="B249">
            <v>89</v>
          </cell>
          <cell r="C249">
            <v>3706.8256879999999</v>
          </cell>
          <cell r="D249">
            <v>0</v>
          </cell>
          <cell r="E249">
            <v>41649726.831460677</v>
          </cell>
        </row>
        <row r="250">
          <cell r="A250" t="str">
            <v>2001999901743</v>
          </cell>
          <cell r="B250">
            <v>16988</v>
          </cell>
          <cell r="C250">
            <v>29179.457178000001</v>
          </cell>
          <cell r="D250">
            <v>27937.219933</v>
          </cell>
          <cell r="E250">
            <v>1717651.1171415118</v>
          </cell>
        </row>
        <row r="251">
          <cell r="A251" t="str">
            <v>2001999901744</v>
          </cell>
          <cell r="B251">
            <v>4947</v>
          </cell>
          <cell r="C251">
            <v>100014195.759058</v>
          </cell>
          <cell r="D251">
            <v>0</v>
          </cell>
          <cell r="E251">
            <v>20217140844.766121</v>
          </cell>
        </row>
        <row r="252">
          <cell r="A252" t="str">
            <v>2001999901745</v>
          </cell>
          <cell r="B252">
            <v>533119</v>
          </cell>
          <cell r="C252">
            <v>52308.17714</v>
          </cell>
          <cell r="D252">
            <v>0</v>
          </cell>
          <cell r="E252">
            <v>98117.263012573181</v>
          </cell>
        </row>
        <row r="253">
          <cell r="A253" t="str">
            <v>2001999901746</v>
          </cell>
          <cell r="B253">
            <v>416</v>
          </cell>
          <cell r="C253">
            <v>201.48047600000001</v>
          </cell>
          <cell r="D253">
            <v>0</v>
          </cell>
          <cell r="E253">
            <v>484328.06730769237</v>
          </cell>
        </row>
        <row r="254">
          <cell r="A254" t="str">
            <v>2001999901747</v>
          </cell>
          <cell r="B254">
            <v>12513</v>
          </cell>
          <cell r="C254">
            <v>188998.865804</v>
          </cell>
          <cell r="D254">
            <v>188890.30716</v>
          </cell>
          <cell r="E254">
            <v>15104200.895388797</v>
          </cell>
        </row>
        <row r="255">
          <cell r="A255" t="str">
            <v>2001999901748</v>
          </cell>
          <cell r="B255">
            <v>1096</v>
          </cell>
          <cell r="C255">
            <v>287.33471700000001</v>
          </cell>
          <cell r="D255">
            <v>0</v>
          </cell>
          <cell r="E255">
            <v>262166.71259124094</v>
          </cell>
        </row>
        <row r="256">
          <cell r="A256" t="str">
            <v>2001999901749</v>
          </cell>
          <cell r="B256">
            <v>286967</v>
          </cell>
          <cell r="C256">
            <v>192511.39796599999</v>
          </cell>
          <cell r="D256">
            <v>178270.54454199999</v>
          </cell>
          <cell r="E256">
            <v>670848.55738116219</v>
          </cell>
        </row>
        <row r="257">
          <cell r="A257" t="str">
            <v>2001999901903</v>
          </cell>
          <cell r="B257">
            <v>244546</v>
          </cell>
          <cell r="C257">
            <v>0</v>
          </cell>
          <cell r="D257">
            <v>0</v>
          </cell>
          <cell r="E257">
            <v>0</v>
          </cell>
        </row>
        <row r="258">
          <cell r="A258" t="str">
            <v>2001999902001</v>
          </cell>
          <cell r="B258">
            <v>132140</v>
          </cell>
          <cell r="C258">
            <v>0</v>
          </cell>
          <cell r="D258">
            <v>0</v>
          </cell>
          <cell r="E258">
            <v>0</v>
          </cell>
        </row>
        <row r="259">
          <cell r="A259" t="str">
            <v>2001999902002</v>
          </cell>
          <cell r="B259">
            <v>27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2001999902003</v>
          </cell>
          <cell r="B260">
            <v>50903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2001999902005</v>
          </cell>
          <cell r="B261">
            <v>20</v>
          </cell>
          <cell r="C261">
            <v>0</v>
          </cell>
          <cell r="D261">
            <v>0</v>
          </cell>
          <cell r="E261">
            <v>0</v>
          </cell>
        </row>
        <row r="262">
          <cell r="A262" t="str">
            <v>2001999902006</v>
          </cell>
          <cell r="B262">
            <v>89126</v>
          </cell>
          <cell r="C262">
            <v>0</v>
          </cell>
          <cell r="D262">
            <v>0</v>
          </cell>
          <cell r="E262">
            <v>0</v>
          </cell>
        </row>
        <row r="263">
          <cell r="A263" t="str">
            <v>2001999902007</v>
          </cell>
          <cell r="B263">
            <v>50957</v>
          </cell>
          <cell r="C263">
            <v>0</v>
          </cell>
          <cell r="D263">
            <v>0</v>
          </cell>
          <cell r="E263">
            <v>0</v>
          </cell>
        </row>
        <row r="264">
          <cell r="A264" t="str">
            <v>2001999902008</v>
          </cell>
          <cell r="B264">
            <v>51846</v>
          </cell>
          <cell r="C264">
            <v>0</v>
          </cell>
          <cell r="D264">
            <v>0</v>
          </cell>
          <cell r="E264">
            <v>0</v>
          </cell>
        </row>
        <row r="265">
          <cell r="A265" t="str">
            <v>2001999902009</v>
          </cell>
          <cell r="B265">
            <v>32006</v>
          </cell>
          <cell r="C265">
            <v>0</v>
          </cell>
          <cell r="D265">
            <v>0</v>
          </cell>
          <cell r="E265">
            <v>0</v>
          </cell>
        </row>
        <row r="266">
          <cell r="A266" t="str">
            <v>2001999902013</v>
          </cell>
          <cell r="B266">
            <v>104330</v>
          </cell>
          <cell r="C266">
            <v>0</v>
          </cell>
          <cell r="D266">
            <v>0</v>
          </cell>
          <cell r="E266">
            <v>0</v>
          </cell>
        </row>
        <row r="267">
          <cell r="A267" t="str">
            <v>2001999902014</v>
          </cell>
          <cell r="B267">
            <v>50447</v>
          </cell>
          <cell r="C267">
            <v>3393.181756</v>
          </cell>
          <cell r="D267">
            <v>0</v>
          </cell>
          <cell r="E267">
            <v>67262.310067992148</v>
          </cell>
        </row>
        <row r="268">
          <cell r="A268" t="str">
            <v>2001999902015</v>
          </cell>
          <cell r="B268">
            <v>50957</v>
          </cell>
          <cell r="C268">
            <v>2140.2449569999999</v>
          </cell>
          <cell r="D268">
            <v>0</v>
          </cell>
          <cell r="E268">
            <v>42001</v>
          </cell>
        </row>
        <row r="269">
          <cell r="A269" t="str">
            <v>2001999902018</v>
          </cell>
          <cell r="B269">
            <v>50957</v>
          </cell>
          <cell r="C269">
            <v>1843375.530552</v>
          </cell>
          <cell r="D269">
            <v>0</v>
          </cell>
          <cell r="E269">
            <v>36175118.836509213</v>
          </cell>
        </row>
        <row r="270">
          <cell r="A270" t="str">
            <v>2001999902019</v>
          </cell>
          <cell r="B270">
            <v>12817</v>
          </cell>
          <cell r="C270">
            <v>23883.420182000002</v>
          </cell>
          <cell r="D270">
            <v>0</v>
          </cell>
          <cell r="E270">
            <v>1863417.3505500508</v>
          </cell>
        </row>
        <row r="271">
          <cell r="A271" t="str">
            <v>2001999902020</v>
          </cell>
          <cell r="B271">
            <v>49209</v>
          </cell>
          <cell r="C271">
            <v>252513.83694099999</v>
          </cell>
          <cell r="D271">
            <v>253524.558166</v>
          </cell>
          <cell r="E271">
            <v>5131456.378731532</v>
          </cell>
        </row>
        <row r="272">
          <cell r="A272" t="str">
            <v>2001999902021</v>
          </cell>
          <cell r="B272">
            <v>6</v>
          </cell>
          <cell r="C272">
            <v>0.12228700000000001</v>
          </cell>
          <cell r="D272">
            <v>0</v>
          </cell>
          <cell r="E272">
            <v>20381.166666666668</v>
          </cell>
        </row>
        <row r="273">
          <cell r="A273" t="str">
            <v>2001999902025</v>
          </cell>
          <cell r="B273">
            <v>8</v>
          </cell>
          <cell r="C273">
            <v>42.611148999999997</v>
          </cell>
          <cell r="D273">
            <v>0</v>
          </cell>
          <cell r="E273">
            <v>5326393.625</v>
          </cell>
        </row>
        <row r="274">
          <cell r="A274" t="str">
            <v>2001999902031</v>
          </cell>
          <cell r="B274">
            <v>1467</v>
          </cell>
          <cell r="C274">
            <v>104.108844</v>
          </cell>
          <cell r="D274">
            <v>55.569701000000002</v>
          </cell>
          <cell r="E274">
            <v>70967.173824130878</v>
          </cell>
        </row>
        <row r="275">
          <cell r="A275" t="str">
            <v>2001999902032</v>
          </cell>
          <cell r="B275">
            <v>95</v>
          </cell>
          <cell r="C275">
            <v>4565.8966559999999</v>
          </cell>
          <cell r="D275">
            <v>0</v>
          </cell>
          <cell r="E275">
            <v>48062070.063157894</v>
          </cell>
        </row>
        <row r="276">
          <cell r="A276" t="str">
            <v>2001999902034</v>
          </cell>
          <cell r="B276">
            <v>89</v>
          </cell>
          <cell r="C276">
            <v>754.36519299999998</v>
          </cell>
          <cell r="D276">
            <v>0</v>
          </cell>
          <cell r="E276">
            <v>8476013.4044943806</v>
          </cell>
        </row>
        <row r="277">
          <cell r="A277" t="str">
            <v>2001999902036</v>
          </cell>
          <cell r="B277">
            <v>46386</v>
          </cell>
          <cell r="C277">
            <v>265611.60049899999</v>
          </cell>
          <cell r="D277">
            <v>0</v>
          </cell>
          <cell r="E277">
            <v>5726115.6490967097</v>
          </cell>
        </row>
        <row r="278">
          <cell r="A278" t="str">
            <v>2001999902039</v>
          </cell>
          <cell r="B278">
            <v>30045</v>
          </cell>
          <cell r="C278">
            <v>377.753128</v>
          </cell>
          <cell r="D278">
            <v>388.801785</v>
          </cell>
          <cell r="E278">
            <v>12572.911565984357</v>
          </cell>
        </row>
        <row r="279">
          <cell r="A279" t="str">
            <v>2001999902042</v>
          </cell>
          <cell r="B279">
            <v>754</v>
          </cell>
          <cell r="C279">
            <v>0</v>
          </cell>
          <cell r="D279">
            <v>0</v>
          </cell>
          <cell r="E279">
            <v>0</v>
          </cell>
        </row>
        <row r="280">
          <cell r="A280" t="str">
            <v>2001999902043</v>
          </cell>
          <cell r="B280">
            <v>160</v>
          </cell>
          <cell r="C280">
            <v>1.0906290000000001</v>
          </cell>
          <cell r="D280">
            <v>0</v>
          </cell>
          <cell r="E280">
            <v>6816.4312500000005</v>
          </cell>
        </row>
        <row r="281">
          <cell r="A281" t="str">
            <v>2001999902044</v>
          </cell>
          <cell r="B281">
            <v>19689</v>
          </cell>
          <cell r="C281">
            <v>0</v>
          </cell>
          <cell r="D281">
            <v>0</v>
          </cell>
          <cell r="E281">
            <v>0</v>
          </cell>
        </row>
        <row r="282">
          <cell r="A282" t="str">
            <v>2001999902046</v>
          </cell>
          <cell r="B282">
            <v>11</v>
          </cell>
          <cell r="C282">
            <v>0</v>
          </cell>
          <cell r="D282">
            <v>0</v>
          </cell>
          <cell r="E282">
            <v>0</v>
          </cell>
        </row>
        <row r="283">
          <cell r="A283" t="str">
            <v>2001999902048</v>
          </cell>
          <cell r="B283">
            <v>23680</v>
          </cell>
          <cell r="C283">
            <v>0</v>
          </cell>
          <cell r="D283">
            <v>0</v>
          </cell>
          <cell r="E283">
            <v>0</v>
          </cell>
        </row>
        <row r="284">
          <cell r="A284" t="str">
            <v>2001999902051</v>
          </cell>
          <cell r="B284">
            <v>4</v>
          </cell>
          <cell r="C284">
            <v>0.103937</v>
          </cell>
          <cell r="D284">
            <v>0</v>
          </cell>
          <cell r="E284">
            <v>25984.25</v>
          </cell>
        </row>
        <row r="285">
          <cell r="A285" t="str">
            <v>2001999902053</v>
          </cell>
          <cell r="B285">
            <v>50149</v>
          </cell>
          <cell r="C285">
            <v>0.52869600000000005</v>
          </cell>
          <cell r="D285">
            <v>0</v>
          </cell>
          <cell r="E285">
            <v>10.542503340046661</v>
          </cell>
        </row>
        <row r="286">
          <cell r="A286" t="str">
            <v>2001999902054</v>
          </cell>
          <cell r="B286">
            <v>97</v>
          </cell>
          <cell r="C286">
            <v>652.97503900000004</v>
          </cell>
          <cell r="D286">
            <v>0</v>
          </cell>
          <cell r="E286">
            <v>6731701.4329896914</v>
          </cell>
        </row>
        <row r="287">
          <cell r="A287" t="str">
            <v>2001999902055</v>
          </cell>
          <cell r="B287">
            <v>46998</v>
          </cell>
          <cell r="C287">
            <v>0</v>
          </cell>
          <cell r="D287">
            <v>0</v>
          </cell>
          <cell r="E287">
            <v>0</v>
          </cell>
        </row>
        <row r="288">
          <cell r="A288" t="str">
            <v>2001999902058</v>
          </cell>
          <cell r="B288">
            <v>60</v>
          </cell>
          <cell r="C288">
            <v>134.733057</v>
          </cell>
          <cell r="D288">
            <v>40.461291000000003</v>
          </cell>
          <cell r="E288">
            <v>2245550.9500000002</v>
          </cell>
        </row>
        <row r="289">
          <cell r="A289" t="str">
            <v>2001999902062</v>
          </cell>
          <cell r="B289">
            <v>3234</v>
          </cell>
          <cell r="C289">
            <v>4905.9003789999997</v>
          </cell>
          <cell r="D289">
            <v>0</v>
          </cell>
          <cell r="E289">
            <v>1516975.9984539268</v>
          </cell>
        </row>
        <row r="290">
          <cell r="A290" t="str">
            <v>2001999902063</v>
          </cell>
          <cell r="B290">
            <v>10</v>
          </cell>
          <cell r="C290">
            <v>84.818545999999998</v>
          </cell>
          <cell r="D290">
            <v>0</v>
          </cell>
          <cell r="E290">
            <v>8481854.5999999996</v>
          </cell>
        </row>
        <row r="291">
          <cell r="A291" t="str">
            <v>2001999902064</v>
          </cell>
          <cell r="B291">
            <v>946</v>
          </cell>
          <cell r="C291">
            <v>1452.2395879999999</v>
          </cell>
          <cell r="D291">
            <v>0</v>
          </cell>
          <cell r="E291">
            <v>1535136.9852008456</v>
          </cell>
        </row>
        <row r="292">
          <cell r="A292" t="str">
            <v>2001999902066</v>
          </cell>
          <cell r="B292">
            <v>194</v>
          </cell>
          <cell r="C292">
            <v>295.71381700000001</v>
          </cell>
          <cell r="D292">
            <v>0</v>
          </cell>
          <cell r="E292">
            <v>1524298.025773196</v>
          </cell>
        </row>
        <row r="293">
          <cell r="A293" t="str">
            <v>2001999902068</v>
          </cell>
          <cell r="B293">
            <v>52</v>
          </cell>
          <cell r="C293">
            <v>0</v>
          </cell>
          <cell r="D293">
            <v>0</v>
          </cell>
          <cell r="E293">
            <v>0</v>
          </cell>
        </row>
        <row r="294">
          <cell r="A294" t="str">
            <v>2001999902069</v>
          </cell>
          <cell r="B294">
            <v>14</v>
          </cell>
          <cell r="C294">
            <v>0</v>
          </cell>
          <cell r="D294">
            <v>0</v>
          </cell>
          <cell r="E294">
            <v>0</v>
          </cell>
        </row>
        <row r="295">
          <cell r="A295" t="str">
            <v>2001999902071</v>
          </cell>
          <cell r="B295">
            <v>29</v>
          </cell>
          <cell r="C295">
            <v>34.701345000000003</v>
          </cell>
          <cell r="D295">
            <v>0</v>
          </cell>
          <cell r="E295">
            <v>1196598.1034482759</v>
          </cell>
        </row>
        <row r="296">
          <cell r="A296" t="str">
            <v>2001999902072</v>
          </cell>
          <cell r="B296">
            <v>22</v>
          </cell>
          <cell r="C296">
            <v>0</v>
          </cell>
          <cell r="D296">
            <v>0</v>
          </cell>
          <cell r="E296">
            <v>0</v>
          </cell>
        </row>
        <row r="297">
          <cell r="A297" t="str">
            <v>2001999902073</v>
          </cell>
          <cell r="B297">
            <v>107</v>
          </cell>
          <cell r="C297">
            <v>0</v>
          </cell>
          <cell r="D297">
            <v>0</v>
          </cell>
          <cell r="E297">
            <v>0</v>
          </cell>
        </row>
        <row r="298">
          <cell r="A298" t="str">
            <v>2001999902074</v>
          </cell>
          <cell r="B298">
            <v>6</v>
          </cell>
          <cell r="C298">
            <v>0</v>
          </cell>
          <cell r="D298">
            <v>0</v>
          </cell>
          <cell r="E298">
            <v>0</v>
          </cell>
        </row>
        <row r="299">
          <cell r="A299" t="str">
            <v>2001999902076</v>
          </cell>
          <cell r="B299">
            <v>11</v>
          </cell>
          <cell r="C299">
            <v>378.45547599999998</v>
          </cell>
          <cell r="D299">
            <v>0</v>
          </cell>
          <cell r="E299">
            <v>34405043.272727266</v>
          </cell>
        </row>
        <row r="300">
          <cell r="A300" t="str">
            <v>2001999902077</v>
          </cell>
          <cell r="B300">
            <v>5</v>
          </cell>
          <cell r="C300">
            <v>0</v>
          </cell>
          <cell r="D300">
            <v>0</v>
          </cell>
          <cell r="E300">
            <v>0</v>
          </cell>
        </row>
        <row r="301">
          <cell r="A301" t="str">
            <v>2001999902079</v>
          </cell>
          <cell r="B301">
            <v>5</v>
          </cell>
          <cell r="C301">
            <v>0</v>
          </cell>
          <cell r="D301">
            <v>0</v>
          </cell>
          <cell r="E301">
            <v>0</v>
          </cell>
        </row>
        <row r="302">
          <cell r="A302" t="str">
            <v>2001999902082</v>
          </cell>
          <cell r="B302">
            <v>4261</v>
          </cell>
          <cell r="C302">
            <v>7391.3487500000001</v>
          </cell>
          <cell r="D302">
            <v>0</v>
          </cell>
          <cell r="E302">
            <v>1734651.1969021356</v>
          </cell>
        </row>
        <row r="303">
          <cell r="A303" t="str">
            <v>2001999902083</v>
          </cell>
          <cell r="B303">
            <v>413</v>
          </cell>
          <cell r="C303">
            <v>9258.3362579999994</v>
          </cell>
          <cell r="D303">
            <v>9258.3362579999994</v>
          </cell>
          <cell r="E303">
            <v>22417279.075060531</v>
          </cell>
        </row>
        <row r="304">
          <cell r="A304" t="str">
            <v>2001999902085</v>
          </cell>
          <cell r="B304">
            <v>27113</v>
          </cell>
          <cell r="C304">
            <v>89955.887912999999</v>
          </cell>
          <cell r="D304">
            <v>91212.564299000005</v>
          </cell>
          <cell r="E304">
            <v>3317813.8868070664</v>
          </cell>
        </row>
        <row r="305">
          <cell r="A305" t="str">
            <v>2001999902086</v>
          </cell>
          <cell r="B305">
            <v>3252</v>
          </cell>
          <cell r="C305">
            <v>6777.0010069999998</v>
          </cell>
          <cell r="D305">
            <v>7048.2282139999998</v>
          </cell>
          <cell r="E305">
            <v>2083948.6491389913</v>
          </cell>
        </row>
        <row r="306">
          <cell r="A306" t="str">
            <v>2001999902087</v>
          </cell>
          <cell r="B306">
            <v>25951</v>
          </cell>
          <cell r="C306">
            <v>83289.271863000002</v>
          </cell>
          <cell r="D306">
            <v>84197.795907000007</v>
          </cell>
          <cell r="E306">
            <v>3209482.1726715732</v>
          </cell>
        </row>
        <row r="307">
          <cell r="A307" t="str">
            <v>2001999902090</v>
          </cell>
          <cell r="B307">
            <v>25249</v>
          </cell>
          <cell r="C307">
            <v>62728.635842999996</v>
          </cell>
          <cell r="D307">
            <v>64800.301013999997</v>
          </cell>
          <cell r="E307">
            <v>2484400.8017347222</v>
          </cell>
        </row>
        <row r="308">
          <cell r="A308" t="str">
            <v>2001999902091</v>
          </cell>
          <cell r="B308">
            <v>24989</v>
          </cell>
          <cell r="C308">
            <v>63160.954995</v>
          </cell>
          <cell r="D308">
            <v>65189.102799</v>
          </cell>
          <cell r="E308">
            <v>2527550.3219416542</v>
          </cell>
        </row>
        <row r="309">
          <cell r="A309" t="str">
            <v>2001999902092</v>
          </cell>
          <cell r="B309">
            <v>4</v>
          </cell>
          <cell r="C309">
            <v>3.9284059999999998</v>
          </cell>
          <cell r="D309">
            <v>0</v>
          </cell>
          <cell r="E309">
            <v>982101.5</v>
          </cell>
        </row>
        <row r="310">
          <cell r="A310" t="str">
            <v>2001999902093</v>
          </cell>
          <cell r="B310">
            <v>2</v>
          </cell>
          <cell r="C310">
            <v>3.8122000000000003E-2</v>
          </cell>
          <cell r="D310">
            <v>0</v>
          </cell>
          <cell r="E310">
            <v>19061</v>
          </cell>
        </row>
        <row r="311">
          <cell r="A311" t="str">
            <v>2001999902094</v>
          </cell>
          <cell r="B311">
            <v>147</v>
          </cell>
          <cell r="C311">
            <v>306.17831100000001</v>
          </cell>
          <cell r="D311">
            <v>0</v>
          </cell>
          <cell r="E311">
            <v>2082845.6530612244</v>
          </cell>
        </row>
        <row r="312">
          <cell r="A312" t="str">
            <v>2001999902095</v>
          </cell>
          <cell r="B312">
            <v>34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2001999902098</v>
          </cell>
          <cell r="B313">
            <v>2977</v>
          </cell>
          <cell r="C313">
            <v>564.24716699999999</v>
          </cell>
          <cell r="D313">
            <v>0</v>
          </cell>
          <cell r="E313">
            <v>189535.49445750756</v>
          </cell>
        </row>
        <row r="314">
          <cell r="A314" t="str">
            <v>2001999902101</v>
          </cell>
          <cell r="B314">
            <v>42852</v>
          </cell>
          <cell r="C314">
            <v>27522165.055078998</v>
          </cell>
          <cell r="D314">
            <v>0</v>
          </cell>
          <cell r="E314">
            <v>642260922.59588814</v>
          </cell>
        </row>
        <row r="315">
          <cell r="A315" t="str">
            <v>2001999902102</v>
          </cell>
          <cell r="B315">
            <v>47397</v>
          </cell>
          <cell r="C315">
            <v>26922258.478946</v>
          </cell>
          <cell r="D315">
            <v>0</v>
          </cell>
          <cell r="E315">
            <v>568016087.07188225</v>
          </cell>
        </row>
        <row r="316">
          <cell r="A316" t="str">
            <v>2001999902103</v>
          </cell>
          <cell r="B316">
            <v>3256</v>
          </cell>
          <cell r="C316">
            <v>0</v>
          </cell>
          <cell r="D316">
            <v>0</v>
          </cell>
          <cell r="E316">
            <v>0</v>
          </cell>
        </row>
        <row r="317">
          <cell r="A317" t="str">
            <v>2001999902104</v>
          </cell>
          <cell r="B317">
            <v>71</v>
          </cell>
          <cell r="C317">
            <v>351.05100599999997</v>
          </cell>
          <cell r="D317">
            <v>0</v>
          </cell>
          <cell r="E317">
            <v>4944380.3661971828</v>
          </cell>
        </row>
        <row r="318">
          <cell r="A318" t="str">
            <v>2001999902105</v>
          </cell>
          <cell r="B318">
            <v>15</v>
          </cell>
          <cell r="C318">
            <v>4.8584310000000004</v>
          </cell>
          <cell r="D318">
            <v>0</v>
          </cell>
          <cell r="E318">
            <v>323895.40000000002</v>
          </cell>
        </row>
        <row r="319">
          <cell r="A319" t="str">
            <v>2001999902106</v>
          </cell>
          <cell r="B319">
            <v>72</v>
          </cell>
          <cell r="C319">
            <v>97.298280000000005</v>
          </cell>
          <cell r="D319">
            <v>0</v>
          </cell>
          <cell r="E319">
            <v>1351365</v>
          </cell>
        </row>
        <row r="320">
          <cell r="A320" t="str">
            <v>2001999902108</v>
          </cell>
          <cell r="B320">
            <v>15</v>
          </cell>
          <cell r="C320">
            <v>12.088633</v>
          </cell>
          <cell r="D320">
            <v>0</v>
          </cell>
          <cell r="E320">
            <v>805908.86666666658</v>
          </cell>
        </row>
        <row r="321">
          <cell r="A321" t="str">
            <v>2001999902109</v>
          </cell>
          <cell r="B321">
            <v>20</v>
          </cell>
          <cell r="C321">
            <v>49.490141999999999</v>
          </cell>
          <cell r="D321">
            <v>0</v>
          </cell>
          <cell r="E321">
            <v>2474507.1</v>
          </cell>
        </row>
        <row r="322">
          <cell r="A322" t="str">
            <v>2001999902110</v>
          </cell>
          <cell r="B322">
            <v>7</v>
          </cell>
          <cell r="C322">
            <v>6.0243710000000004</v>
          </cell>
          <cell r="D322">
            <v>0</v>
          </cell>
          <cell r="E322">
            <v>860624.42857142864</v>
          </cell>
        </row>
        <row r="323">
          <cell r="A323" t="str">
            <v>2001999902111</v>
          </cell>
          <cell r="B323">
            <v>3</v>
          </cell>
          <cell r="C323">
            <v>0</v>
          </cell>
          <cell r="D323">
            <v>0</v>
          </cell>
          <cell r="E323">
            <v>0</v>
          </cell>
        </row>
        <row r="324">
          <cell r="A324" t="str">
            <v>2001999902113</v>
          </cell>
          <cell r="B324">
            <v>303</v>
          </cell>
          <cell r="C324">
            <v>2304.2102580000001</v>
          </cell>
          <cell r="D324">
            <v>0</v>
          </cell>
          <cell r="E324">
            <v>7604654.3168316837</v>
          </cell>
        </row>
        <row r="325">
          <cell r="A325" t="str">
            <v>2001999902114</v>
          </cell>
          <cell r="B325">
            <v>305</v>
          </cell>
          <cell r="C325">
            <v>738.64997600000004</v>
          </cell>
          <cell r="D325">
            <v>0</v>
          </cell>
          <cell r="E325">
            <v>2421803.2000000002</v>
          </cell>
        </row>
        <row r="326">
          <cell r="A326" t="str">
            <v>2001999902116</v>
          </cell>
          <cell r="B326">
            <v>2248</v>
          </cell>
          <cell r="C326">
            <v>46.188882</v>
          </cell>
          <cell r="D326">
            <v>19.307466999999999</v>
          </cell>
          <cell r="E326">
            <v>20546.655693950179</v>
          </cell>
        </row>
        <row r="327">
          <cell r="A327" t="str">
            <v>2001999902119</v>
          </cell>
          <cell r="B327">
            <v>6</v>
          </cell>
          <cell r="C327">
            <v>6.9847000000000006E-2</v>
          </cell>
          <cell r="D327">
            <v>0</v>
          </cell>
          <cell r="E327">
            <v>11641.166666666668</v>
          </cell>
        </row>
        <row r="328">
          <cell r="A328" t="str">
            <v>2001999902120</v>
          </cell>
          <cell r="B328">
            <v>59</v>
          </cell>
          <cell r="C328">
            <v>71.766524000000004</v>
          </cell>
          <cell r="D328">
            <v>0</v>
          </cell>
          <cell r="E328">
            <v>1216381.7627118644</v>
          </cell>
        </row>
        <row r="329">
          <cell r="A329" t="str">
            <v>2001999902122</v>
          </cell>
          <cell r="B329">
            <v>48143</v>
          </cell>
          <cell r="C329">
            <v>33751152.531439997</v>
          </cell>
          <cell r="D329">
            <v>0</v>
          </cell>
          <cell r="E329">
            <v>701060435.19182432</v>
          </cell>
        </row>
        <row r="330">
          <cell r="A330" t="str">
            <v>2001999902123</v>
          </cell>
          <cell r="B330">
            <v>48097</v>
          </cell>
          <cell r="C330">
            <v>31475592.106256001</v>
          </cell>
          <cell r="D330">
            <v>0</v>
          </cell>
          <cell r="E330">
            <v>654419030.42302024</v>
          </cell>
        </row>
        <row r="331">
          <cell r="A331" t="str">
            <v>2001999902129</v>
          </cell>
          <cell r="B331">
            <v>19883</v>
          </cell>
          <cell r="C331">
            <v>2358421.4916559998</v>
          </cell>
          <cell r="D331">
            <v>0</v>
          </cell>
          <cell r="E331">
            <v>118614972.16999446</v>
          </cell>
        </row>
        <row r="332">
          <cell r="A332" t="str">
            <v>2001999902133</v>
          </cell>
          <cell r="B332">
            <v>9</v>
          </cell>
          <cell r="C332">
            <v>218.47459799999999</v>
          </cell>
          <cell r="D332">
            <v>0</v>
          </cell>
          <cell r="E332">
            <v>24274955.333333332</v>
          </cell>
        </row>
        <row r="333">
          <cell r="A333" t="str">
            <v>2001999902134</v>
          </cell>
          <cell r="B333">
            <v>6</v>
          </cell>
          <cell r="C333">
            <v>2.6988490000000001</v>
          </cell>
          <cell r="D333">
            <v>0</v>
          </cell>
          <cell r="E333">
            <v>449808.16666666669</v>
          </cell>
        </row>
        <row r="334">
          <cell r="A334" t="str">
            <v>2001999902135</v>
          </cell>
          <cell r="B334">
            <v>3</v>
          </cell>
          <cell r="C334">
            <v>0</v>
          </cell>
          <cell r="D334">
            <v>0</v>
          </cell>
          <cell r="E334">
            <v>0</v>
          </cell>
        </row>
        <row r="335">
          <cell r="A335" t="str">
            <v>2001999902136</v>
          </cell>
          <cell r="B335">
            <v>3</v>
          </cell>
          <cell r="C335">
            <v>0</v>
          </cell>
          <cell r="D335">
            <v>0</v>
          </cell>
          <cell r="E335">
            <v>0</v>
          </cell>
        </row>
        <row r="336">
          <cell r="A336" t="str">
            <v>2001999902138</v>
          </cell>
          <cell r="B336">
            <v>4</v>
          </cell>
          <cell r="C336">
            <v>0</v>
          </cell>
          <cell r="D336">
            <v>0</v>
          </cell>
          <cell r="E336">
            <v>0</v>
          </cell>
        </row>
        <row r="337">
          <cell r="A337" t="str">
            <v>2001999902152</v>
          </cell>
          <cell r="B337">
            <v>4</v>
          </cell>
          <cell r="C337">
            <v>0</v>
          </cell>
          <cell r="D337">
            <v>0</v>
          </cell>
          <cell r="E337">
            <v>0</v>
          </cell>
        </row>
        <row r="338">
          <cell r="A338" t="str">
            <v>2001999902155</v>
          </cell>
          <cell r="B338">
            <v>57</v>
          </cell>
          <cell r="C338">
            <v>19.15503</v>
          </cell>
          <cell r="D338">
            <v>0</v>
          </cell>
          <cell r="E338">
            <v>336053.15789473685</v>
          </cell>
        </row>
        <row r="339">
          <cell r="A339" t="str">
            <v>2001999902157</v>
          </cell>
          <cell r="B339">
            <v>1332</v>
          </cell>
          <cell r="C339">
            <v>38.173389999999998</v>
          </cell>
          <cell r="D339">
            <v>69.372124999999997</v>
          </cell>
          <cell r="E339">
            <v>28658.701201201198</v>
          </cell>
        </row>
        <row r="340">
          <cell r="A340" t="str">
            <v>2001999902158</v>
          </cell>
          <cell r="B340">
            <v>230</v>
          </cell>
          <cell r="C340">
            <v>309.49988999999999</v>
          </cell>
          <cell r="D340">
            <v>449.542348</v>
          </cell>
          <cell r="E340">
            <v>1345651.6956521738</v>
          </cell>
        </row>
        <row r="341">
          <cell r="A341" t="str">
            <v>2001999902159</v>
          </cell>
          <cell r="B341">
            <v>27</v>
          </cell>
          <cell r="C341">
            <v>6.9091420000000001</v>
          </cell>
          <cell r="D341">
            <v>0</v>
          </cell>
          <cell r="E341">
            <v>255894.14814814815</v>
          </cell>
        </row>
        <row r="342">
          <cell r="A342" t="str">
            <v>2001999902161</v>
          </cell>
          <cell r="B342">
            <v>6</v>
          </cell>
          <cell r="C342">
            <v>6.8485579999999997</v>
          </cell>
          <cell r="D342">
            <v>6.8485579999999997</v>
          </cell>
          <cell r="E342">
            <v>1141426.3333333333</v>
          </cell>
        </row>
        <row r="343">
          <cell r="A343" t="str">
            <v>2001999902162</v>
          </cell>
          <cell r="B343">
            <v>5</v>
          </cell>
          <cell r="C343">
            <v>14.437569</v>
          </cell>
          <cell r="D343">
            <v>14.714397</v>
          </cell>
          <cell r="E343">
            <v>2887513.8</v>
          </cell>
        </row>
        <row r="344">
          <cell r="A344" t="str">
            <v>2001999902163</v>
          </cell>
          <cell r="B344">
            <v>4</v>
          </cell>
          <cell r="C344">
            <v>0</v>
          </cell>
          <cell r="D344">
            <v>0</v>
          </cell>
          <cell r="E344">
            <v>0</v>
          </cell>
        </row>
        <row r="345">
          <cell r="A345" t="str">
            <v>2001999902164</v>
          </cell>
          <cell r="B345">
            <v>4</v>
          </cell>
          <cell r="C345">
            <v>0</v>
          </cell>
          <cell r="D345">
            <v>0</v>
          </cell>
          <cell r="E345">
            <v>0</v>
          </cell>
        </row>
        <row r="346">
          <cell r="A346" t="str">
            <v>2001999902165</v>
          </cell>
          <cell r="B346">
            <v>63</v>
          </cell>
          <cell r="C346">
            <v>89.427300000000002</v>
          </cell>
          <cell r="D346">
            <v>0</v>
          </cell>
          <cell r="E346">
            <v>1419480.9523809524</v>
          </cell>
        </row>
        <row r="347">
          <cell r="A347" t="str">
            <v>2001999902166</v>
          </cell>
          <cell r="B347">
            <v>11</v>
          </cell>
          <cell r="C347">
            <v>2.8724959999999999</v>
          </cell>
          <cell r="D347">
            <v>0</v>
          </cell>
          <cell r="E347">
            <v>261136</v>
          </cell>
        </row>
        <row r="348">
          <cell r="A348" t="str">
            <v>2001999902167</v>
          </cell>
          <cell r="B348">
            <v>88</v>
          </cell>
          <cell r="C348">
            <v>487.89412800000002</v>
          </cell>
          <cell r="D348">
            <v>0</v>
          </cell>
          <cell r="E348">
            <v>5544251.4545454551</v>
          </cell>
        </row>
        <row r="349">
          <cell r="A349" t="str">
            <v>2001999902169</v>
          </cell>
          <cell r="B349">
            <v>13</v>
          </cell>
          <cell r="C349">
            <v>15.161898000000001</v>
          </cell>
          <cell r="D349">
            <v>0</v>
          </cell>
          <cell r="E349">
            <v>1166299.8461538462</v>
          </cell>
        </row>
        <row r="350">
          <cell r="A350" t="str">
            <v>2001999902170</v>
          </cell>
          <cell r="B350">
            <v>251</v>
          </cell>
          <cell r="C350">
            <v>294.08568600000001</v>
          </cell>
          <cell r="D350">
            <v>446.36260700000003</v>
          </cell>
          <cell r="E350">
            <v>1171656.1195219124</v>
          </cell>
        </row>
        <row r="351">
          <cell r="A351" t="str">
            <v>2001999902171</v>
          </cell>
          <cell r="B351">
            <v>4</v>
          </cell>
          <cell r="C351">
            <v>1.0039999999999999E-3</v>
          </cell>
          <cell r="D351">
            <v>0</v>
          </cell>
          <cell r="E351">
            <v>251</v>
          </cell>
        </row>
        <row r="352">
          <cell r="A352" t="str">
            <v>2001999902173</v>
          </cell>
          <cell r="B352">
            <v>13</v>
          </cell>
          <cell r="C352">
            <v>17.092659999999999</v>
          </cell>
          <cell r="D352">
            <v>0</v>
          </cell>
          <cell r="E352">
            <v>1314820</v>
          </cell>
        </row>
        <row r="353">
          <cell r="A353" t="str">
            <v>2001999902174</v>
          </cell>
          <cell r="B353">
            <v>3</v>
          </cell>
          <cell r="C353">
            <v>0.27682800000000002</v>
          </cell>
          <cell r="D353">
            <v>0</v>
          </cell>
          <cell r="E353">
            <v>92276</v>
          </cell>
        </row>
        <row r="354">
          <cell r="A354" t="str">
            <v>2001999902176</v>
          </cell>
          <cell r="B354">
            <v>3</v>
          </cell>
          <cell r="C354">
            <v>0</v>
          </cell>
          <cell r="D354">
            <v>0</v>
          </cell>
          <cell r="E354">
            <v>0</v>
          </cell>
        </row>
        <row r="355">
          <cell r="A355" t="str">
            <v>2001999902181</v>
          </cell>
          <cell r="B355">
            <v>9</v>
          </cell>
          <cell r="C355">
            <v>30.621455000000001</v>
          </cell>
          <cell r="D355">
            <v>0</v>
          </cell>
          <cell r="E355">
            <v>3402383.888888889</v>
          </cell>
        </row>
        <row r="356">
          <cell r="A356" t="str">
            <v>2001999902183</v>
          </cell>
          <cell r="B356">
            <v>4</v>
          </cell>
          <cell r="C356">
            <v>0</v>
          </cell>
          <cell r="D356">
            <v>0</v>
          </cell>
          <cell r="E356">
            <v>0</v>
          </cell>
        </row>
        <row r="357">
          <cell r="A357" t="str">
            <v>2001999902187</v>
          </cell>
          <cell r="B357">
            <v>2442</v>
          </cell>
          <cell r="C357">
            <v>1649.487556</v>
          </cell>
          <cell r="D357">
            <v>0</v>
          </cell>
          <cell r="E357">
            <v>675465.82964782964</v>
          </cell>
        </row>
        <row r="358">
          <cell r="A358" t="str">
            <v>2001999902188</v>
          </cell>
          <cell r="B358">
            <v>175</v>
          </cell>
          <cell r="C358">
            <v>110.038618</v>
          </cell>
          <cell r="D358">
            <v>0</v>
          </cell>
          <cell r="E358">
            <v>628792.1028571428</v>
          </cell>
        </row>
        <row r="359">
          <cell r="A359" t="str">
            <v>2001999902189</v>
          </cell>
          <cell r="B359">
            <v>2392</v>
          </cell>
          <cell r="C359">
            <v>167.46285599999999</v>
          </cell>
          <cell r="D359">
            <v>149.31328099999999</v>
          </cell>
          <cell r="E359">
            <v>70009.55518394649</v>
          </cell>
        </row>
        <row r="360">
          <cell r="A360" t="str">
            <v>2001999902195</v>
          </cell>
          <cell r="B360">
            <v>60</v>
          </cell>
          <cell r="C360">
            <v>15538.930784</v>
          </cell>
          <cell r="D360">
            <v>0</v>
          </cell>
          <cell r="E360">
            <v>258982179.73333335</v>
          </cell>
        </row>
        <row r="361">
          <cell r="A361" t="str">
            <v>2001999902196</v>
          </cell>
          <cell r="B361">
            <v>2231</v>
          </cell>
          <cell r="C361">
            <v>2332.3056369999999</v>
          </cell>
          <cell r="D361">
            <v>2330.1414920000002</v>
          </cell>
          <cell r="E361">
            <v>1045408.1743612728</v>
          </cell>
        </row>
        <row r="362">
          <cell r="A362" t="str">
            <v>2001999902198</v>
          </cell>
          <cell r="B362">
            <v>276</v>
          </cell>
          <cell r="C362">
            <v>439.50117399999999</v>
          </cell>
          <cell r="D362">
            <v>442.87105100000002</v>
          </cell>
          <cell r="E362">
            <v>1592395.5579710144</v>
          </cell>
        </row>
        <row r="363">
          <cell r="A363" t="str">
            <v>2001999902201</v>
          </cell>
          <cell r="B363">
            <v>5</v>
          </cell>
          <cell r="C363">
            <v>3.3524999999999999E-2</v>
          </cell>
          <cell r="D363">
            <v>0</v>
          </cell>
          <cell r="E363">
            <v>6705</v>
          </cell>
        </row>
        <row r="364">
          <cell r="A364" t="str">
            <v>2001999902203</v>
          </cell>
          <cell r="B364">
            <v>987</v>
          </cell>
          <cell r="C364">
            <v>0</v>
          </cell>
          <cell r="D364">
            <v>0</v>
          </cell>
          <cell r="E364">
            <v>0</v>
          </cell>
        </row>
        <row r="365">
          <cell r="A365" t="str">
            <v>2001999902224</v>
          </cell>
          <cell r="B365">
            <v>262</v>
          </cell>
          <cell r="C365">
            <v>46567.784066</v>
          </cell>
          <cell r="D365">
            <v>0</v>
          </cell>
          <cell r="E365">
            <v>177739633.83969465</v>
          </cell>
        </row>
        <row r="366">
          <cell r="A366" t="str">
            <v>2001999902225</v>
          </cell>
          <cell r="B366">
            <v>47934</v>
          </cell>
          <cell r="C366">
            <v>1808752.9106970001</v>
          </cell>
          <cell r="D366">
            <v>0</v>
          </cell>
          <cell r="E366">
            <v>37734236.881900117</v>
          </cell>
        </row>
        <row r="367">
          <cell r="A367" t="str">
            <v>2001999902226</v>
          </cell>
          <cell r="B367">
            <v>31933</v>
          </cell>
          <cell r="C367">
            <v>1126259.100355</v>
          </cell>
          <cell r="D367">
            <v>0</v>
          </cell>
          <cell r="E367">
            <v>35269442.28086932</v>
          </cell>
        </row>
        <row r="368">
          <cell r="A368" t="str">
            <v>2001999902227</v>
          </cell>
          <cell r="B368">
            <v>1334</v>
          </cell>
          <cell r="C368">
            <v>158852.46901900001</v>
          </cell>
          <cell r="D368">
            <v>0</v>
          </cell>
          <cell r="E368">
            <v>119079811.85832085</v>
          </cell>
        </row>
        <row r="369">
          <cell r="A369" t="str">
            <v>2001999902228</v>
          </cell>
          <cell r="B369">
            <v>1882</v>
          </cell>
          <cell r="C369">
            <v>332522.58561100002</v>
          </cell>
          <cell r="D369">
            <v>0</v>
          </cell>
          <cell r="E369">
            <v>176685752.18437833</v>
          </cell>
        </row>
        <row r="370">
          <cell r="A370" t="str">
            <v>2001999902229</v>
          </cell>
          <cell r="B370">
            <v>323</v>
          </cell>
          <cell r="C370">
            <v>2450.9284160000002</v>
          </cell>
          <cell r="D370">
            <v>0</v>
          </cell>
          <cell r="E370">
            <v>7588013.6718266252</v>
          </cell>
        </row>
        <row r="371">
          <cell r="A371" t="str">
            <v>2001999902231</v>
          </cell>
          <cell r="B371">
            <v>37805</v>
          </cell>
          <cell r="C371">
            <v>659941988.43420506</v>
          </cell>
          <cell r="D371">
            <v>0</v>
          </cell>
          <cell r="E371">
            <v>17456473705.441216</v>
          </cell>
        </row>
        <row r="372">
          <cell r="A372" t="str">
            <v>2001999902232</v>
          </cell>
          <cell r="B372">
            <v>2491</v>
          </cell>
          <cell r="C372">
            <v>294759118.26489902</v>
          </cell>
          <cell r="D372">
            <v>0</v>
          </cell>
          <cell r="E372">
            <v>118329633988.31755</v>
          </cell>
        </row>
        <row r="373">
          <cell r="A373" t="str">
            <v>2001999902236</v>
          </cell>
          <cell r="B373">
            <v>33</v>
          </cell>
          <cell r="C373">
            <v>241.35223300000001</v>
          </cell>
          <cell r="D373">
            <v>0</v>
          </cell>
          <cell r="E373">
            <v>7313704.0303030303</v>
          </cell>
        </row>
        <row r="374">
          <cell r="A374" t="str">
            <v>2001999902238</v>
          </cell>
          <cell r="B374">
            <v>26</v>
          </cell>
          <cell r="C374">
            <v>595.69781899999998</v>
          </cell>
          <cell r="D374">
            <v>0</v>
          </cell>
          <cell r="E374">
            <v>22911454.576923076</v>
          </cell>
        </row>
        <row r="375">
          <cell r="A375" t="str">
            <v>2001999902239</v>
          </cell>
          <cell r="B375">
            <v>28</v>
          </cell>
          <cell r="C375">
            <v>101.518086</v>
          </cell>
          <cell r="D375">
            <v>0</v>
          </cell>
          <cell r="E375">
            <v>3625645.9285714286</v>
          </cell>
        </row>
        <row r="376">
          <cell r="A376" t="str">
            <v>2001999902240</v>
          </cell>
          <cell r="B376">
            <v>72</v>
          </cell>
          <cell r="C376">
            <v>371.24337300000002</v>
          </cell>
          <cell r="D376">
            <v>0</v>
          </cell>
          <cell r="E376">
            <v>5156157.958333334</v>
          </cell>
        </row>
        <row r="377">
          <cell r="A377" t="str">
            <v>2001999902242</v>
          </cell>
          <cell r="B377">
            <v>5305</v>
          </cell>
          <cell r="C377">
            <v>421067.35854500002</v>
          </cell>
          <cell r="D377">
            <v>0</v>
          </cell>
          <cell r="E377">
            <v>79371792.37417531</v>
          </cell>
        </row>
        <row r="378">
          <cell r="A378" t="str">
            <v>2001999902246</v>
          </cell>
          <cell r="B378">
            <v>52</v>
          </cell>
          <cell r="C378">
            <v>74.348107999999996</v>
          </cell>
          <cell r="D378">
            <v>0</v>
          </cell>
          <cell r="E378">
            <v>1429771.3076923075</v>
          </cell>
        </row>
        <row r="379">
          <cell r="A379" t="str">
            <v>2001999902254</v>
          </cell>
          <cell r="B379">
            <v>21</v>
          </cell>
          <cell r="C379">
            <v>52.533949</v>
          </cell>
          <cell r="D379">
            <v>0</v>
          </cell>
          <cell r="E379">
            <v>2501616.6190476194</v>
          </cell>
        </row>
        <row r="380">
          <cell r="A380" t="str">
            <v>2001999902266</v>
          </cell>
          <cell r="B380">
            <v>10</v>
          </cell>
          <cell r="C380">
            <v>6.7272889999999999</v>
          </cell>
          <cell r="D380">
            <v>0</v>
          </cell>
          <cell r="E380">
            <v>672728.9</v>
          </cell>
        </row>
        <row r="381">
          <cell r="A381" t="str">
            <v>2001999902274</v>
          </cell>
          <cell r="B381">
            <v>4</v>
          </cell>
          <cell r="C381">
            <v>0.75878699999999999</v>
          </cell>
          <cell r="D381">
            <v>0</v>
          </cell>
          <cell r="E381">
            <v>189696.75</v>
          </cell>
        </row>
        <row r="382">
          <cell r="A382" t="str">
            <v>2001999902275</v>
          </cell>
          <cell r="B382">
            <v>1680</v>
          </cell>
          <cell r="C382">
            <v>72605.872919000001</v>
          </cell>
          <cell r="D382">
            <v>0</v>
          </cell>
          <cell r="E382">
            <v>43217781.499404766</v>
          </cell>
        </row>
        <row r="383">
          <cell r="A383" t="str">
            <v>2001999902284</v>
          </cell>
          <cell r="B383">
            <v>4886</v>
          </cell>
          <cell r="C383">
            <v>73494.831915000002</v>
          </cell>
          <cell r="D383">
            <v>0</v>
          </cell>
          <cell r="E383">
            <v>15041922.209373722</v>
          </cell>
        </row>
        <row r="384">
          <cell r="A384" t="str">
            <v>2001999902286</v>
          </cell>
          <cell r="B384">
            <v>2</v>
          </cell>
          <cell r="C384">
            <v>0.547458</v>
          </cell>
          <cell r="D384">
            <v>0</v>
          </cell>
          <cell r="E384">
            <v>273729</v>
          </cell>
        </row>
        <row r="385">
          <cell r="A385" t="str">
            <v>2001999902294</v>
          </cell>
          <cell r="B385">
            <v>1</v>
          </cell>
          <cell r="C385">
            <v>0.188251</v>
          </cell>
          <cell r="D385">
            <v>0</v>
          </cell>
          <cell r="E385">
            <v>188251</v>
          </cell>
        </row>
        <row r="386">
          <cell r="A386" t="str">
            <v>2001999902298</v>
          </cell>
          <cell r="B386">
            <v>3216</v>
          </cell>
          <cell r="C386">
            <v>6756.5082199999997</v>
          </cell>
          <cell r="D386">
            <v>0</v>
          </cell>
          <cell r="E386">
            <v>2100904.2972636814</v>
          </cell>
        </row>
        <row r="387">
          <cell r="A387" t="str">
            <v>2001999902301</v>
          </cell>
          <cell r="B387">
            <v>6298</v>
          </cell>
          <cell r="C387">
            <v>0</v>
          </cell>
          <cell r="D387">
            <v>0</v>
          </cell>
          <cell r="E387">
            <v>0</v>
          </cell>
        </row>
        <row r="388">
          <cell r="A388" t="str">
            <v>2001999902303</v>
          </cell>
          <cell r="B388">
            <v>208</v>
          </cell>
          <cell r="C388">
            <v>0</v>
          </cell>
          <cell r="D388">
            <v>0</v>
          </cell>
          <cell r="E388">
            <v>0</v>
          </cell>
        </row>
        <row r="389">
          <cell r="A389" t="str">
            <v>2001999902304</v>
          </cell>
          <cell r="B389">
            <v>86</v>
          </cell>
          <cell r="C389">
            <v>5.9762130000000004</v>
          </cell>
          <cell r="D389">
            <v>-614.65730399999995</v>
          </cell>
          <cell r="E389">
            <v>69490.848837209312</v>
          </cell>
        </row>
        <row r="390">
          <cell r="A390" t="str">
            <v>2001999902305</v>
          </cell>
          <cell r="B390">
            <v>50479</v>
          </cell>
          <cell r="C390">
            <v>-27765.006968000002</v>
          </cell>
          <cell r="D390">
            <v>-26415.040482</v>
          </cell>
          <cell r="E390">
            <v>-550030.84387567115</v>
          </cell>
        </row>
        <row r="391">
          <cell r="A391" t="str">
            <v>2001999902306</v>
          </cell>
          <cell r="B391">
            <v>5794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2001999902312</v>
          </cell>
          <cell r="B392">
            <v>19884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2001999902315</v>
          </cell>
          <cell r="B393">
            <v>50957</v>
          </cell>
          <cell r="C393">
            <v>1254575.8849569999</v>
          </cell>
          <cell r="D393">
            <v>0</v>
          </cell>
          <cell r="E393">
            <v>24620285.435896933</v>
          </cell>
        </row>
        <row r="394">
          <cell r="A394" t="str">
            <v>2001999902318</v>
          </cell>
          <cell r="B394">
            <v>17682</v>
          </cell>
          <cell r="C394">
            <v>704513.23311499995</v>
          </cell>
          <cell r="D394">
            <v>0</v>
          </cell>
          <cell r="E394">
            <v>39843526.36098858</v>
          </cell>
        </row>
        <row r="395">
          <cell r="A395" t="str">
            <v>2001999902320</v>
          </cell>
          <cell r="B395">
            <v>5292</v>
          </cell>
          <cell r="C395">
            <v>192571.69731700001</v>
          </cell>
          <cell r="D395">
            <v>0</v>
          </cell>
          <cell r="E395">
            <v>36389209.621504158</v>
          </cell>
        </row>
        <row r="396">
          <cell r="A396" t="str">
            <v>2001999902322</v>
          </cell>
          <cell r="B396">
            <v>24</v>
          </cell>
          <cell r="C396">
            <v>0</v>
          </cell>
          <cell r="D396">
            <v>0</v>
          </cell>
          <cell r="E396">
            <v>0</v>
          </cell>
        </row>
        <row r="397">
          <cell r="A397" t="str">
            <v>2001999902334</v>
          </cell>
          <cell r="B397">
            <v>125</v>
          </cell>
          <cell r="C397">
            <v>0</v>
          </cell>
          <cell r="D397">
            <v>0</v>
          </cell>
          <cell r="E397">
            <v>0</v>
          </cell>
        </row>
        <row r="398">
          <cell r="A398" t="str">
            <v>2001999902336</v>
          </cell>
          <cell r="B398">
            <v>2</v>
          </cell>
          <cell r="C398">
            <v>0.191501</v>
          </cell>
          <cell r="D398">
            <v>0</v>
          </cell>
          <cell r="E398">
            <v>95750.5</v>
          </cell>
        </row>
        <row r="399">
          <cell r="A399" t="str">
            <v>2001999902341</v>
          </cell>
          <cell r="B399">
            <v>32985</v>
          </cell>
          <cell r="C399">
            <v>6416777.8542179996</v>
          </cell>
          <cell r="D399">
            <v>0</v>
          </cell>
          <cell r="E399">
            <v>194536239.3275125</v>
          </cell>
        </row>
        <row r="400">
          <cell r="A400" t="str">
            <v>2001999902342</v>
          </cell>
          <cell r="B400">
            <v>2</v>
          </cell>
          <cell r="C400">
            <v>0</v>
          </cell>
          <cell r="D400">
            <v>0</v>
          </cell>
          <cell r="E400">
            <v>0</v>
          </cell>
        </row>
        <row r="401">
          <cell r="A401" t="str">
            <v>2001999902343</v>
          </cell>
          <cell r="B401">
            <v>60</v>
          </cell>
          <cell r="C401">
            <v>0</v>
          </cell>
          <cell r="D401">
            <v>0</v>
          </cell>
          <cell r="E401">
            <v>0</v>
          </cell>
        </row>
        <row r="402">
          <cell r="A402" t="str">
            <v>2001999902344</v>
          </cell>
          <cell r="B402">
            <v>7</v>
          </cell>
          <cell r="C402">
            <v>11.580047</v>
          </cell>
          <cell r="D402">
            <v>0</v>
          </cell>
          <cell r="E402">
            <v>1654292.4285714286</v>
          </cell>
        </row>
        <row r="403">
          <cell r="A403" t="str">
            <v>2001999902353</v>
          </cell>
          <cell r="B403">
            <v>11</v>
          </cell>
          <cell r="C403">
            <v>0</v>
          </cell>
          <cell r="D403">
            <v>0</v>
          </cell>
          <cell r="E403">
            <v>0</v>
          </cell>
        </row>
        <row r="404">
          <cell r="A404" t="str">
            <v>2001999902365</v>
          </cell>
          <cell r="B404">
            <v>3647</v>
          </cell>
          <cell r="C404">
            <v>9773.0193959999997</v>
          </cell>
          <cell r="D404">
            <v>0</v>
          </cell>
          <cell r="E404">
            <v>2679742.0882917466</v>
          </cell>
        </row>
        <row r="405">
          <cell r="A405" t="str">
            <v>2001999902366</v>
          </cell>
          <cell r="B405">
            <v>9128</v>
          </cell>
          <cell r="C405">
            <v>10220.047409999999</v>
          </cell>
          <cell r="D405">
            <v>0</v>
          </cell>
          <cell r="E405">
            <v>1119637.0957493426</v>
          </cell>
        </row>
        <row r="406">
          <cell r="A406" t="str">
            <v>2001999902368</v>
          </cell>
          <cell r="B406">
            <v>28</v>
          </cell>
          <cell r="C406">
            <v>186.96705299999999</v>
          </cell>
          <cell r="D406">
            <v>0</v>
          </cell>
          <cell r="E406">
            <v>6677394.7499999991</v>
          </cell>
        </row>
        <row r="407">
          <cell r="A407" t="str">
            <v>2001999902373</v>
          </cell>
          <cell r="B407">
            <v>98</v>
          </cell>
          <cell r="C407">
            <v>133.65642600000001</v>
          </cell>
          <cell r="D407">
            <v>0</v>
          </cell>
          <cell r="E407">
            <v>1363841.0816326533</v>
          </cell>
        </row>
        <row r="408">
          <cell r="A408" t="str">
            <v>2001999902382</v>
          </cell>
          <cell r="B408">
            <v>187</v>
          </cell>
          <cell r="C408">
            <v>551.74167</v>
          </cell>
          <cell r="D408">
            <v>0</v>
          </cell>
          <cell r="E408">
            <v>2950490.2139037433</v>
          </cell>
        </row>
        <row r="409">
          <cell r="A409" t="str">
            <v>2001999902383</v>
          </cell>
          <cell r="B409">
            <v>5</v>
          </cell>
          <cell r="C409">
            <v>0</v>
          </cell>
          <cell r="D409">
            <v>0</v>
          </cell>
          <cell r="E409">
            <v>0</v>
          </cell>
        </row>
        <row r="410">
          <cell r="A410" t="str">
            <v>2001999902384</v>
          </cell>
          <cell r="B410">
            <v>360</v>
          </cell>
          <cell r="C410">
            <v>1816.7520159999999</v>
          </cell>
          <cell r="D410">
            <v>0</v>
          </cell>
          <cell r="E410">
            <v>5046533.3777777776</v>
          </cell>
        </row>
        <row r="411">
          <cell r="A411" t="str">
            <v>2001999902385</v>
          </cell>
          <cell r="B411">
            <v>99</v>
          </cell>
          <cell r="C411">
            <v>257.67484100000001</v>
          </cell>
          <cell r="D411">
            <v>0</v>
          </cell>
          <cell r="E411">
            <v>2602776.171717172</v>
          </cell>
        </row>
        <row r="412">
          <cell r="A412" t="str">
            <v>2001999902387</v>
          </cell>
          <cell r="B412">
            <v>18</v>
          </cell>
          <cell r="C412">
            <v>101.352481</v>
          </cell>
          <cell r="D412">
            <v>0</v>
          </cell>
          <cell r="E412">
            <v>5630693.388888889</v>
          </cell>
        </row>
        <row r="413">
          <cell r="A413" t="str">
            <v>2001999902390</v>
          </cell>
          <cell r="B413">
            <v>16</v>
          </cell>
          <cell r="C413">
            <v>903.00889500000005</v>
          </cell>
          <cell r="D413">
            <v>0</v>
          </cell>
          <cell r="E413">
            <v>56438055.9375</v>
          </cell>
        </row>
        <row r="414">
          <cell r="A414" t="str">
            <v>2001999902392</v>
          </cell>
          <cell r="B414">
            <v>129</v>
          </cell>
          <cell r="C414">
            <v>1444.9426679999999</v>
          </cell>
          <cell r="D414">
            <v>0</v>
          </cell>
          <cell r="E414">
            <v>11201105.95348837</v>
          </cell>
        </row>
        <row r="415">
          <cell r="A415" t="str">
            <v>2001999902393</v>
          </cell>
          <cell r="B415">
            <v>1</v>
          </cell>
          <cell r="C415">
            <v>0</v>
          </cell>
          <cell r="D415">
            <v>0</v>
          </cell>
          <cell r="E415">
            <v>0</v>
          </cell>
        </row>
        <row r="416">
          <cell r="A416" t="str">
            <v>2001999902461</v>
          </cell>
          <cell r="B416">
            <v>204</v>
          </cell>
          <cell r="C416">
            <v>3401.1898230000002</v>
          </cell>
          <cell r="D416">
            <v>0</v>
          </cell>
          <cell r="E416">
            <v>16672499.132352943</v>
          </cell>
        </row>
        <row r="417">
          <cell r="A417" t="str">
            <v>2001999902465</v>
          </cell>
          <cell r="B417">
            <v>40</v>
          </cell>
          <cell r="C417">
            <v>596.653909</v>
          </cell>
          <cell r="D417">
            <v>0</v>
          </cell>
          <cell r="E417">
            <v>14916347.725</v>
          </cell>
        </row>
        <row r="418">
          <cell r="A418" t="str">
            <v>2001999902467</v>
          </cell>
          <cell r="B418">
            <v>188</v>
          </cell>
          <cell r="C418">
            <v>2897.9930589999999</v>
          </cell>
          <cell r="D418">
            <v>0</v>
          </cell>
          <cell r="E418">
            <v>15414856.69680851</v>
          </cell>
        </row>
        <row r="419">
          <cell r="A419" t="str">
            <v>2001999902479</v>
          </cell>
          <cell r="B419">
            <v>2</v>
          </cell>
          <cell r="C419">
            <v>70.821134000000001</v>
          </cell>
          <cell r="D419">
            <v>0</v>
          </cell>
          <cell r="E419">
            <v>35410567</v>
          </cell>
        </row>
        <row r="420">
          <cell r="A420" t="str">
            <v>2001999902491</v>
          </cell>
          <cell r="B420">
            <v>2</v>
          </cell>
          <cell r="C420">
            <v>1.292373</v>
          </cell>
          <cell r="D420">
            <v>0</v>
          </cell>
          <cell r="E420">
            <v>646186.5</v>
          </cell>
        </row>
        <row r="421">
          <cell r="A421" t="str">
            <v>2001999902492</v>
          </cell>
          <cell r="B421">
            <v>219</v>
          </cell>
          <cell r="C421">
            <v>376.76867499999997</v>
          </cell>
          <cell r="D421">
            <v>0</v>
          </cell>
          <cell r="E421">
            <v>1720404.9086757989</v>
          </cell>
        </row>
        <row r="422">
          <cell r="A422" t="str">
            <v>2001999902494</v>
          </cell>
          <cell r="B422">
            <v>16</v>
          </cell>
          <cell r="C422">
            <v>64.033370000000005</v>
          </cell>
          <cell r="D422">
            <v>0</v>
          </cell>
          <cell r="E422">
            <v>4002085.6250000005</v>
          </cell>
        </row>
        <row r="423">
          <cell r="A423" t="str">
            <v>2001999902545</v>
          </cell>
          <cell r="B423">
            <v>32</v>
          </cell>
          <cell r="C423">
            <v>267.69543199999998</v>
          </cell>
          <cell r="D423">
            <v>0</v>
          </cell>
          <cell r="E423">
            <v>8365482.2499999991</v>
          </cell>
        </row>
        <row r="424">
          <cell r="A424" t="str">
            <v>2001999902547</v>
          </cell>
          <cell r="B424">
            <v>203</v>
          </cell>
          <cell r="C424">
            <v>3604.9753310000001</v>
          </cell>
          <cell r="D424">
            <v>0</v>
          </cell>
          <cell r="E424">
            <v>17758499.167487685</v>
          </cell>
        </row>
        <row r="425">
          <cell r="A425" t="str">
            <v>2001999902583</v>
          </cell>
          <cell r="B425">
            <v>2</v>
          </cell>
          <cell r="C425">
            <v>0</v>
          </cell>
          <cell r="D425">
            <v>0</v>
          </cell>
          <cell r="E425">
            <v>0</v>
          </cell>
        </row>
        <row r="426">
          <cell r="A426" t="str">
            <v>2001999902600</v>
          </cell>
          <cell r="B426">
            <v>44</v>
          </cell>
          <cell r="C426">
            <v>26.761441000000001</v>
          </cell>
          <cell r="D426">
            <v>0</v>
          </cell>
          <cell r="E426">
            <v>608214.56818181823</v>
          </cell>
        </row>
        <row r="427">
          <cell r="A427" t="str">
            <v>2001999902601</v>
          </cell>
          <cell r="B427">
            <v>11</v>
          </cell>
          <cell r="C427">
            <v>0.23637</v>
          </cell>
          <cell r="D427">
            <v>0</v>
          </cell>
          <cell r="E427">
            <v>21488.18181818182</v>
          </cell>
        </row>
        <row r="428">
          <cell r="A428" t="str">
            <v>2001999902602</v>
          </cell>
          <cell r="B428">
            <v>11</v>
          </cell>
          <cell r="C428">
            <v>0.67098899999999995</v>
          </cell>
          <cell r="D428">
            <v>0</v>
          </cell>
          <cell r="E428">
            <v>60999</v>
          </cell>
        </row>
        <row r="429">
          <cell r="A429" t="str">
            <v>2001999902603</v>
          </cell>
          <cell r="B429">
            <v>8</v>
          </cell>
          <cell r="C429">
            <v>0.59681399999999996</v>
          </cell>
          <cell r="D429">
            <v>0</v>
          </cell>
          <cell r="E429">
            <v>74601.75</v>
          </cell>
        </row>
        <row r="430">
          <cell r="A430" t="str">
            <v>2001999902604</v>
          </cell>
          <cell r="B430">
            <v>9</v>
          </cell>
          <cell r="C430">
            <v>5.2111780000000003</v>
          </cell>
          <cell r="D430">
            <v>0</v>
          </cell>
          <cell r="E430">
            <v>579019.77777777775</v>
          </cell>
        </row>
        <row r="431">
          <cell r="A431" t="str">
            <v>2001999902605</v>
          </cell>
          <cell r="B431">
            <v>3</v>
          </cell>
          <cell r="C431">
            <v>0.18862699999999999</v>
          </cell>
          <cell r="D431">
            <v>0</v>
          </cell>
          <cell r="E431">
            <v>62875.666666666664</v>
          </cell>
        </row>
        <row r="432">
          <cell r="A432" t="str">
            <v>2001999902606</v>
          </cell>
          <cell r="B432">
            <v>2</v>
          </cell>
          <cell r="C432">
            <v>0</v>
          </cell>
          <cell r="D432">
            <v>0</v>
          </cell>
          <cell r="E432">
            <v>0</v>
          </cell>
        </row>
        <row r="433">
          <cell r="A433" t="str">
            <v>2001999902607</v>
          </cell>
          <cell r="B433">
            <v>4</v>
          </cell>
          <cell r="C433">
            <v>0.1</v>
          </cell>
          <cell r="D433">
            <v>0</v>
          </cell>
          <cell r="E433">
            <v>25000</v>
          </cell>
        </row>
        <row r="434">
          <cell r="A434" t="str">
            <v>2001999902608</v>
          </cell>
          <cell r="B434">
            <v>5</v>
          </cell>
          <cell r="C434">
            <v>648.39297799999997</v>
          </cell>
          <cell r="D434">
            <v>0</v>
          </cell>
          <cell r="E434">
            <v>129678595.59999999</v>
          </cell>
        </row>
        <row r="435">
          <cell r="A435" t="str">
            <v>2001999902609</v>
          </cell>
          <cell r="B435">
            <v>4</v>
          </cell>
          <cell r="C435">
            <v>0.66564599999999996</v>
          </cell>
          <cell r="D435">
            <v>0</v>
          </cell>
          <cell r="E435">
            <v>166411.5</v>
          </cell>
        </row>
        <row r="436">
          <cell r="A436" t="str">
            <v>2001999902610</v>
          </cell>
          <cell r="B436">
            <v>69</v>
          </cell>
          <cell r="C436">
            <v>21.868677999999999</v>
          </cell>
          <cell r="D436">
            <v>0</v>
          </cell>
          <cell r="E436">
            <v>316937.36231884058</v>
          </cell>
        </row>
        <row r="437">
          <cell r="A437" t="str">
            <v>2001999902611</v>
          </cell>
          <cell r="B437">
            <v>375</v>
          </cell>
          <cell r="C437">
            <v>1106.319409</v>
          </cell>
          <cell r="D437">
            <v>1095.84609</v>
          </cell>
          <cell r="E437">
            <v>2950185.0906666666</v>
          </cell>
        </row>
        <row r="438">
          <cell r="A438" t="str">
            <v>2001999902612</v>
          </cell>
          <cell r="B438">
            <v>2580</v>
          </cell>
          <cell r="C438">
            <v>9283.5086030000002</v>
          </cell>
          <cell r="D438">
            <v>9275.4289179999996</v>
          </cell>
          <cell r="E438">
            <v>3598259.1484496128</v>
          </cell>
        </row>
        <row r="439">
          <cell r="A439" t="str">
            <v>2001999902613</v>
          </cell>
          <cell r="B439">
            <v>781</v>
          </cell>
          <cell r="C439">
            <v>0</v>
          </cell>
          <cell r="D439">
            <v>0</v>
          </cell>
          <cell r="E439">
            <v>0</v>
          </cell>
        </row>
        <row r="440">
          <cell r="A440" t="str">
            <v>2001999902614</v>
          </cell>
          <cell r="B440">
            <v>42340</v>
          </cell>
          <cell r="C440">
            <v>0</v>
          </cell>
          <cell r="D440">
            <v>0</v>
          </cell>
          <cell r="E440">
            <v>0</v>
          </cell>
        </row>
        <row r="441">
          <cell r="A441" t="str">
            <v>2001999902615</v>
          </cell>
          <cell r="B441">
            <v>467</v>
          </cell>
          <cell r="C441">
            <v>0</v>
          </cell>
          <cell r="D441">
            <v>0</v>
          </cell>
          <cell r="E441">
            <v>0</v>
          </cell>
        </row>
        <row r="442">
          <cell r="A442" t="str">
            <v>2001999902616</v>
          </cell>
          <cell r="B442">
            <v>80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2001999902618</v>
          </cell>
          <cell r="B443">
            <v>211</v>
          </cell>
          <cell r="C443">
            <v>2939.3598740000002</v>
          </cell>
          <cell r="D443">
            <v>0</v>
          </cell>
          <cell r="E443">
            <v>13930615.516587678</v>
          </cell>
        </row>
        <row r="444">
          <cell r="A444" t="str">
            <v>2001999902619</v>
          </cell>
          <cell r="B444">
            <v>220</v>
          </cell>
          <cell r="C444">
            <v>378.60179099999999</v>
          </cell>
          <cell r="D444">
            <v>0</v>
          </cell>
          <cell r="E444">
            <v>1720917.2318181817</v>
          </cell>
        </row>
        <row r="445">
          <cell r="A445" t="str">
            <v>2001999902622</v>
          </cell>
          <cell r="B445">
            <v>6</v>
          </cell>
          <cell r="C445">
            <v>137.56368900000001</v>
          </cell>
          <cell r="D445">
            <v>0</v>
          </cell>
          <cell r="E445">
            <v>22927281.500000004</v>
          </cell>
        </row>
        <row r="446">
          <cell r="A446" t="str">
            <v>2001999902623</v>
          </cell>
          <cell r="B446">
            <v>19017</v>
          </cell>
          <cell r="C446">
            <v>99535.683059999996</v>
          </cell>
          <cell r="D446">
            <v>0</v>
          </cell>
          <cell r="E446">
            <v>5234037.0752484612</v>
          </cell>
        </row>
        <row r="447">
          <cell r="A447" t="str">
            <v>2001999902624</v>
          </cell>
          <cell r="B447">
            <v>12867</v>
          </cell>
          <cell r="C447">
            <v>124012.22590400001</v>
          </cell>
          <cell r="D447">
            <v>0</v>
          </cell>
          <cell r="E447">
            <v>9638006.2099945601</v>
          </cell>
        </row>
        <row r="448">
          <cell r="A448" t="str">
            <v>2001999902625</v>
          </cell>
          <cell r="B448">
            <v>25569</v>
          </cell>
          <cell r="C448">
            <v>931084.38327899994</v>
          </cell>
          <cell r="D448">
            <v>0</v>
          </cell>
          <cell r="E448">
            <v>36414579.501701273</v>
          </cell>
        </row>
        <row r="449">
          <cell r="A449" t="str">
            <v>2001999902626</v>
          </cell>
          <cell r="B449">
            <v>36814</v>
          </cell>
          <cell r="C449">
            <v>315670.93426499999</v>
          </cell>
          <cell r="D449">
            <v>0</v>
          </cell>
          <cell r="E449">
            <v>8574752.3840115182</v>
          </cell>
        </row>
        <row r="450">
          <cell r="A450" t="str">
            <v>2001999902627</v>
          </cell>
          <cell r="B450">
            <v>28441</v>
          </cell>
          <cell r="C450">
            <v>183215.516325</v>
          </cell>
          <cell r="D450">
            <v>0</v>
          </cell>
          <cell r="E450">
            <v>6441950.5757533135</v>
          </cell>
        </row>
        <row r="451">
          <cell r="A451" t="str">
            <v>2001999902628</v>
          </cell>
          <cell r="B451">
            <v>48172</v>
          </cell>
          <cell r="C451">
            <v>17492788.691208001</v>
          </cell>
          <cell r="D451">
            <v>0</v>
          </cell>
          <cell r="E451">
            <v>363131875.18076891</v>
          </cell>
        </row>
        <row r="452">
          <cell r="A452" t="str">
            <v>2001999902629</v>
          </cell>
          <cell r="B452">
            <v>12382</v>
          </cell>
          <cell r="C452">
            <v>263816.36109100003</v>
          </cell>
          <cell r="D452">
            <v>0</v>
          </cell>
          <cell r="E452">
            <v>21306441.696898725</v>
          </cell>
        </row>
        <row r="453">
          <cell r="A453" t="str">
            <v>2001999902630</v>
          </cell>
          <cell r="B453">
            <v>35738</v>
          </cell>
          <cell r="C453">
            <v>11082038.299935</v>
          </cell>
          <cell r="D453">
            <v>0</v>
          </cell>
          <cell r="E453">
            <v>310091171.86006486</v>
          </cell>
        </row>
        <row r="454">
          <cell r="A454" t="str">
            <v>2001999902631</v>
          </cell>
          <cell r="B454">
            <v>36719</v>
          </cell>
          <cell r="C454">
            <v>2128706.9233659999</v>
          </cell>
          <cell r="D454">
            <v>0</v>
          </cell>
          <cell r="E454">
            <v>57972900.225115061</v>
          </cell>
        </row>
        <row r="455">
          <cell r="A455" t="str">
            <v>2001999902632</v>
          </cell>
          <cell r="B455">
            <v>37457</v>
          </cell>
          <cell r="C455">
            <v>410352.22165999998</v>
          </cell>
          <cell r="D455">
            <v>0</v>
          </cell>
          <cell r="E455">
            <v>10955287.974477401</v>
          </cell>
        </row>
        <row r="456">
          <cell r="A456" t="str">
            <v>2001999902633</v>
          </cell>
          <cell r="B456">
            <v>16330</v>
          </cell>
          <cell r="C456">
            <v>283301.89705199999</v>
          </cell>
          <cell r="D456">
            <v>0</v>
          </cell>
          <cell r="E456">
            <v>17348554.626576852</v>
          </cell>
        </row>
        <row r="457">
          <cell r="A457" t="str">
            <v>2001999902634</v>
          </cell>
          <cell r="B457">
            <v>3418</v>
          </cell>
          <cell r="C457">
            <v>41852.592560999998</v>
          </cell>
          <cell r="D457">
            <v>0</v>
          </cell>
          <cell r="E457">
            <v>12244760.842890577</v>
          </cell>
        </row>
        <row r="458">
          <cell r="A458" t="str">
            <v>2001999902635</v>
          </cell>
          <cell r="B458">
            <v>44219</v>
          </cell>
          <cell r="C458">
            <v>2322490.1036979998</v>
          </cell>
          <cell r="D458">
            <v>0</v>
          </cell>
          <cell r="E458">
            <v>52522447.447884388</v>
          </cell>
        </row>
        <row r="459">
          <cell r="A459" t="str">
            <v>2001999902636</v>
          </cell>
          <cell r="B459">
            <v>49376</v>
          </cell>
          <cell r="C459">
            <v>2359433.637257</v>
          </cell>
          <cell r="D459">
            <v>0</v>
          </cell>
          <cell r="E459">
            <v>47785029.91852317</v>
          </cell>
        </row>
        <row r="460">
          <cell r="A460" t="str">
            <v>2001999902637</v>
          </cell>
          <cell r="B460">
            <v>30062</v>
          </cell>
          <cell r="C460">
            <v>280599.82617000001</v>
          </cell>
          <cell r="D460">
            <v>0</v>
          </cell>
          <cell r="E460">
            <v>9334037.1954627112</v>
          </cell>
        </row>
        <row r="461">
          <cell r="A461" t="str">
            <v>2001999902638</v>
          </cell>
          <cell r="B461">
            <v>23386</v>
          </cell>
          <cell r="C461">
            <v>211072.02007599999</v>
          </cell>
          <cell r="D461">
            <v>0</v>
          </cell>
          <cell r="E461">
            <v>9025571.7128196359</v>
          </cell>
        </row>
        <row r="462">
          <cell r="A462" t="str">
            <v>2001999902639</v>
          </cell>
          <cell r="B462">
            <v>31872</v>
          </cell>
          <cell r="C462">
            <v>697879.27205300005</v>
          </cell>
          <cell r="D462">
            <v>0</v>
          </cell>
          <cell r="E462">
            <v>21896312.501662906</v>
          </cell>
        </row>
        <row r="463">
          <cell r="A463" t="str">
            <v>2001999902640</v>
          </cell>
          <cell r="B463">
            <v>2947</v>
          </cell>
          <cell r="C463">
            <v>633421.37231200002</v>
          </cell>
          <cell r="D463">
            <v>0</v>
          </cell>
          <cell r="E463">
            <v>214937689.9599593</v>
          </cell>
        </row>
        <row r="464">
          <cell r="A464" t="str">
            <v>2001999902641</v>
          </cell>
          <cell r="B464">
            <v>505</v>
          </cell>
          <cell r="C464">
            <v>26415.170988000002</v>
          </cell>
          <cell r="D464">
            <v>0</v>
          </cell>
          <cell r="E464">
            <v>52307269.283168316</v>
          </cell>
        </row>
        <row r="465">
          <cell r="A465" t="str">
            <v>2001999902642</v>
          </cell>
          <cell r="B465">
            <v>2975</v>
          </cell>
          <cell r="C465">
            <v>346371.51022300002</v>
          </cell>
          <cell r="D465">
            <v>0</v>
          </cell>
          <cell r="E465">
            <v>116427398.39428572</v>
          </cell>
        </row>
        <row r="466">
          <cell r="A466" t="str">
            <v>2001999902643</v>
          </cell>
          <cell r="B466">
            <v>49580</v>
          </cell>
          <cell r="C466">
            <v>1836226.327913</v>
          </cell>
          <cell r="D466">
            <v>0</v>
          </cell>
          <cell r="E466">
            <v>37035625.815106899</v>
          </cell>
        </row>
        <row r="467">
          <cell r="A467" t="str">
            <v>2001999902644</v>
          </cell>
          <cell r="B467">
            <v>427</v>
          </cell>
          <cell r="C467">
            <v>7142.888078</v>
          </cell>
          <cell r="D467">
            <v>0</v>
          </cell>
          <cell r="E467">
            <v>16728075.12412178</v>
          </cell>
        </row>
        <row r="468">
          <cell r="A468" t="str">
            <v>2001999902645</v>
          </cell>
          <cell r="B468">
            <v>45372</v>
          </cell>
          <cell r="C468">
            <v>15133158.838341</v>
          </cell>
          <cell r="D468">
            <v>0</v>
          </cell>
          <cell r="E468">
            <v>333535194.3564533</v>
          </cell>
        </row>
        <row r="469">
          <cell r="A469" t="str">
            <v>2001999902646</v>
          </cell>
          <cell r="B469">
            <v>2049</v>
          </cell>
          <cell r="C469">
            <v>71566.607023999997</v>
          </cell>
          <cell r="D469">
            <v>0</v>
          </cell>
          <cell r="E469">
            <v>34927577.854563206</v>
          </cell>
        </row>
        <row r="470">
          <cell r="A470" t="str">
            <v>2001999902647</v>
          </cell>
          <cell r="B470">
            <v>35523</v>
          </cell>
          <cell r="C470">
            <v>6165091.6688139997</v>
          </cell>
          <cell r="D470">
            <v>0</v>
          </cell>
          <cell r="E470">
            <v>173552111.83779523</v>
          </cell>
        </row>
        <row r="471">
          <cell r="A471" t="str">
            <v>2001999902648</v>
          </cell>
          <cell r="B471">
            <v>1244</v>
          </cell>
          <cell r="C471">
            <v>185179.35896899999</v>
          </cell>
          <cell r="D471">
            <v>0</v>
          </cell>
          <cell r="E471">
            <v>148858005.60209003</v>
          </cell>
        </row>
        <row r="472">
          <cell r="A472" t="str">
            <v>2001999902650</v>
          </cell>
          <cell r="B472">
            <v>14131</v>
          </cell>
          <cell r="C472">
            <v>0</v>
          </cell>
          <cell r="D472">
            <v>0</v>
          </cell>
          <cell r="E472">
            <v>0</v>
          </cell>
        </row>
        <row r="473">
          <cell r="A473" t="str">
            <v>2001999902651</v>
          </cell>
          <cell r="B473">
            <v>20367</v>
          </cell>
          <cell r="C473">
            <v>798025.75104400003</v>
          </cell>
          <cell r="D473">
            <v>0</v>
          </cell>
          <cell r="E473">
            <v>39182292.485098444</v>
          </cell>
        </row>
        <row r="474">
          <cell r="A474" t="str">
            <v>2001999902700</v>
          </cell>
          <cell r="B474">
            <v>19</v>
          </cell>
          <cell r="C474">
            <v>2.870276</v>
          </cell>
          <cell r="D474">
            <v>0</v>
          </cell>
          <cell r="E474">
            <v>151067.15789473685</v>
          </cell>
        </row>
        <row r="475">
          <cell r="A475" t="str">
            <v>2001999902701</v>
          </cell>
          <cell r="B475">
            <v>7</v>
          </cell>
          <cell r="C475">
            <v>30.015138</v>
          </cell>
          <cell r="D475">
            <v>0</v>
          </cell>
          <cell r="E475">
            <v>4287876.8571428573</v>
          </cell>
        </row>
        <row r="476">
          <cell r="A476" t="str">
            <v>2001999902702</v>
          </cell>
          <cell r="B476">
            <v>4</v>
          </cell>
          <cell r="C476">
            <v>0</v>
          </cell>
          <cell r="D476">
            <v>0</v>
          </cell>
          <cell r="E476">
            <v>0</v>
          </cell>
        </row>
        <row r="477">
          <cell r="A477" t="str">
            <v>2001999902703</v>
          </cell>
          <cell r="B477">
            <v>5</v>
          </cell>
          <cell r="C477">
            <v>29.439256</v>
          </cell>
          <cell r="D477">
            <v>0</v>
          </cell>
          <cell r="E477">
            <v>5887851.2000000002</v>
          </cell>
        </row>
        <row r="478">
          <cell r="A478" t="str">
            <v>2001999902704</v>
          </cell>
          <cell r="B478">
            <v>4</v>
          </cell>
          <cell r="C478">
            <v>0</v>
          </cell>
          <cell r="D478">
            <v>0</v>
          </cell>
          <cell r="E478">
            <v>0</v>
          </cell>
        </row>
        <row r="479">
          <cell r="A479" t="str">
            <v>2001999902705</v>
          </cell>
          <cell r="B479">
            <v>20</v>
          </cell>
          <cell r="C479">
            <v>623.56946700000003</v>
          </cell>
          <cell r="D479">
            <v>0</v>
          </cell>
          <cell r="E479">
            <v>31178473.350000001</v>
          </cell>
        </row>
        <row r="480">
          <cell r="A480" t="str">
            <v>2001999902706</v>
          </cell>
          <cell r="B480">
            <v>5</v>
          </cell>
          <cell r="C480">
            <v>2.9999999999999997E-4</v>
          </cell>
          <cell r="D480">
            <v>0</v>
          </cell>
          <cell r="E480">
            <v>60</v>
          </cell>
        </row>
        <row r="481">
          <cell r="A481" t="str">
            <v>2001999902707</v>
          </cell>
          <cell r="B481">
            <v>641</v>
          </cell>
          <cell r="C481">
            <v>0</v>
          </cell>
          <cell r="D481">
            <v>0</v>
          </cell>
          <cell r="E481">
            <v>0</v>
          </cell>
        </row>
        <row r="482">
          <cell r="A482" t="str">
            <v>2001999902708</v>
          </cell>
          <cell r="B482">
            <v>299</v>
          </cell>
          <cell r="C482">
            <v>0</v>
          </cell>
          <cell r="D482">
            <v>0</v>
          </cell>
          <cell r="E482">
            <v>0</v>
          </cell>
        </row>
        <row r="483">
          <cell r="A483" t="str">
            <v>2001999902709</v>
          </cell>
          <cell r="B483">
            <v>199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2001999902710</v>
          </cell>
          <cell r="B484">
            <v>136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2001999902711</v>
          </cell>
          <cell r="B485">
            <v>658</v>
          </cell>
          <cell r="C485">
            <v>1355.9265339999999</v>
          </cell>
          <cell r="D485">
            <v>0</v>
          </cell>
          <cell r="E485">
            <v>2060678.623100304</v>
          </cell>
        </row>
        <row r="486">
          <cell r="A486" t="str">
            <v>2001999902712</v>
          </cell>
          <cell r="B486">
            <v>309</v>
          </cell>
          <cell r="C486">
            <v>159.021331</v>
          </cell>
          <cell r="D486">
            <v>0</v>
          </cell>
          <cell r="E486">
            <v>514632.13915857609</v>
          </cell>
        </row>
        <row r="487">
          <cell r="A487" t="str">
            <v>2001999902713</v>
          </cell>
          <cell r="B487">
            <v>206</v>
          </cell>
          <cell r="C487">
            <v>180.86329799999999</v>
          </cell>
          <cell r="D487">
            <v>0</v>
          </cell>
          <cell r="E487">
            <v>877977.17475728143</v>
          </cell>
        </row>
        <row r="488">
          <cell r="A488" t="str">
            <v>2001999902714</v>
          </cell>
          <cell r="B488">
            <v>138</v>
          </cell>
          <cell r="C488">
            <v>67.720375000000004</v>
          </cell>
          <cell r="D488">
            <v>0</v>
          </cell>
          <cell r="E488">
            <v>490727.3550724638</v>
          </cell>
        </row>
        <row r="489">
          <cell r="A489" t="str">
            <v>2001999902715</v>
          </cell>
          <cell r="B489">
            <v>100</v>
          </cell>
          <cell r="C489">
            <v>405.64007700000002</v>
          </cell>
          <cell r="D489">
            <v>0</v>
          </cell>
          <cell r="E489">
            <v>4056400.77</v>
          </cell>
        </row>
        <row r="490">
          <cell r="A490" t="str">
            <v>2001999902716</v>
          </cell>
          <cell r="B490">
            <v>662</v>
          </cell>
          <cell r="C490">
            <v>174071.21971400001</v>
          </cell>
          <cell r="D490">
            <v>0</v>
          </cell>
          <cell r="E490">
            <v>262947461.8036254</v>
          </cell>
        </row>
        <row r="491">
          <cell r="A491" t="str">
            <v>2001999902717</v>
          </cell>
          <cell r="B491">
            <v>310</v>
          </cell>
          <cell r="C491">
            <v>31625.530514999999</v>
          </cell>
          <cell r="D491">
            <v>0</v>
          </cell>
          <cell r="E491">
            <v>102017840.37096773</v>
          </cell>
        </row>
        <row r="492">
          <cell r="A492" t="str">
            <v>2001999902718</v>
          </cell>
          <cell r="B492">
            <v>208</v>
          </cell>
          <cell r="C492">
            <v>12323.420110999999</v>
          </cell>
          <cell r="D492">
            <v>0</v>
          </cell>
          <cell r="E492">
            <v>59247212.072115384</v>
          </cell>
        </row>
        <row r="493">
          <cell r="A493" t="str">
            <v>2001999902719</v>
          </cell>
          <cell r="B493">
            <v>138</v>
          </cell>
          <cell r="C493">
            <v>4892.9006239999999</v>
          </cell>
          <cell r="D493">
            <v>0</v>
          </cell>
          <cell r="E493">
            <v>35455801.623188406</v>
          </cell>
        </row>
        <row r="494">
          <cell r="A494" t="str">
            <v>2001999902720</v>
          </cell>
          <cell r="B494">
            <v>103</v>
          </cell>
          <cell r="C494">
            <v>27183.257341</v>
          </cell>
          <cell r="D494">
            <v>0</v>
          </cell>
          <cell r="E494">
            <v>263915119.81553403</v>
          </cell>
        </row>
        <row r="495">
          <cell r="A495" t="str">
            <v>2001999902721</v>
          </cell>
          <cell r="B495">
            <v>662</v>
          </cell>
          <cell r="C495">
            <v>136470.797307</v>
          </cell>
          <cell r="D495">
            <v>0</v>
          </cell>
          <cell r="E495">
            <v>206149240.64501512</v>
          </cell>
        </row>
        <row r="496">
          <cell r="A496" t="str">
            <v>2001999902722</v>
          </cell>
          <cell r="B496">
            <v>309</v>
          </cell>
          <cell r="C496">
            <v>31505.175554000001</v>
          </cell>
          <cell r="D496">
            <v>0</v>
          </cell>
          <cell r="E496">
            <v>101958496.93851133</v>
          </cell>
        </row>
        <row r="497">
          <cell r="A497" t="str">
            <v>2001999902723</v>
          </cell>
          <cell r="B497">
            <v>208</v>
          </cell>
          <cell r="C497">
            <v>11399.513886999999</v>
          </cell>
          <cell r="D497">
            <v>0</v>
          </cell>
          <cell r="E497">
            <v>54805355.225961536</v>
          </cell>
        </row>
        <row r="498">
          <cell r="A498" t="str">
            <v>2001999902724</v>
          </cell>
          <cell r="B498">
            <v>136</v>
          </cell>
          <cell r="C498">
            <v>4728.5541940000003</v>
          </cell>
          <cell r="D498">
            <v>0</v>
          </cell>
          <cell r="E498">
            <v>34768780.838235296</v>
          </cell>
        </row>
        <row r="499">
          <cell r="A499" t="str">
            <v>2001999902725</v>
          </cell>
          <cell r="B499">
            <v>103</v>
          </cell>
          <cell r="C499">
            <v>26321.375522999999</v>
          </cell>
          <cell r="D499">
            <v>0</v>
          </cell>
          <cell r="E499">
            <v>255547335.17475727</v>
          </cell>
        </row>
        <row r="500">
          <cell r="A500" t="str">
            <v>2001999902726</v>
          </cell>
          <cell r="B500">
            <v>11428</v>
          </cell>
          <cell r="C500">
            <v>0</v>
          </cell>
          <cell r="D500">
            <v>0</v>
          </cell>
          <cell r="E500">
            <v>0</v>
          </cell>
        </row>
        <row r="501">
          <cell r="A501" t="str">
            <v>2001999902729</v>
          </cell>
          <cell r="B501">
            <v>16631</v>
          </cell>
          <cell r="C501">
            <v>0</v>
          </cell>
          <cell r="D501">
            <v>0</v>
          </cell>
          <cell r="E501">
            <v>0</v>
          </cell>
        </row>
        <row r="502">
          <cell r="A502" t="str">
            <v>2001999902730</v>
          </cell>
          <cell r="B502">
            <v>16</v>
          </cell>
          <cell r="C502">
            <v>4.9832340000000004</v>
          </cell>
          <cell r="D502">
            <v>2.870276</v>
          </cell>
          <cell r="E502">
            <v>311452.125</v>
          </cell>
        </row>
        <row r="503">
          <cell r="A503" t="str">
            <v>2001999902740</v>
          </cell>
          <cell r="B503">
            <v>3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2001999902741</v>
          </cell>
          <cell r="B504">
            <v>41</v>
          </cell>
          <cell r="C504">
            <v>10063.590275</v>
          </cell>
          <cell r="D504">
            <v>0</v>
          </cell>
          <cell r="E504">
            <v>245453421.34146345</v>
          </cell>
        </row>
        <row r="505">
          <cell r="A505" t="str">
            <v>2001999902742</v>
          </cell>
          <cell r="B505">
            <v>17</v>
          </cell>
          <cell r="C505">
            <v>2241.8943709999999</v>
          </cell>
          <cell r="D505">
            <v>0</v>
          </cell>
          <cell r="E505">
            <v>131876139.47058821</v>
          </cell>
        </row>
        <row r="506">
          <cell r="A506" t="str">
            <v>2001999902744</v>
          </cell>
          <cell r="B506">
            <v>8</v>
          </cell>
          <cell r="C506">
            <v>642.62363000000005</v>
          </cell>
          <cell r="D506">
            <v>0</v>
          </cell>
          <cell r="E506">
            <v>80327953.75</v>
          </cell>
        </row>
        <row r="507">
          <cell r="A507" t="str">
            <v>2001999902745</v>
          </cell>
          <cell r="B507">
            <v>14</v>
          </cell>
          <cell r="C507">
            <v>1.6797489999999999</v>
          </cell>
          <cell r="D507">
            <v>0</v>
          </cell>
          <cell r="E507">
            <v>119982.07142857142</v>
          </cell>
        </row>
        <row r="508">
          <cell r="A508" t="str">
            <v>2001999902746</v>
          </cell>
          <cell r="B508">
            <v>3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2001999902747</v>
          </cell>
          <cell r="B509">
            <v>92</v>
          </cell>
          <cell r="C509">
            <v>520.55504499999995</v>
          </cell>
          <cell r="D509">
            <v>518.51558299999999</v>
          </cell>
          <cell r="E509">
            <v>5658207.0108695645</v>
          </cell>
        </row>
        <row r="510">
          <cell r="A510" t="str">
            <v>2001999902748</v>
          </cell>
          <cell r="B510">
            <v>5</v>
          </cell>
          <cell r="C510">
            <v>0</v>
          </cell>
          <cell r="D510">
            <v>0</v>
          </cell>
          <cell r="E510">
            <v>0</v>
          </cell>
        </row>
        <row r="511">
          <cell r="A511" t="str">
            <v>2001999902749</v>
          </cell>
          <cell r="B511">
            <v>2220</v>
          </cell>
          <cell r="C511">
            <v>10.570653</v>
          </cell>
          <cell r="D511">
            <v>6.9091420000000001</v>
          </cell>
          <cell r="E511">
            <v>4761.5554054054055</v>
          </cell>
        </row>
        <row r="512">
          <cell r="A512" t="str">
            <v>2001999902903</v>
          </cell>
          <cell r="B512">
            <v>19884</v>
          </cell>
          <cell r="C512">
            <v>0</v>
          </cell>
          <cell r="D512">
            <v>0</v>
          </cell>
          <cell r="E512">
            <v>0</v>
          </cell>
        </row>
        <row r="513">
          <cell r="A513" t="str">
            <v>2001999903001</v>
          </cell>
          <cell r="B513">
            <v>107</v>
          </cell>
          <cell r="C513">
            <v>0</v>
          </cell>
          <cell r="D513">
            <v>0</v>
          </cell>
          <cell r="E513">
            <v>0</v>
          </cell>
        </row>
        <row r="514">
          <cell r="A514" t="str">
            <v>2001999903002</v>
          </cell>
          <cell r="B514">
            <v>1</v>
          </cell>
          <cell r="C514">
            <v>0</v>
          </cell>
          <cell r="D514">
            <v>0</v>
          </cell>
          <cell r="E514">
            <v>0</v>
          </cell>
        </row>
        <row r="515">
          <cell r="A515" t="str">
            <v>2001999903003</v>
          </cell>
          <cell r="B515">
            <v>42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2001999903005</v>
          </cell>
          <cell r="B516">
            <v>1</v>
          </cell>
          <cell r="C516">
            <v>0</v>
          </cell>
          <cell r="D516">
            <v>0</v>
          </cell>
          <cell r="E516">
            <v>0</v>
          </cell>
        </row>
        <row r="517">
          <cell r="A517" t="str">
            <v>2001999903006</v>
          </cell>
          <cell r="B517">
            <v>75</v>
          </cell>
          <cell r="C517">
            <v>0</v>
          </cell>
          <cell r="D517">
            <v>0</v>
          </cell>
          <cell r="E517">
            <v>0</v>
          </cell>
        </row>
        <row r="518">
          <cell r="A518" t="str">
            <v>2001999903007</v>
          </cell>
          <cell r="B518">
            <v>42</v>
          </cell>
          <cell r="C518">
            <v>0</v>
          </cell>
          <cell r="D518">
            <v>0</v>
          </cell>
          <cell r="E518">
            <v>0</v>
          </cell>
        </row>
        <row r="519">
          <cell r="A519" t="str">
            <v>2001999903008</v>
          </cell>
          <cell r="B519">
            <v>42</v>
          </cell>
          <cell r="C519">
            <v>0</v>
          </cell>
          <cell r="D519">
            <v>0</v>
          </cell>
          <cell r="E519">
            <v>0</v>
          </cell>
        </row>
        <row r="520">
          <cell r="A520" t="str">
            <v>2001999903009</v>
          </cell>
          <cell r="B520">
            <v>28</v>
          </cell>
          <cell r="C520">
            <v>0</v>
          </cell>
          <cell r="D520">
            <v>0</v>
          </cell>
          <cell r="E520">
            <v>0</v>
          </cell>
        </row>
        <row r="521">
          <cell r="A521" t="str">
            <v>2001999903013</v>
          </cell>
          <cell r="B521">
            <v>85</v>
          </cell>
          <cell r="C521">
            <v>0</v>
          </cell>
          <cell r="D521">
            <v>0</v>
          </cell>
          <cell r="E521">
            <v>0</v>
          </cell>
        </row>
        <row r="522">
          <cell r="A522" t="str">
            <v>2001999903014</v>
          </cell>
          <cell r="B522">
            <v>41</v>
          </cell>
          <cell r="C522">
            <v>2.6209190000000002</v>
          </cell>
          <cell r="D522">
            <v>0</v>
          </cell>
          <cell r="E522">
            <v>63924.853658536587</v>
          </cell>
        </row>
        <row r="523">
          <cell r="A523" t="str">
            <v>2001999903015</v>
          </cell>
          <cell r="B523">
            <v>42</v>
          </cell>
          <cell r="C523">
            <v>1.7640420000000001</v>
          </cell>
          <cell r="D523">
            <v>0</v>
          </cell>
          <cell r="E523">
            <v>42001</v>
          </cell>
        </row>
        <row r="524">
          <cell r="A524" t="str">
            <v>2001999903018</v>
          </cell>
          <cell r="B524">
            <v>42</v>
          </cell>
          <cell r="C524">
            <v>8143.2337779999998</v>
          </cell>
          <cell r="D524">
            <v>0</v>
          </cell>
          <cell r="E524">
            <v>193886518.52380952</v>
          </cell>
        </row>
        <row r="525">
          <cell r="A525" t="str">
            <v>2001999903019</v>
          </cell>
          <cell r="B525">
            <v>14</v>
          </cell>
          <cell r="C525">
            <v>88.526128999999997</v>
          </cell>
          <cell r="D525">
            <v>0</v>
          </cell>
          <cell r="E525">
            <v>6323294.9285714282</v>
          </cell>
        </row>
        <row r="526">
          <cell r="A526" t="str">
            <v>2001999903020</v>
          </cell>
          <cell r="B526">
            <v>40</v>
          </cell>
          <cell r="C526">
            <v>1132.6589369999999</v>
          </cell>
          <cell r="D526">
            <v>1132.9589370000001</v>
          </cell>
          <cell r="E526">
            <v>28316473.424999997</v>
          </cell>
        </row>
        <row r="527">
          <cell r="A527" t="str">
            <v>2001999903031</v>
          </cell>
          <cell r="B527">
            <v>3</v>
          </cell>
          <cell r="C527">
            <v>0</v>
          </cell>
          <cell r="D527">
            <v>0</v>
          </cell>
          <cell r="E527">
            <v>0</v>
          </cell>
        </row>
        <row r="528">
          <cell r="A528" t="str">
            <v>2001999903036</v>
          </cell>
          <cell r="B528">
            <v>36</v>
          </cell>
          <cell r="C528">
            <v>963.42182100000002</v>
          </cell>
          <cell r="D528">
            <v>0</v>
          </cell>
          <cell r="E528">
            <v>26761717.25</v>
          </cell>
        </row>
        <row r="529">
          <cell r="A529" t="str">
            <v>2001999903039</v>
          </cell>
          <cell r="B529">
            <v>30</v>
          </cell>
          <cell r="C529">
            <v>2.1854930000000001</v>
          </cell>
          <cell r="D529">
            <v>2.1872929999999999</v>
          </cell>
          <cell r="E529">
            <v>72849.766666666677</v>
          </cell>
        </row>
        <row r="530">
          <cell r="A530" t="str">
            <v>2001999903043</v>
          </cell>
          <cell r="B530">
            <v>1</v>
          </cell>
          <cell r="C530">
            <v>0</v>
          </cell>
          <cell r="D530">
            <v>0</v>
          </cell>
          <cell r="E530">
            <v>0</v>
          </cell>
        </row>
        <row r="531">
          <cell r="A531" t="str">
            <v>2001999903044</v>
          </cell>
          <cell r="B531">
            <v>18</v>
          </cell>
          <cell r="C531">
            <v>0</v>
          </cell>
          <cell r="D531">
            <v>0</v>
          </cell>
          <cell r="E531">
            <v>0</v>
          </cell>
        </row>
        <row r="532">
          <cell r="A532" t="str">
            <v>2001999903048</v>
          </cell>
          <cell r="B532">
            <v>26</v>
          </cell>
          <cell r="C532">
            <v>0</v>
          </cell>
          <cell r="D532">
            <v>0</v>
          </cell>
          <cell r="E532">
            <v>0</v>
          </cell>
        </row>
        <row r="533">
          <cell r="A533" t="str">
            <v>2001999903053</v>
          </cell>
          <cell r="B533">
            <v>40</v>
          </cell>
          <cell r="C533">
            <v>4.06E-4</v>
          </cell>
          <cell r="D533">
            <v>0</v>
          </cell>
          <cell r="E533">
            <v>10.15</v>
          </cell>
        </row>
        <row r="534">
          <cell r="A534" t="str">
            <v>2001999903055</v>
          </cell>
          <cell r="B534">
            <v>57</v>
          </cell>
          <cell r="C534">
            <v>0</v>
          </cell>
          <cell r="D534">
            <v>0</v>
          </cell>
          <cell r="E534">
            <v>0</v>
          </cell>
        </row>
        <row r="535">
          <cell r="A535" t="str">
            <v>2001999903062</v>
          </cell>
          <cell r="B535">
            <v>1</v>
          </cell>
          <cell r="C535">
            <v>0.271482</v>
          </cell>
          <cell r="D535">
            <v>0</v>
          </cell>
          <cell r="E535">
            <v>271482</v>
          </cell>
        </row>
        <row r="536">
          <cell r="A536" t="str">
            <v>2001999903073</v>
          </cell>
          <cell r="B536">
            <v>1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2001999903082</v>
          </cell>
          <cell r="B537">
            <v>8</v>
          </cell>
          <cell r="C537">
            <v>51.712041999999997</v>
          </cell>
          <cell r="D537">
            <v>0</v>
          </cell>
          <cell r="E537">
            <v>6464005.25</v>
          </cell>
        </row>
        <row r="538">
          <cell r="A538" t="str">
            <v>2001999903085</v>
          </cell>
          <cell r="B538">
            <v>19</v>
          </cell>
          <cell r="C538">
            <v>236.32100199999999</v>
          </cell>
          <cell r="D538">
            <v>236.32100199999999</v>
          </cell>
          <cell r="E538">
            <v>12437947.47368421</v>
          </cell>
        </row>
        <row r="539">
          <cell r="A539" t="str">
            <v>2001999903086</v>
          </cell>
          <cell r="B539">
            <v>1</v>
          </cell>
          <cell r="C539">
            <v>0.271482</v>
          </cell>
          <cell r="D539">
            <v>0.271482</v>
          </cell>
          <cell r="E539">
            <v>271482</v>
          </cell>
        </row>
        <row r="540">
          <cell r="A540" t="str">
            <v>2001999903087</v>
          </cell>
          <cell r="B540">
            <v>18</v>
          </cell>
          <cell r="C540">
            <v>236.04952</v>
          </cell>
          <cell r="D540">
            <v>236.04952</v>
          </cell>
          <cell r="E540">
            <v>13113862.222222222</v>
          </cell>
        </row>
        <row r="541">
          <cell r="A541" t="str">
            <v>2001999903090</v>
          </cell>
          <cell r="B541">
            <v>28</v>
          </cell>
          <cell r="C541">
            <v>364.24881199999999</v>
          </cell>
          <cell r="D541">
            <v>364.548812</v>
          </cell>
          <cell r="E541">
            <v>13008886.142857142</v>
          </cell>
        </row>
        <row r="542">
          <cell r="A542" t="str">
            <v>2001999903091</v>
          </cell>
          <cell r="B542">
            <v>24</v>
          </cell>
          <cell r="C542">
            <v>366.43430499999999</v>
          </cell>
          <cell r="D542">
            <v>366.73610500000001</v>
          </cell>
          <cell r="E542">
            <v>15268096.041666666</v>
          </cell>
        </row>
        <row r="543">
          <cell r="A543" t="str">
            <v>2001999903098</v>
          </cell>
          <cell r="B543">
            <v>1</v>
          </cell>
          <cell r="C543">
            <v>0</v>
          </cell>
          <cell r="D543">
            <v>0</v>
          </cell>
          <cell r="E543">
            <v>0</v>
          </cell>
        </row>
        <row r="544">
          <cell r="A544" t="str">
            <v>2001999903101</v>
          </cell>
          <cell r="B544">
            <v>27</v>
          </cell>
          <cell r="C544">
            <v>483.46012200000001</v>
          </cell>
          <cell r="D544">
            <v>0</v>
          </cell>
          <cell r="E544">
            <v>17905930.444444444</v>
          </cell>
        </row>
        <row r="545">
          <cell r="A545" t="str">
            <v>2001999903102</v>
          </cell>
          <cell r="B545">
            <v>42</v>
          </cell>
          <cell r="C545">
            <v>302112.97719499998</v>
          </cell>
          <cell r="D545">
            <v>0</v>
          </cell>
          <cell r="E545">
            <v>7193166123.6904755</v>
          </cell>
        </row>
        <row r="546">
          <cell r="A546" t="str">
            <v>2001999903103</v>
          </cell>
          <cell r="B546">
            <v>1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2001999903104</v>
          </cell>
          <cell r="B547">
            <v>1</v>
          </cell>
          <cell r="C547">
            <v>0.66620800000000002</v>
          </cell>
          <cell r="D547">
            <v>0</v>
          </cell>
          <cell r="E547">
            <v>666208</v>
          </cell>
        </row>
        <row r="548">
          <cell r="A548" t="str">
            <v>2001999903113</v>
          </cell>
          <cell r="B548">
            <v>5</v>
          </cell>
          <cell r="C548">
            <v>30.007618999999998</v>
          </cell>
          <cell r="D548">
            <v>0</v>
          </cell>
          <cell r="E548">
            <v>6001523.7999999989</v>
          </cell>
        </row>
        <row r="549">
          <cell r="A549" t="str">
            <v>2001999903114</v>
          </cell>
          <cell r="B549">
            <v>5</v>
          </cell>
          <cell r="C549">
            <v>10.502667000000001</v>
          </cell>
          <cell r="D549">
            <v>0</v>
          </cell>
          <cell r="E549">
            <v>2100533.4</v>
          </cell>
        </row>
        <row r="550">
          <cell r="A550" t="str">
            <v>2001999903116</v>
          </cell>
          <cell r="B550">
            <v>6</v>
          </cell>
          <cell r="C550">
            <v>9.9931000000000006E-2</v>
          </cell>
          <cell r="D550">
            <v>9.9931000000000006E-2</v>
          </cell>
          <cell r="E550">
            <v>16655.166666666668</v>
          </cell>
        </row>
        <row r="551">
          <cell r="A551" t="str">
            <v>2001999903122</v>
          </cell>
          <cell r="B551">
            <v>42</v>
          </cell>
          <cell r="C551">
            <v>330883.14286199998</v>
          </cell>
          <cell r="D551">
            <v>0</v>
          </cell>
          <cell r="E551">
            <v>7878170068.1428566</v>
          </cell>
        </row>
        <row r="552">
          <cell r="A552" t="str">
            <v>2001999903123</v>
          </cell>
          <cell r="B552">
            <v>42</v>
          </cell>
          <cell r="C552">
            <v>304895.19159499998</v>
          </cell>
          <cell r="D552">
            <v>0</v>
          </cell>
          <cell r="E552">
            <v>7259409323.6904755</v>
          </cell>
        </row>
        <row r="553">
          <cell r="A553" t="str">
            <v>2001999903129</v>
          </cell>
          <cell r="B553">
            <v>13</v>
          </cell>
          <cell r="C553">
            <v>8931.5754469999993</v>
          </cell>
          <cell r="D553">
            <v>0</v>
          </cell>
          <cell r="E553">
            <v>687044265.15384614</v>
          </cell>
        </row>
        <row r="554">
          <cell r="A554" t="str">
            <v>2001999903157</v>
          </cell>
          <cell r="B554">
            <v>3</v>
          </cell>
          <cell r="C554">
            <v>0</v>
          </cell>
          <cell r="D554">
            <v>0</v>
          </cell>
          <cell r="E554">
            <v>0</v>
          </cell>
        </row>
        <row r="555">
          <cell r="A555" t="str">
            <v>2001999903158</v>
          </cell>
          <cell r="B555">
            <v>1</v>
          </cell>
          <cell r="C555">
            <v>0.76613900000000001</v>
          </cell>
          <cell r="D555">
            <v>0.66620800000000002</v>
          </cell>
          <cell r="E555">
            <v>766139</v>
          </cell>
        </row>
        <row r="556">
          <cell r="A556" t="str">
            <v>2001999903170</v>
          </cell>
          <cell r="B556">
            <v>1</v>
          </cell>
          <cell r="C556">
            <v>0.76613900000000001</v>
          </cell>
          <cell r="D556">
            <v>0.66620800000000002</v>
          </cell>
          <cell r="E556">
            <v>766139</v>
          </cell>
        </row>
        <row r="557">
          <cell r="A557" t="str">
            <v>2001999903187</v>
          </cell>
          <cell r="B557">
            <v>5</v>
          </cell>
          <cell r="C557">
            <v>0</v>
          </cell>
          <cell r="D557">
            <v>0</v>
          </cell>
          <cell r="E557">
            <v>0</v>
          </cell>
        </row>
        <row r="558">
          <cell r="A558" t="str">
            <v>2001999903189</v>
          </cell>
          <cell r="B558">
            <v>5</v>
          </cell>
          <cell r="C558">
            <v>0</v>
          </cell>
          <cell r="D558">
            <v>0</v>
          </cell>
          <cell r="E558">
            <v>0</v>
          </cell>
        </row>
        <row r="559">
          <cell r="A559" t="str">
            <v>2001999903196</v>
          </cell>
          <cell r="B559">
            <v>5</v>
          </cell>
          <cell r="C559">
            <v>0</v>
          </cell>
          <cell r="D559">
            <v>0</v>
          </cell>
          <cell r="E559">
            <v>0</v>
          </cell>
        </row>
        <row r="560">
          <cell r="A560" t="str">
            <v>2001999903225</v>
          </cell>
          <cell r="B560">
            <v>42</v>
          </cell>
          <cell r="C560">
            <v>8165.459304</v>
          </cell>
          <cell r="D560">
            <v>0</v>
          </cell>
          <cell r="E560">
            <v>194415697.71428573</v>
          </cell>
        </row>
        <row r="561">
          <cell r="A561" t="str">
            <v>2001999903226</v>
          </cell>
          <cell r="B561">
            <v>22</v>
          </cell>
          <cell r="C561">
            <v>2013.1393419999999</v>
          </cell>
          <cell r="D561">
            <v>0</v>
          </cell>
          <cell r="E561">
            <v>91506333.727272719</v>
          </cell>
        </row>
        <row r="562">
          <cell r="A562" t="str">
            <v>2001999903227</v>
          </cell>
          <cell r="B562">
            <v>1</v>
          </cell>
          <cell r="C562">
            <v>10</v>
          </cell>
          <cell r="D562">
            <v>0</v>
          </cell>
          <cell r="E562">
            <v>10000000</v>
          </cell>
        </row>
        <row r="563">
          <cell r="A563" t="str">
            <v>2001999903228</v>
          </cell>
          <cell r="B563">
            <v>19</v>
          </cell>
          <cell r="C563">
            <v>43467.447992000001</v>
          </cell>
          <cell r="D563">
            <v>0</v>
          </cell>
          <cell r="E563">
            <v>2287760420.6315789</v>
          </cell>
        </row>
        <row r="564">
          <cell r="A564" t="str">
            <v>2001999903231</v>
          </cell>
          <cell r="B564">
            <v>39</v>
          </cell>
          <cell r="C564">
            <v>98113.299134999994</v>
          </cell>
          <cell r="D564">
            <v>0</v>
          </cell>
          <cell r="E564">
            <v>2515725618.8461537</v>
          </cell>
        </row>
        <row r="565">
          <cell r="A565" t="str">
            <v>2001999903232</v>
          </cell>
          <cell r="B565">
            <v>1</v>
          </cell>
          <cell r="C565">
            <v>16.765944999999999</v>
          </cell>
          <cell r="D565">
            <v>0</v>
          </cell>
          <cell r="E565">
            <v>16765944.999999998</v>
          </cell>
        </row>
        <row r="566">
          <cell r="A566" t="str">
            <v>2001999903238</v>
          </cell>
          <cell r="B566">
            <v>1</v>
          </cell>
          <cell r="C566">
            <v>4.712377</v>
          </cell>
          <cell r="D566">
            <v>0</v>
          </cell>
          <cell r="E566">
            <v>4712377</v>
          </cell>
        </row>
        <row r="567">
          <cell r="A567" t="str">
            <v>2001999903239</v>
          </cell>
          <cell r="B567">
            <v>1</v>
          </cell>
          <cell r="C567">
            <v>33.427903000000001</v>
          </cell>
          <cell r="D567">
            <v>0</v>
          </cell>
          <cell r="E567">
            <v>33427903</v>
          </cell>
        </row>
        <row r="568">
          <cell r="A568" t="str">
            <v>2001999903240</v>
          </cell>
          <cell r="B568">
            <v>2</v>
          </cell>
          <cell r="C568">
            <v>64.812832999999998</v>
          </cell>
          <cell r="D568">
            <v>0</v>
          </cell>
          <cell r="E568">
            <v>32406416.5</v>
          </cell>
        </row>
        <row r="569">
          <cell r="A569" t="str">
            <v>2001999903242</v>
          </cell>
          <cell r="B569">
            <v>15</v>
          </cell>
          <cell r="C569">
            <v>19369.969711999998</v>
          </cell>
          <cell r="D569">
            <v>0</v>
          </cell>
          <cell r="E569">
            <v>1291331314.1333332</v>
          </cell>
        </row>
        <row r="570">
          <cell r="A570" t="str">
            <v>2001999903275</v>
          </cell>
          <cell r="B570">
            <v>4</v>
          </cell>
          <cell r="C570">
            <v>4138.8936540000004</v>
          </cell>
          <cell r="D570">
            <v>0</v>
          </cell>
          <cell r="E570">
            <v>1034723413.5000001</v>
          </cell>
        </row>
        <row r="571">
          <cell r="A571" t="str">
            <v>2001999903284</v>
          </cell>
          <cell r="B571">
            <v>4</v>
          </cell>
          <cell r="C571">
            <v>22.581661</v>
          </cell>
          <cell r="D571">
            <v>0</v>
          </cell>
          <cell r="E571">
            <v>5645415.25</v>
          </cell>
        </row>
        <row r="572">
          <cell r="A572" t="str">
            <v>2001999903298</v>
          </cell>
          <cell r="B572">
            <v>1</v>
          </cell>
          <cell r="C572">
            <v>0.271482</v>
          </cell>
          <cell r="D572">
            <v>0</v>
          </cell>
          <cell r="E572">
            <v>271482</v>
          </cell>
        </row>
        <row r="573">
          <cell r="A573" t="str">
            <v>2001999903301</v>
          </cell>
          <cell r="B573">
            <v>10</v>
          </cell>
          <cell r="C573">
            <v>0</v>
          </cell>
          <cell r="D573">
            <v>0</v>
          </cell>
          <cell r="E573">
            <v>0</v>
          </cell>
        </row>
        <row r="574">
          <cell r="A574" t="str">
            <v>2001999903304</v>
          </cell>
          <cell r="B574">
            <v>1</v>
          </cell>
          <cell r="C574">
            <v>-9.9931000000000006E-2</v>
          </cell>
          <cell r="D574">
            <v>-9.9931000000000006E-2</v>
          </cell>
          <cell r="E574">
            <v>-99931</v>
          </cell>
        </row>
        <row r="575">
          <cell r="A575" t="str">
            <v>2001999903305</v>
          </cell>
          <cell r="B575">
            <v>42</v>
          </cell>
          <cell r="C575">
            <v>127.92780999999999</v>
          </cell>
          <cell r="D575">
            <v>128.22781000000001</v>
          </cell>
          <cell r="E575">
            <v>3045900.2380952379</v>
          </cell>
        </row>
        <row r="576">
          <cell r="A576" t="str">
            <v>2001999903306</v>
          </cell>
          <cell r="B576">
            <v>9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2001999903312</v>
          </cell>
          <cell r="B577">
            <v>18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2001999903315</v>
          </cell>
          <cell r="B578">
            <v>42</v>
          </cell>
          <cell r="C578">
            <v>1021.814042</v>
          </cell>
          <cell r="D578">
            <v>0</v>
          </cell>
          <cell r="E578">
            <v>24328905.761904761</v>
          </cell>
        </row>
        <row r="579">
          <cell r="A579" t="str">
            <v>2001999903318</v>
          </cell>
          <cell r="B579">
            <v>28</v>
          </cell>
          <cell r="C579">
            <v>16390.577795000001</v>
          </cell>
          <cell r="D579">
            <v>0</v>
          </cell>
          <cell r="E579">
            <v>585377778.39285719</v>
          </cell>
        </row>
        <row r="580">
          <cell r="A580" t="str">
            <v>2001999903341</v>
          </cell>
          <cell r="B580">
            <v>37</v>
          </cell>
          <cell r="C580">
            <v>94455.337222000002</v>
          </cell>
          <cell r="D580">
            <v>0</v>
          </cell>
          <cell r="E580">
            <v>2552846951.9459457</v>
          </cell>
        </row>
        <row r="581">
          <cell r="A581" t="str">
            <v>2001999903365</v>
          </cell>
          <cell r="B581">
            <v>4</v>
          </cell>
          <cell r="C581">
            <v>9.2508870000000005</v>
          </cell>
          <cell r="D581">
            <v>0</v>
          </cell>
          <cell r="E581">
            <v>2312721.75</v>
          </cell>
        </row>
        <row r="582">
          <cell r="A582" t="str">
            <v>2001999903366</v>
          </cell>
          <cell r="B582">
            <v>9</v>
          </cell>
          <cell r="C582">
            <v>62.001137</v>
          </cell>
          <cell r="D582">
            <v>0</v>
          </cell>
          <cell r="E582">
            <v>6889015.2222222229</v>
          </cell>
        </row>
        <row r="583">
          <cell r="A583" t="str">
            <v>2001999903382</v>
          </cell>
          <cell r="B583">
            <v>2</v>
          </cell>
          <cell r="C583">
            <v>6</v>
          </cell>
          <cell r="D583">
            <v>0</v>
          </cell>
          <cell r="E583">
            <v>3000000</v>
          </cell>
        </row>
        <row r="584">
          <cell r="A584" t="str">
            <v>2001999903384</v>
          </cell>
          <cell r="B584">
            <v>1</v>
          </cell>
          <cell r="C584">
            <v>3.3720500000000002</v>
          </cell>
          <cell r="D584">
            <v>0</v>
          </cell>
          <cell r="E584">
            <v>3372050</v>
          </cell>
        </row>
        <row r="585">
          <cell r="A585" t="str">
            <v>2001999903392</v>
          </cell>
          <cell r="B585">
            <v>1</v>
          </cell>
          <cell r="C585">
            <v>10.109628000000001</v>
          </cell>
          <cell r="D585">
            <v>0</v>
          </cell>
          <cell r="E585">
            <v>10109628</v>
          </cell>
        </row>
        <row r="586">
          <cell r="A586" t="str">
            <v>2001999903600</v>
          </cell>
          <cell r="B586">
            <v>1</v>
          </cell>
          <cell r="C586">
            <v>9.9931000000000006E-2</v>
          </cell>
          <cell r="D586">
            <v>0</v>
          </cell>
          <cell r="E586">
            <v>99931</v>
          </cell>
        </row>
        <row r="587">
          <cell r="A587" t="str">
            <v>2001999903610</v>
          </cell>
          <cell r="B587">
            <v>1</v>
          </cell>
          <cell r="C587">
            <v>9.9931000000000006E-2</v>
          </cell>
          <cell r="D587">
            <v>0</v>
          </cell>
          <cell r="E587">
            <v>99931</v>
          </cell>
        </row>
        <row r="588">
          <cell r="A588" t="str">
            <v>2001999903612</v>
          </cell>
          <cell r="B588">
            <v>5</v>
          </cell>
          <cell r="C588">
            <v>0</v>
          </cell>
          <cell r="D588">
            <v>0</v>
          </cell>
          <cell r="E588">
            <v>0</v>
          </cell>
        </row>
        <row r="589">
          <cell r="A589" t="str">
            <v>2001999903614</v>
          </cell>
          <cell r="B589">
            <v>36</v>
          </cell>
          <cell r="C589">
            <v>0</v>
          </cell>
          <cell r="D589">
            <v>0</v>
          </cell>
          <cell r="E589">
            <v>0</v>
          </cell>
        </row>
        <row r="590">
          <cell r="A590" t="str">
            <v>2001999903623</v>
          </cell>
          <cell r="B590">
            <v>7</v>
          </cell>
          <cell r="C590">
            <v>11.208367000000001</v>
          </cell>
          <cell r="D590">
            <v>0</v>
          </cell>
          <cell r="E590">
            <v>1601195.2857142859</v>
          </cell>
        </row>
        <row r="591">
          <cell r="A591" t="str">
            <v>2001999903624</v>
          </cell>
          <cell r="B591">
            <v>22</v>
          </cell>
          <cell r="C591">
            <v>1298.51468</v>
          </cell>
          <cell r="D591">
            <v>0</v>
          </cell>
          <cell r="E591">
            <v>59023394.545454547</v>
          </cell>
        </row>
        <row r="592">
          <cell r="A592" t="str">
            <v>2001999903625</v>
          </cell>
          <cell r="B592">
            <v>30</v>
          </cell>
          <cell r="C592">
            <v>9242.5866409999999</v>
          </cell>
          <cell r="D592">
            <v>0</v>
          </cell>
          <cell r="E592">
            <v>308086221.36666667</v>
          </cell>
        </row>
        <row r="593">
          <cell r="A593" t="str">
            <v>2001999903626</v>
          </cell>
          <cell r="B593">
            <v>29</v>
          </cell>
          <cell r="C593">
            <v>2637.1866300000002</v>
          </cell>
          <cell r="D593">
            <v>0</v>
          </cell>
          <cell r="E593">
            <v>90937470</v>
          </cell>
        </row>
        <row r="594">
          <cell r="A594" t="str">
            <v>2001999903627</v>
          </cell>
          <cell r="B594">
            <v>18</v>
          </cell>
          <cell r="C594">
            <v>625.87782000000004</v>
          </cell>
          <cell r="D594">
            <v>0</v>
          </cell>
          <cell r="E594">
            <v>34770990.000000007</v>
          </cell>
        </row>
        <row r="595">
          <cell r="A595" t="str">
            <v>2001999903628</v>
          </cell>
          <cell r="B595">
            <v>29</v>
          </cell>
          <cell r="C595">
            <v>65453.275018</v>
          </cell>
          <cell r="D595">
            <v>0</v>
          </cell>
          <cell r="E595">
            <v>2257009483.3793106</v>
          </cell>
        </row>
        <row r="596">
          <cell r="A596" t="str">
            <v>2001999903629</v>
          </cell>
          <cell r="B596">
            <v>23</v>
          </cell>
          <cell r="C596">
            <v>2544.1086540000001</v>
          </cell>
          <cell r="D596">
            <v>0</v>
          </cell>
          <cell r="E596">
            <v>110613419.73913044</v>
          </cell>
        </row>
        <row r="597">
          <cell r="A597" t="str">
            <v>2001999903630</v>
          </cell>
          <cell r="B597">
            <v>24</v>
          </cell>
          <cell r="C597">
            <v>34551.661640999999</v>
          </cell>
          <cell r="D597">
            <v>0</v>
          </cell>
          <cell r="E597">
            <v>1439652568.3749998</v>
          </cell>
        </row>
        <row r="598">
          <cell r="A598" t="str">
            <v>2001999903631</v>
          </cell>
          <cell r="B598">
            <v>28</v>
          </cell>
          <cell r="C598">
            <v>6636.3767120000002</v>
          </cell>
          <cell r="D598">
            <v>0</v>
          </cell>
          <cell r="E598">
            <v>237013454</v>
          </cell>
        </row>
        <row r="599">
          <cell r="A599" t="str">
            <v>2001999903632</v>
          </cell>
          <cell r="B599">
            <v>29</v>
          </cell>
          <cell r="C599">
            <v>2526.0270730000002</v>
          </cell>
          <cell r="D599">
            <v>0</v>
          </cell>
          <cell r="E599">
            <v>87104381.827586204</v>
          </cell>
        </row>
        <row r="600">
          <cell r="A600" t="str">
            <v>2001999903633</v>
          </cell>
          <cell r="B600">
            <v>10</v>
          </cell>
          <cell r="C600">
            <v>1156.8784760000001</v>
          </cell>
          <cell r="D600">
            <v>0</v>
          </cell>
          <cell r="E600">
            <v>115687847.60000001</v>
          </cell>
        </row>
        <row r="601">
          <cell r="A601" t="str">
            <v>2001999903634</v>
          </cell>
          <cell r="B601">
            <v>1</v>
          </cell>
          <cell r="C601">
            <v>10.088267</v>
          </cell>
          <cell r="D601">
            <v>0</v>
          </cell>
          <cell r="E601">
            <v>10088267</v>
          </cell>
        </row>
        <row r="602">
          <cell r="A602" t="str">
            <v>2001999903635</v>
          </cell>
          <cell r="B602">
            <v>38</v>
          </cell>
          <cell r="C602">
            <v>14088.25671</v>
          </cell>
          <cell r="D602">
            <v>0</v>
          </cell>
          <cell r="E602">
            <v>370743597.63157892</v>
          </cell>
        </row>
        <row r="603">
          <cell r="A603" t="str">
            <v>2001999903636</v>
          </cell>
          <cell r="B603">
            <v>42</v>
          </cell>
          <cell r="C603">
            <v>26637.017419</v>
          </cell>
          <cell r="D603">
            <v>0</v>
          </cell>
          <cell r="E603">
            <v>634214700.4523809</v>
          </cell>
        </row>
        <row r="604">
          <cell r="A604" t="str">
            <v>2001999903637</v>
          </cell>
          <cell r="B604">
            <v>32</v>
          </cell>
          <cell r="C604">
            <v>3029.0225009999999</v>
          </cell>
          <cell r="D604">
            <v>0</v>
          </cell>
          <cell r="E604">
            <v>94656953.15625</v>
          </cell>
        </row>
        <row r="605">
          <cell r="A605" t="str">
            <v>2001999903638</v>
          </cell>
          <cell r="B605">
            <v>11</v>
          </cell>
          <cell r="C605">
            <v>684.36751000000004</v>
          </cell>
          <cell r="D605">
            <v>0</v>
          </cell>
          <cell r="E605">
            <v>62215228.18181818</v>
          </cell>
        </row>
        <row r="606">
          <cell r="A606" t="str">
            <v>2001999903639</v>
          </cell>
          <cell r="B606">
            <v>31</v>
          </cell>
          <cell r="C606">
            <v>6922.8802329999999</v>
          </cell>
          <cell r="D606">
            <v>0</v>
          </cell>
          <cell r="E606">
            <v>223318717.19354838</v>
          </cell>
        </row>
        <row r="607">
          <cell r="A607" t="str">
            <v>2001999903640</v>
          </cell>
          <cell r="B607">
            <v>8</v>
          </cell>
          <cell r="C607">
            <v>4747.3497120000002</v>
          </cell>
          <cell r="D607">
            <v>0</v>
          </cell>
          <cell r="E607">
            <v>593418714</v>
          </cell>
        </row>
        <row r="608">
          <cell r="A608" t="str">
            <v>2001999903641</v>
          </cell>
          <cell r="B608">
            <v>3</v>
          </cell>
          <cell r="C608">
            <v>33.514375999999999</v>
          </cell>
          <cell r="D608">
            <v>0</v>
          </cell>
          <cell r="E608">
            <v>11171458.666666666</v>
          </cell>
        </row>
        <row r="609">
          <cell r="A609" t="str">
            <v>2001999903642</v>
          </cell>
          <cell r="B609">
            <v>13</v>
          </cell>
          <cell r="C609">
            <v>18282.717897999999</v>
          </cell>
          <cell r="D609">
            <v>0</v>
          </cell>
          <cell r="E609">
            <v>1406362915.2307692</v>
          </cell>
        </row>
        <row r="610">
          <cell r="A610" t="str">
            <v>2001999903643</v>
          </cell>
          <cell r="B610">
            <v>42</v>
          </cell>
          <cell r="C610">
            <v>8141.2337779999998</v>
          </cell>
          <cell r="D610">
            <v>0</v>
          </cell>
          <cell r="E610">
            <v>193838899.47619048</v>
          </cell>
        </row>
        <row r="611">
          <cell r="A611" t="str">
            <v>2001999903645</v>
          </cell>
          <cell r="B611">
            <v>41</v>
          </cell>
          <cell r="C611">
            <v>194233.69515300001</v>
          </cell>
          <cell r="D611">
            <v>0</v>
          </cell>
          <cell r="E611">
            <v>4737407198.8536587</v>
          </cell>
        </row>
        <row r="612">
          <cell r="A612" t="str">
            <v>2001999903647</v>
          </cell>
          <cell r="B612">
            <v>27</v>
          </cell>
          <cell r="C612">
            <v>36562.050950999997</v>
          </cell>
          <cell r="D612">
            <v>0</v>
          </cell>
          <cell r="E612">
            <v>1354150035.2222221</v>
          </cell>
        </row>
        <row r="613">
          <cell r="A613" t="str">
            <v>2001999903648</v>
          </cell>
          <cell r="B613">
            <v>1</v>
          </cell>
          <cell r="C613">
            <v>3100.967791</v>
          </cell>
          <cell r="D613">
            <v>0</v>
          </cell>
          <cell r="E613">
            <v>3100967791</v>
          </cell>
        </row>
        <row r="614">
          <cell r="A614" t="str">
            <v>2001999903650</v>
          </cell>
          <cell r="B614">
            <v>14</v>
          </cell>
          <cell r="C614">
            <v>0</v>
          </cell>
          <cell r="D614">
            <v>0</v>
          </cell>
          <cell r="E614">
            <v>0</v>
          </cell>
        </row>
        <row r="615">
          <cell r="A615" t="str">
            <v>2001999903651</v>
          </cell>
          <cell r="B615">
            <v>29</v>
          </cell>
          <cell r="C615">
            <v>15798.549729</v>
          </cell>
          <cell r="D615">
            <v>0</v>
          </cell>
          <cell r="E615">
            <v>544777576.86206889</v>
          </cell>
        </row>
        <row r="616">
          <cell r="A616" t="str">
            <v>2001999903707</v>
          </cell>
          <cell r="B616">
            <v>1</v>
          </cell>
          <cell r="C616">
            <v>0</v>
          </cell>
          <cell r="D616">
            <v>0</v>
          </cell>
          <cell r="E616">
            <v>0</v>
          </cell>
        </row>
        <row r="617">
          <cell r="A617" t="str">
            <v>2001999903708</v>
          </cell>
          <cell r="B617">
            <v>1</v>
          </cell>
          <cell r="C617">
            <v>0</v>
          </cell>
          <cell r="D617">
            <v>0</v>
          </cell>
          <cell r="E617">
            <v>0</v>
          </cell>
        </row>
        <row r="618">
          <cell r="A618" t="str">
            <v>2001999903711</v>
          </cell>
          <cell r="B618">
            <v>1</v>
          </cell>
          <cell r="C618">
            <v>8.8199999999999997E-4</v>
          </cell>
          <cell r="D618">
            <v>0</v>
          </cell>
          <cell r="E618">
            <v>882</v>
          </cell>
        </row>
        <row r="619">
          <cell r="A619" t="str">
            <v>2001999903712</v>
          </cell>
          <cell r="B619">
            <v>1</v>
          </cell>
          <cell r="C619">
            <v>8.8199999999999997E-4</v>
          </cell>
          <cell r="D619">
            <v>0</v>
          </cell>
          <cell r="E619">
            <v>882</v>
          </cell>
        </row>
        <row r="620">
          <cell r="A620" t="str">
            <v>2001999903716</v>
          </cell>
          <cell r="B620">
            <v>1</v>
          </cell>
          <cell r="C620">
            <v>0.19403999999999999</v>
          </cell>
          <cell r="D620">
            <v>0</v>
          </cell>
          <cell r="E620">
            <v>194040</v>
          </cell>
        </row>
        <row r="621">
          <cell r="A621" t="str">
            <v>2001999903717</v>
          </cell>
          <cell r="B621">
            <v>1</v>
          </cell>
          <cell r="C621">
            <v>0.19403999999999999</v>
          </cell>
          <cell r="D621">
            <v>0</v>
          </cell>
          <cell r="E621">
            <v>194040</v>
          </cell>
        </row>
        <row r="622">
          <cell r="A622" t="str">
            <v>2001999903721</v>
          </cell>
          <cell r="B622">
            <v>1</v>
          </cell>
          <cell r="C622">
            <v>6.2789999999999999E-3</v>
          </cell>
          <cell r="D622">
            <v>0</v>
          </cell>
          <cell r="E622">
            <v>6279</v>
          </cell>
        </row>
        <row r="623">
          <cell r="A623" t="str">
            <v>2001999903722</v>
          </cell>
          <cell r="B623">
            <v>1</v>
          </cell>
          <cell r="C623">
            <v>6.2769999999999996E-3</v>
          </cell>
          <cell r="D623">
            <v>0</v>
          </cell>
          <cell r="E623">
            <v>6277</v>
          </cell>
        </row>
        <row r="624">
          <cell r="A624" t="str">
            <v>2001999903726</v>
          </cell>
          <cell r="B624">
            <v>11</v>
          </cell>
          <cell r="C624">
            <v>0</v>
          </cell>
          <cell r="D624">
            <v>0</v>
          </cell>
          <cell r="E624">
            <v>0</v>
          </cell>
        </row>
        <row r="625">
          <cell r="A625" t="str">
            <v>2001999903729</v>
          </cell>
          <cell r="B625">
            <v>20</v>
          </cell>
          <cell r="C625">
            <v>0</v>
          </cell>
          <cell r="D625">
            <v>0</v>
          </cell>
          <cell r="E625">
            <v>0</v>
          </cell>
        </row>
        <row r="626">
          <cell r="A626" t="str">
            <v>2001999903749</v>
          </cell>
          <cell r="B626">
            <v>6</v>
          </cell>
          <cell r="C626">
            <v>9.9931000000000006E-2</v>
          </cell>
          <cell r="D626">
            <v>0</v>
          </cell>
          <cell r="E626">
            <v>16655.166666666668</v>
          </cell>
        </row>
        <row r="627">
          <cell r="A627" t="str">
            <v>2001999903903</v>
          </cell>
          <cell r="B627">
            <v>18</v>
          </cell>
          <cell r="C627">
            <v>0</v>
          </cell>
          <cell r="D627">
            <v>0</v>
          </cell>
          <cell r="E627">
            <v>0</v>
          </cell>
        </row>
        <row r="628">
          <cell r="A628" t="str">
            <v>2001999904001</v>
          </cell>
          <cell r="B628">
            <v>6544</v>
          </cell>
          <cell r="C628">
            <v>0</v>
          </cell>
          <cell r="D628">
            <v>0</v>
          </cell>
          <cell r="E628">
            <v>0</v>
          </cell>
        </row>
        <row r="629">
          <cell r="A629" t="str">
            <v>2001999904002</v>
          </cell>
          <cell r="B629">
            <v>3</v>
          </cell>
          <cell r="C629">
            <v>0</v>
          </cell>
          <cell r="D629">
            <v>0</v>
          </cell>
          <cell r="E629">
            <v>0</v>
          </cell>
        </row>
        <row r="630">
          <cell r="A630" t="str">
            <v>2001999904003</v>
          </cell>
          <cell r="B630">
            <v>2647</v>
          </cell>
          <cell r="C630">
            <v>0</v>
          </cell>
          <cell r="D630">
            <v>0</v>
          </cell>
          <cell r="E630">
            <v>0</v>
          </cell>
        </row>
        <row r="631">
          <cell r="A631" t="str">
            <v>2001999904005</v>
          </cell>
          <cell r="B631">
            <v>3</v>
          </cell>
          <cell r="C631">
            <v>0</v>
          </cell>
          <cell r="D631">
            <v>0</v>
          </cell>
          <cell r="E631">
            <v>0</v>
          </cell>
        </row>
        <row r="632">
          <cell r="A632" t="str">
            <v>2001999904006</v>
          </cell>
          <cell r="B632">
            <v>4503</v>
          </cell>
          <cell r="C632">
            <v>0</v>
          </cell>
          <cell r="D632">
            <v>0</v>
          </cell>
          <cell r="E632">
            <v>0</v>
          </cell>
        </row>
        <row r="633">
          <cell r="A633" t="str">
            <v>2001999904007</v>
          </cell>
          <cell r="B633">
            <v>2648</v>
          </cell>
          <cell r="C633">
            <v>0</v>
          </cell>
          <cell r="D633">
            <v>0</v>
          </cell>
          <cell r="E633">
            <v>0</v>
          </cell>
        </row>
        <row r="634">
          <cell r="A634" t="str">
            <v>2001999904008</v>
          </cell>
          <cell r="B634">
            <v>2684</v>
          </cell>
          <cell r="C634">
            <v>0</v>
          </cell>
          <cell r="D634">
            <v>0</v>
          </cell>
          <cell r="E634">
            <v>0</v>
          </cell>
        </row>
        <row r="635">
          <cell r="A635" t="str">
            <v>2001999904009</v>
          </cell>
          <cell r="B635">
            <v>1820</v>
          </cell>
          <cell r="C635">
            <v>0</v>
          </cell>
          <cell r="D635">
            <v>0</v>
          </cell>
          <cell r="E635">
            <v>0</v>
          </cell>
        </row>
        <row r="636">
          <cell r="A636" t="str">
            <v>2001999904013</v>
          </cell>
          <cell r="B636">
            <v>5283</v>
          </cell>
          <cell r="C636">
            <v>0</v>
          </cell>
          <cell r="D636">
            <v>0</v>
          </cell>
          <cell r="E636">
            <v>0</v>
          </cell>
        </row>
        <row r="637">
          <cell r="A637" t="str">
            <v>2001999904014</v>
          </cell>
          <cell r="B637">
            <v>2629</v>
          </cell>
          <cell r="C637">
            <v>164.080186</v>
          </cell>
          <cell r="D637">
            <v>0</v>
          </cell>
          <cell r="E637">
            <v>62411.634081399767</v>
          </cell>
        </row>
        <row r="638">
          <cell r="A638" t="str">
            <v>2001999904015</v>
          </cell>
          <cell r="B638">
            <v>2648</v>
          </cell>
          <cell r="C638">
            <v>111.218648</v>
          </cell>
          <cell r="D638">
            <v>0</v>
          </cell>
          <cell r="E638">
            <v>42001</v>
          </cell>
        </row>
        <row r="639">
          <cell r="A639" t="str">
            <v>2001999904018</v>
          </cell>
          <cell r="B639">
            <v>2648</v>
          </cell>
          <cell r="C639">
            <v>281711.76961299998</v>
          </cell>
          <cell r="D639">
            <v>0</v>
          </cell>
          <cell r="E639">
            <v>106386619.94448639</v>
          </cell>
        </row>
        <row r="640">
          <cell r="A640" t="str">
            <v>2001999904019</v>
          </cell>
          <cell r="B640">
            <v>977</v>
          </cell>
          <cell r="C640">
            <v>3206.3541530000002</v>
          </cell>
          <cell r="D640">
            <v>0</v>
          </cell>
          <cell r="E640">
            <v>3281836.389969294</v>
          </cell>
        </row>
        <row r="641">
          <cell r="A641" t="str">
            <v>2001999904020</v>
          </cell>
          <cell r="B641">
            <v>2501</v>
          </cell>
          <cell r="C641">
            <v>39090.083404999998</v>
          </cell>
          <cell r="D641">
            <v>39113.784716000002</v>
          </cell>
          <cell r="E641">
            <v>15629781.44942023</v>
          </cell>
        </row>
        <row r="642">
          <cell r="A642" t="str">
            <v>2001999904021</v>
          </cell>
          <cell r="B642">
            <v>1</v>
          </cell>
          <cell r="C642">
            <v>8.2960379999999994</v>
          </cell>
          <cell r="D642">
            <v>0</v>
          </cell>
          <cell r="E642">
            <v>8296037.9999999991</v>
          </cell>
        </row>
        <row r="643">
          <cell r="A643" t="str">
            <v>2001999904031</v>
          </cell>
          <cell r="B643">
            <v>82</v>
          </cell>
          <cell r="C643">
            <v>1.626817</v>
          </cell>
          <cell r="D643">
            <v>1.4274290000000001</v>
          </cell>
          <cell r="E643">
            <v>19839.231707317071</v>
          </cell>
        </row>
        <row r="644">
          <cell r="A644" t="str">
            <v>2001999904032</v>
          </cell>
          <cell r="B644">
            <v>13</v>
          </cell>
          <cell r="C644">
            <v>135.721991</v>
          </cell>
          <cell r="D644">
            <v>0</v>
          </cell>
          <cell r="E644">
            <v>10440153.153846154</v>
          </cell>
        </row>
        <row r="645">
          <cell r="A645" t="str">
            <v>2001999904034</v>
          </cell>
          <cell r="B645">
            <v>12</v>
          </cell>
          <cell r="C645">
            <v>25.037178999999998</v>
          </cell>
          <cell r="D645">
            <v>0</v>
          </cell>
          <cell r="E645">
            <v>2086431.5833333333</v>
          </cell>
        </row>
        <row r="646">
          <cell r="A646" t="str">
            <v>2001999904036</v>
          </cell>
          <cell r="B646">
            <v>2395</v>
          </cell>
          <cell r="C646">
            <v>43257.271670000002</v>
          </cell>
          <cell r="D646">
            <v>0</v>
          </cell>
          <cell r="E646">
            <v>18061491.30271399</v>
          </cell>
        </row>
        <row r="647">
          <cell r="A647" t="str">
            <v>2001999904039</v>
          </cell>
          <cell r="B647">
            <v>1323</v>
          </cell>
          <cell r="C647">
            <v>71.805368000000001</v>
          </cell>
          <cell r="D647">
            <v>71.853629999999995</v>
          </cell>
          <cell r="E647">
            <v>54274.654572940293</v>
          </cell>
        </row>
        <row r="648">
          <cell r="A648" t="str">
            <v>2001999904042</v>
          </cell>
          <cell r="B648">
            <v>35</v>
          </cell>
          <cell r="C648">
            <v>0</v>
          </cell>
          <cell r="D648">
            <v>0</v>
          </cell>
          <cell r="E648">
            <v>0</v>
          </cell>
        </row>
        <row r="649">
          <cell r="A649" t="str">
            <v>2001999904043</v>
          </cell>
          <cell r="B649">
            <v>8</v>
          </cell>
          <cell r="C649">
            <v>0</v>
          </cell>
          <cell r="D649">
            <v>0</v>
          </cell>
          <cell r="E649">
            <v>0</v>
          </cell>
        </row>
        <row r="650">
          <cell r="A650" t="str">
            <v>2001999904044</v>
          </cell>
          <cell r="B650">
            <v>1082</v>
          </cell>
          <cell r="C650">
            <v>0</v>
          </cell>
          <cell r="D650">
            <v>0</v>
          </cell>
          <cell r="E650">
            <v>0</v>
          </cell>
        </row>
        <row r="651">
          <cell r="A651" t="str">
            <v>2001999904048</v>
          </cell>
          <cell r="B651">
            <v>1368</v>
          </cell>
          <cell r="C651">
            <v>0</v>
          </cell>
          <cell r="D651">
            <v>0</v>
          </cell>
          <cell r="E651">
            <v>0</v>
          </cell>
        </row>
        <row r="652">
          <cell r="A652" t="str">
            <v>2001999904053</v>
          </cell>
          <cell r="B652">
            <v>2618</v>
          </cell>
          <cell r="C652">
            <v>2.7994999999999999E-2</v>
          </cell>
          <cell r="D652">
            <v>0</v>
          </cell>
          <cell r="E652">
            <v>10.693277310924369</v>
          </cell>
        </row>
        <row r="653">
          <cell r="A653" t="str">
            <v>2001999904054</v>
          </cell>
          <cell r="B653">
            <v>4</v>
          </cell>
          <cell r="C653">
            <v>4.0123410000000002</v>
          </cell>
          <cell r="D653">
            <v>0</v>
          </cell>
          <cell r="E653">
            <v>1003085.25</v>
          </cell>
        </row>
        <row r="654">
          <cell r="A654" t="str">
            <v>2001999904055</v>
          </cell>
          <cell r="B654">
            <v>2620</v>
          </cell>
          <cell r="C654">
            <v>0</v>
          </cell>
          <cell r="D654">
            <v>0</v>
          </cell>
          <cell r="E654">
            <v>0</v>
          </cell>
        </row>
        <row r="655">
          <cell r="A655" t="str">
            <v>2001999904058</v>
          </cell>
          <cell r="B655">
            <v>1</v>
          </cell>
          <cell r="C655">
            <v>0.228737</v>
          </cell>
          <cell r="D655">
            <v>0.228737</v>
          </cell>
          <cell r="E655">
            <v>228737</v>
          </cell>
        </row>
        <row r="656">
          <cell r="A656" t="str">
            <v>2001999904062</v>
          </cell>
          <cell r="B656">
            <v>292</v>
          </cell>
          <cell r="C656">
            <v>595.10768599999994</v>
          </cell>
          <cell r="D656">
            <v>0</v>
          </cell>
          <cell r="E656">
            <v>2038040.0205479453</v>
          </cell>
        </row>
        <row r="657">
          <cell r="A657" t="str">
            <v>2001999904064</v>
          </cell>
          <cell r="B657">
            <v>109</v>
          </cell>
          <cell r="C657">
            <v>153.890578</v>
          </cell>
          <cell r="D657">
            <v>0</v>
          </cell>
          <cell r="E657">
            <v>1411840.1651376146</v>
          </cell>
        </row>
        <row r="658">
          <cell r="A658" t="str">
            <v>2001999904066</v>
          </cell>
          <cell r="B658">
            <v>30</v>
          </cell>
          <cell r="C658">
            <v>36.817692999999998</v>
          </cell>
          <cell r="D658">
            <v>0</v>
          </cell>
          <cell r="E658">
            <v>1227256.4333333333</v>
          </cell>
        </row>
        <row r="659">
          <cell r="A659" t="str">
            <v>2001999904068</v>
          </cell>
          <cell r="B659">
            <v>4</v>
          </cell>
          <cell r="C659">
            <v>0</v>
          </cell>
          <cell r="D659">
            <v>0</v>
          </cell>
          <cell r="E659">
            <v>0</v>
          </cell>
        </row>
        <row r="660">
          <cell r="A660" t="str">
            <v>2001999904071</v>
          </cell>
          <cell r="B660">
            <v>1</v>
          </cell>
          <cell r="C660">
            <v>2.4504190000000001</v>
          </cell>
          <cell r="D660">
            <v>0</v>
          </cell>
          <cell r="E660">
            <v>2450419</v>
          </cell>
        </row>
        <row r="661">
          <cell r="A661" t="str">
            <v>2001999904073</v>
          </cell>
          <cell r="B661">
            <v>8</v>
          </cell>
          <cell r="C661">
            <v>0</v>
          </cell>
          <cell r="D661">
            <v>0</v>
          </cell>
          <cell r="E661">
            <v>0</v>
          </cell>
        </row>
        <row r="662">
          <cell r="A662" t="str">
            <v>2001999904076</v>
          </cell>
          <cell r="B662">
            <v>1</v>
          </cell>
          <cell r="C662">
            <v>0.22628200000000001</v>
          </cell>
          <cell r="D662">
            <v>0</v>
          </cell>
          <cell r="E662">
            <v>226282</v>
          </cell>
        </row>
        <row r="663">
          <cell r="A663" t="str">
            <v>2001999904082</v>
          </cell>
          <cell r="B663">
            <v>483</v>
          </cell>
          <cell r="C663">
            <v>1485.0974160000001</v>
          </cell>
          <cell r="D663">
            <v>0</v>
          </cell>
          <cell r="E663">
            <v>3074735.850931677</v>
          </cell>
        </row>
        <row r="664">
          <cell r="A664" t="str">
            <v>2001999904083</v>
          </cell>
          <cell r="B664">
            <v>31</v>
          </cell>
          <cell r="C664">
            <v>2588.8843499999998</v>
          </cell>
          <cell r="D664">
            <v>2588.8843499999998</v>
          </cell>
          <cell r="E664">
            <v>83512398.387096763</v>
          </cell>
        </row>
        <row r="665">
          <cell r="A665" t="str">
            <v>2001999904085</v>
          </cell>
          <cell r="B665">
            <v>1611</v>
          </cell>
          <cell r="C665">
            <v>19726.552948</v>
          </cell>
          <cell r="D665">
            <v>19851.409963999999</v>
          </cell>
          <cell r="E665">
            <v>12244911.82371198</v>
          </cell>
        </row>
        <row r="666">
          <cell r="A666" t="str">
            <v>2001999904086</v>
          </cell>
          <cell r="B666">
            <v>292</v>
          </cell>
          <cell r="C666">
            <v>810.76644899999997</v>
          </cell>
          <cell r="D666">
            <v>816.29148899999996</v>
          </cell>
          <cell r="E666">
            <v>2776597.4280821919</v>
          </cell>
        </row>
        <row r="667">
          <cell r="A667" t="str">
            <v>2001999904087</v>
          </cell>
          <cell r="B667">
            <v>1521</v>
          </cell>
          <cell r="C667">
            <v>18921.666923000001</v>
          </cell>
          <cell r="D667">
            <v>19035.650178</v>
          </cell>
          <cell r="E667">
            <v>12440280.685733072</v>
          </cell>
        </row>
        <row r="668">
          <cell r="A668" t="str">
            <v>2001999904090</v>
          </cell>
          <cell r="B668">
            <v>1093</v>
          </cell>
          <cell r="C668">
            <v>11886.976606</v>
          </cell>
          <cell r="D668">
            <v>11975.606099000001</v>
          </cell>
          <cell r="E668">
            <v>10875550.417200366</v>
          </cell>
        </row>
        <row r="669">
          <cell r="A669" t="str">
            <v>2001999904091</v>
          </cell>
          <cell r="B669">
            <v>1128</v>
          </cell>
          <cell r="C669">
            <v>12031.641458</v>
          </cell>
          <cell r="D669">
            <v>12047.459729</v>
          </cell>
          <cell r="E669">
            <v>10666348.810283689</v>
          </cell>
        </row>
        <row r="670">
          <cell r="A670" t="str">
            <v>2001999904094</v>
          </cell>
          <cell r="B670">
            <v>4</v>
          </cell>
          <cell r="C670">
            <v>26.652308999999999</v>
          </cell>
          <cell r="D670">
            <v>0</v>
          </cell>
          <cell r="E670">
            <v>6663077.25</v>
          </cell>
        </row>
        <row r="671">
          <cell r="A671" t="str">
            <v>2001999904095</v>
          </cell>
          <cell r="B671">
            <v>1</v>
          </cell>
          <cell r="C671">
            <v>0</v>
          </cell>
          <cell r="D671">
            <v>0</v>
          </cell>
          <cell r="E671">
            <v>0</v>
          </cell>
        </row>
        <row r="672">
          <cell r="A672" t="str">
            <v>2001999904098</v>
          </cell>
          <cell r="B672">
            <v>65</v>
          </cell>
          <cell r="C672">
            <v>28.206506000000001</v>
          </cell>
          <cell r="D672">
            <v>0</v>
          </cell>
          <cell r="E672">
            <v>433946.24615384621</v>
          </cell>
        </row>
        <row r="673">
          <cell r="A673" t="str">
            <v>2001999904101</v>
          </cell>
          <cell r="B673">
            <v>2169</v>
          </cell>
          <cell r="C673">
            <v>72828.725204999995</v>
          </cell>
          <cell r="D673">
            <v>0</v>
          </cell>
          <cell r="E673">
            <v>33577097.835408017</v>
          </cell>
        </row>
        <row r="674">
          <cell r="A674" t="str">
            <v>2001999904102</v>
          </cell>
          <cell r="B674">
            <v>2463</v>
          </cell>
          <cell r="C674">
            <v>4387573.4224840002</v>
          </cell>
          <cell r="D674">
            <v>0</v>
          </cell>
          <cell r="E674">
            <v>1781394000.1965084</v>
          </cell>
        </row>
        <row r="675">
          <cell r="A675" t="str">
            <v>2001999904103</v>
          </cell>
          <cell r="B675">
            <v>292</v>
          </cell>
          <cell r="C675">
            <v>0</v>
          </cell>
          <cell r="D675">
            <v>0</v>
          </cell>
          <cell r="E675">
            <v>0</v>
          </cell>
        </row>
        <row r="676">
          <cell r="A676" t="str">
            <v>2001999904104</v>
          </cell>
          <cell r="B676">
            <v>3</v>
          </cell>
          <cell r="C676">
            <v>0.83752300000000002</v>
          </cell>
          <cell r="D676">
            <v>0</v>
          </cell>
          <cell r="E676">
            <v>279174.33333333337</v>
          </cell>
        </row>
        <row r="677">
          <cell r="A677" t="str">
            <v>2001999904105</v>
          </cell>
          <cell r="B677">
            <v>1</v>
          </cell>
          <cell r="C677">
            <v>1.9887999999999999E-2</v>
          </cell>
          <cell r="D677">
            <v>0</v>
          </cell>
          <cell r="E677">
            <v>19888</v>
          </cell>
        </row>
        <row r="678">
          <cell r="A678" t="str">
            <v>2001999904106</v>
          </cell>
          <cell r="B678">
            <v>3</v>
          </cell>
          <cell r="C678">
            <v>0.57204100000000002</v>
          </cell>
          <cell r="D678">
            <v>0</v>
          </cell>
          <cell r="E678">
            <v>190680.33333333334</v>
          </cell>
        </row>
        <row r="679">
          <cell r="A679" t="str">
            <v>2001999904108</v>
          </cell>
          <cell r="B679">
            <v>1</v>
          </cell>
          <cell r="C679">
            <v>0.45989999999999998</v>
          </cell>
          <cell r="D679">
            <v>0</v>
          </cell>
          <cell r="E679">
            <v>459900</v>
          </cell>
        </row>
        <row r="680">
          <cell r="A680" t="str">
            <v>2001999904109</v>
          </cell>
          <cell r="B680">
            <v>1</v>
          </cell>
          <cell r="C680">
            <v>4.9651199999999998</v>
          </cell>
          <cell r="D680">
            <v>0</v>
          </cell>
          <cell r="E680">
            <v>4965120</v>
          </cell>
        </row>
        <row r="681">
          <cell r="A681" t="str">
            <v>2001999904110</v>
          </cell>
          <cell r="B681">
            <v>1</v>
          </cell>
          <cell r="C681">
            <v>18.337927000000001</v>
          </cell>
          <cell r="D681">
            <v>0</v>
          </cell>
          <cell r="E681">
            <v>18337927</v>
          </cell>
        </row>
        <row r="682">
          <cell r="A682" t="str">
            <v>2001999904113</v>
          </cell>
          <cell r="B682">
            <v>67</v>
          </cell>
          <cell r="C682">
            <v>1308.5967840000001</v>
          </cell>
          <cell r="D682">
            <v>0</v>
          </cell>
          <cell r="E682">
            <v>19531295.283582088</v>
          </cell>
        </row>
        <row r="683">
          <cell r="A683" t="str">
            <v>2001999904114</v>
          </cell>
          <cell r="B683">
            <v>67</v>
          </cell>
          <cell r="C683">
            <v>452.12829499999998</v>
          </cell>
          <cell r="D683">
            <v>0</v>
          </cell>
          <cell r="E683">
            <v>6748183.5074626859</v>
          </cell>
        </row>
        <row r="684">
          <cell r="A684" t="str">
            <v>2001999904116</v>
          </cell>
          <cell r="B684">
            <v>124</v>
          </cell>
          <cell r="C684">
            <v>1.559741</v>
          </cell>
          <cell r="D684">
            <v>0.77779399999999999</v>
          </cell>
          <cell r="E684">
            <v>12578.556451612903</v>
          </cell>
        </row>
        <row r="685">
          <cell r="A685" t="str">
            <v>2001999904120</v>
          </cell>
          <cell r="B685">
            <v>14</v>
          </cell>
          <cell r="C685">
            <v>6.1574159999999996</v>
          </cell>
          <cell r="D685">
            <v>0</v>
          </cell>
          <cell r="E685">
            <v>439815.42857142852</v>
          </cell>
        </row>
        <row r="686">
          <cell r="A686" t="str">
            <v>2001999904122</v>
          </cell>
          <cell r="B686">
            <v>2489</v>
          </cell>
          <cell r="C686">
            <v>5594817.2197289998</v>
          </cell>
          <cell r="D686">
            <v>0</v>
          </cell>
          <cell r="E686">
            <v>2247817283.9409399</v>
          </cell>
        </row>
        <row r="687">
          <cell r="A687" t="str">
            <v>2001999904123</v>
          </cell>
          <cell r="B687">
            <v>2491</v>
          </cell>
          <cell r="C687">
            <v>5263874.0118939998</v>
          </cell>
          <cell r="D687">
            <v>0</v>
          </cell>
          <cell r="E687">
            <v>2113156969.8490567</v>
          </cell>
        </row>
        <row r="688">
          <cell r="A688" t="str">
            <v>2001999904129</v>
          </cell>
          <cell r="B688">
            <v>1406</v>
          </cell>
          <cell r="C688">
            <v>430248.78977999999</v>
          </cell>
          <cell r="D688">
            <v>0</v>
          </cell>
          <cell r="E688">
            <v>306009096.57183498</v>
          </cell>
        </row>
        <row r="689">
          <cell r="A689" t="str">
            <v>2001999904155</v>
          </cell>
          <cell r="B689">
            <v>1</v>
          </cell>
          <cell r="C689">
            <v>3.6481E-2</v>
          </cell>
          <cell r="D689">
            <v>0</v>
          </cell>
          <cell r="E689">
            <v>36481</v>
          </cell>
        </row>
        <row r="690">
          <cell r="A690" t="str">
            <v>2001999904157</v>
          </cell>
          <cell r="B690">
            <v>79</v>
          </cell>
          <cell r="C690">
            <v>1.468623</v>
          </cell>
          <cell r="D690">
            <v>1.2692349999999999</v>
          </cell>
          <cell r="E690">
            <v>18590.164556962023</v>
          </cell>
        </row>
        <row r="691">
          <cell r="A691" t="str">
            <v>2001999904158</v>
          </cell>
          <cell r="B691">
            <v>8</v>
          </cell>
          <cell r="C691">
            <v>24.955117999999999</v>
          </cell>
          <cell r="D691">
            <v>24.952847999999999</v>
          </cell>
          <cell r="E691">
            <v>3119389.75</v>
          </cell>
        </row>
        <row r="692">
          <cell r="A692" t="str">
            <v>2001999904159</v>
          </cell>
          <cell r="B692">
            <v>2</v>
          </cell>
          <cell r="C692">
            <v>7.0719000000000004E-2</v>
          </cell>
          <cell r="D692">
            <v>0</v>
          </cell>
          <cell r="E692">
            <v>35359.5</v>
          </cell>
        </row>
        <row r="693">
          <cell r="A693" t="str">
            <v>2001999904162</v>
          </cell>
          <cell r="B693">
            <v>1</v>
          </cell>
          <cell r="C693">
            <v>3.96</v>
          </cell>
          <cell r="D693">
            <v>3.96</v>
          </cell>
          <cell r="E693">
            <v>3960000</v>
          </cell>
        </row>
        <row r="694">
          <cell r="A694" t="str">
            <v>2001999904165</v>
          </cell>
          <cell r="B694">
            <v>1</v>
          </cell>
          <cell r="C694">
            <v>0.15875800000000001</v>
          </cell>
          <cell r="D694">
            <v>0</v>
          </cell>
          <cell r="E694">
            <v>158758</v>
          </cell>
        </row>
        <row r="695">
          <cell r="A695" t="str">
            <v>2001999904166</v>
          </cell>
          <cell r="B695">
            <v>1</v>
          </cell>
          <cell r="C695">
            <v>0.18799299999999999</v>
          </cell>
          <cell r="D695">
            <v>0</v>
          </cell>
          <cell r="E695">
            <v>187993</v>
          </cell>
        </row>
        <row r="696">
          <cell r="A696" t="str">
            <v>2001999904167</v>
          </cell>
          <cell r="B696">
            <v>4</v>
          </cell>
          <cell r="C696">
            <v>11.978852</v>
          </cell>
          <cell r="D696">
            <v>0</v>
          </cell>
          <cell r="E696">
            <v>2994713</v>
          </cell>
        </row>
        <row r="697">
          <cell r="A697" t="str">
            <v>2001999904170</v>
          </cell>
          <cell r="B697">
            <v>7</v>
          </cell>
          <cell r="C697">
            <v>24.111834999999999</v>
          </cell>
          <cell r="D697">
            <v>24.787734</v>
          </cell>
          <cell r="E697">
            <v>3444547.8571428573</v>
          </cell>
        </row>
        <row r="698">
          <cell r="A698" t="str">
            <v>2001999904173</v>
          </cell>
          <cell r="B698">
            <v>2</v>
          </cell>
          <cell r="C698">
            <v>2.3771E-2</v>
          </cell>
          <cell r="D698">
            <v>0</v>
          </cell>
          <cell r="E698">
            <v>11885.5</v>
          </cell>
        </row>
        <row r="699">
          <cell r="A699" t="str">
            <v>2001999904187</v>
          </cell>
          <cell r="B699">
            <v>157</v>
          </cell>
          <cell r="C699">
            <v>372.18743799999999</v>
          </cell>
          <cell r="D699">
            <v>0</v>
          </cell>
          <cell r="E699">
            <v>2370620.6242038216</v>
          </cell>
        </row>
        <row r="700">
          <cell r="A700" t="str">
            <v>2001999904188</v>
          </cell>
          <cell r="B700">
            <v>27</v>
          </cell>
          <cell r="C700">
            <v>29.233186</v>
          </cell>
          <cell r="D700">
            <v>0</v>
          </cell>
          <cell r="E700">
            <v>1082710.5925925926</v>
          </cell>
        </row>
        <row r="701">
          <cell r="A701" t="str">
            <v>2001999904189</v>
          </cell>
          <cell r="B701">
            <v>144</v>
          </cell>
          <cell r="C701">
            <v>26.393539000000001</v>
          </cell>
          <cell r="D701">
            <v>26.766667000000002</v>
          </cell>
          <cell r="E701">
            <v>183288.46527777778</v>
          </cell>
        </row>
        <row r="702">
          <cell r="A702" t="str">
            <v>2001999904195</v>
          </cell>
          <cell r="B702">
            <v>6</v>
          </cell>
          <cell r="C702">
            <v>263.31298199999998</v>
          </cell>
          <cell r="D702">
            <v>0</v>
          </cell>
          <cell r="E702">
            <v>43885496.999999993</v>
          </cell>
        </row>
        <row r="703">
          <cell r="A703" t="str">
            <v>2001999904196</v>
          </cell>
          <cell r="B703">
            <v>128</v>
          </cell>
          <cell r="C703">
            <v>41.062091000000002</v>
          </cell>
          <cell r="D703">
            <v>39.496948000000003</v>
          </cell>
          <cell r="E703">
            <v>320797.5859375</v>
          </cell>
        </row>
        <row r="704">
          <cell r="A704" t="str">
            <v>2001999904198</v>
          </cell>
          <cell r="B704">
            <v>15</v>
          </cell>
          <cell r="C704">
            <v>191.23383999999999</v>
          </cell>
          <cell r="D704">
            <v>191.23383999999999</v>
          </cell>
          <cell r="E704">
            <v>12748922.666666666</v>
          </cell>
        </row>
        <row r="705">
          <cell r="A705" t="str">
            <v>2001999904203</v>
          </cell>
          <cell r="B705">
            <v>111</v>
          </cell>
          <cell r="C705">
            <v>0</v>
          </cell>
          <cell r="D705">
            <v>0</v>
          </cell>
          <cell r="E705">
            <v>0</v>
          </cell>
        </row>
        <row r="706">
          <cell r="A706" t="str">
            <v>2001999904224</v>
          </cell>
          <cell r="B706">
            <v>53</v>
          </cell>
          <cell r="C706">
            <v>1978.0539490000001</v>
          </cell>
          <cell r="D706">
            <v>0</v>
          </cell>
          <cell r="E706">
            <v>37321772.622641511</v>
          </cell>
        </row>
        <row r="707">
          <cell r="A707" t="str">
            <v>2001999904225</v>
          </cell>
          <cell r="B707">
            <v>2471</v>
          </cell>
          <cell r="C707">
            <v>280307.47681800002</v>
          </cell>
          <cell r="D707">
            <v>0</v>
          </cell>
          <cell r="E707">
            <v>113438881.75556456</v>
          </cell>
        </row>
        <row r="708">
          <cell r="A708" t="str">
            <v>2001999904226</v>
          </cell>
          <cell r="B708">
            <v>1850</v>
          </cell>
          <cell r="C708">
            <v>158968.56824399999</v>
          </cell>
          <cell r="D708">
            <v>0</v>
          </cell>
          <cell r="E708">
            <v>85928955.807567567</v>
          </cell>
        </row>
        <row r="709">
          <cell r="A709" t="str">
            <v>2001999904227</v>
          </cell>
          <cell r="B709">
            <v>43</v>
          </cell>
          <cell r="C709">
            <v>4740.2279360000002</v>
          </cell>
          <cell r="D709">
            <v>0</v>
          </cell>
          <cell r="E709">
            <v>110237858.97674419</v>
          </cell>
        </row>
        <row r="710">
          <cell r="A710" t="str">
            <v>2001999904228</v>
          </cell>
          <cell r="B710">
            <v>162</v>
          </cell>
          <cell r="C710">
            <v>29885.120536999999</v>
          </cell>
          <cell r="D710">
            <v>0</v>
          </cell>
          <cell r="E710">
            <v>184476052.69753087</v>
          </cell>
        </row>
        <row r="711">
          <cell r="A711" t="str">
            <v>2001999904229</v>
          </cell>
          <cell r="B711">
            <v>15</v>
          </cell>
          <cell r="C711">
            <v>281.62745200000001</v>
          </cell>
          <cell r="D711">
            <v>0</v>
          </cell>
          <cell r="E711">
            <v>18775163.466666665</v>
          </cell>
        </row>
        <row r="712">
          <cell r="A712" t="str">
            <v>2001999904231</v>
          </cell>
          <cell r="B712">
            <v>1957</v>
          </cell>
          <cell r="C712">
            <v>1021232.564549</v>
          </cell>
          <cell r="D712">
            <v>0</v>
          </cell>
          <cell r="E712">
            <v>521835750.91926426</v>
          </cell>
        </row>
        <row r="713">
          <cell r="A713" t="str">
            <v>2001999904232</v>
          </cell>
          <cell r="B713">
            <v>129</v>
          </cell>
          <cell r="C713">
            <v>5200.5821969999997</v>
          </cell>
          <cell r="D713">
            <v>0</v>
          </cell>
          <cell r="E713">
            <v>40314590.674418606</v>
          </cell>
        </row>
        <row r="714">
          <cell r="A714" t="str">
            <v>2001999904236</v>
          </cell>
          <cell r="B714">
            <v>1</v>
          </cell>
          <cell r="C714">
            <v>2.2587470000000001</v>
          </cell>
          <cell r="D714">
            <v>0</v>
          </cell>
          <cell r="E714">
            <v>2258747</v>
          </cell>
        </row>
        <row r="715">
          <cell r="A715" t="str">
            <v>2001999904238</v>
          </cell>
          <cell r="B715">
            <v>4</v>
          </cell>
          <cell r="C715">
            <v>29.131620000000002</v>
          </cell>
          <cell r="D715">
            <v>0</v>
          </cell>
          <cell r="E715">
            <v>7282905</v>
          </cell>
        </row>
        <row r="716">
          <cell r="A716" t="str">
            <v>2001999904239</v>
          </cell>
          <cell r="B716">
            <v>2</v>
          </cell>
          <cell r="C716">
            <v>52.036262999999998</v>
          </cell>
          <cell r="D716">
            <v>0</v>
          </cell>
          <cell r="E716">
            <v>26018131.5</v>
          </cell>
        </row>
        <row r="717">
          <cell r="A717" t="str">
            <v>2001999904240</v>
          </cell>
          <cell r="B717">
            <v>6</v>
          </cell>
          <cell r="C717">
            <v>192.638946</v>
          </cell>
          <cell r="D717">
            <v>0</v>
          </cell>
          <cell r="E717">
            <v>32106491</v>
          </cell>
        </row>
        <row r="718">
          <cell r="A718" t="str">
            <v>2001999904242</v>
          </cell>
          <cell r="B718">
            <v>361</v>
          </cell>
          <cell r="C718">
            <v>52285.620174000003</v>
          </cell>
          <cell r="D718">
            <v>0</v>
          </cell>
          <cell r="E718">
            <v>144835512.94736844</v>
          </cell>
        </row>
        <row r="719">
          <cell r="A719" t="str">
            <v>2001999904246</v>
          </cell>
          <cell r="B719">
            <v>15</v>
          </cell>
          <cell r="C719">
            <v>14.026647000000001</v>
          </cell>
          <cell r="D719">
            <v>0</v>
          </cell>
          <cell r="E719">
            <v>935109.8</v>
          </cell>
        </row>
        <row r="720">
          <cell r="A720" t="str">
            <v>2001999904254</v>
          </cell>
          <cell r="B720">
            <v>4</v>
          </cell>
          <cell r="C720">
            <v>2.5235249999999998</v>
          </cell>
          <cell r="D720">
            <v>0</v>
          </cell>
          <cell r="E720">
            <v>630881.25</v>
          </cell>
        </row>
        <row r="721">
          <cell r="A721" t="str">
            <v>2001999904266</v>
          </cell>
          <cell r="B721">
            <v>2</v>
          </cell>
          <cell r="C721">
            <v>1.023576</v>
          </cell>
          <cell r="D721">
            <v>0</v>
          </cell>
          <cell r="E721">
            <v>511788</v>
          </cell>
        </row>
        <row r="722">
          <cell r="A722" t="str">
            <v>2001999904275</v>
          </cell>
          <cell r="B722">
            <v>136</v>
          </cell>
          <cell r="C722">
            <v>40820.389600000002</v>
          </cell>
          <cell r="D722">
            <v>0</v>
          </cell>
          <cell r="E722">
            <v>300149923.52941179</v>
          </cell>
        </row>
        <row r="723">
          <cell r="A723" t="str">
            <v>2001999904284</v>
          </cell>
          <cell r="B723">
            <v>220</v>
          </cell>
          <cell r="C723">
            <v>24821.745320999999</v>
          </cell>
          <cell r="D723">
            <v>0</v>
          </cell>
          <cell r="E723">
            <v>112826115.09545454</v>
          </cell>
        </row>
        <row r="724">
          <cell r="A724" t="str">
            <v>2001999904298</v>
          </cell>
          <cell r="B724">
            <v>287</v>
          </cell>
          <cell r="C724">
            <v>791.29115400000001</v>
          </cell>
          <cell r="D724">
            <v>0</v>
          </cell>
          <cell r="E724">
            <v>2757112.0348432055</v>
          </cell>
        </row>
        <row r="725">
          <cell r="A725" t="str">
            <v>2001999904301</v>
          </cell>
          <cell r="B725">
            <v>469</v>
          </cell>
          <cell r="C725">
            <v>0</v>
          </cell>
          <cell r="D725">
            <v>0</v>
          </cell>
          <cell r="E725">
            <v>0</v>
          </cell>
        </row>
        <row r="726">
          <cell r="A726" t="str">
            <v>2001999904303</v>
          </cell>
          <cell r="B726">
            <v>33</v>
          </cell>
          <cell r="C726">
            <v>0</v>
          </cell>
          <cell r="D726">
            <v>0</v>
          </cell>
          <cell r="E726">
            <v>0</v>
          </cell>
        </row>
        <row r="727">
          <cell r="A727" t="str">
            <v>2001999904304</v>
          </cell>
          <cell r="B727">
            <v>7</v>
          </cell>
          <cell r="C727">
            <v>0.84902299999999997</v>
          </cell>
          <cell r="D727">
            <v>-3.310365</v>
          </cell>
          <cell r="E727">
            <v>121289</v>
          </cell>
        </row>
        <row r="728">
          <cell r="A728" t="str">
            <v>2001999904305</v>
          </cell>
          <cell r="B728">
            <v>2608</v>
          </cell>
          <cell r="C728">
            <v>-7787.5667359999998</v>
          </cell>
          <cell r="D728">
            <v>-7875.8038649999999</v>
          </cell>
          <cell r="E728">
            <v>-2986030.1901840488</v>
          </cell>
        </row>
        <row r="729">
          <cell r="A729" t="str">
            <v>2001999904306</v>
          </cell>
          <cell r="B729">
            <v>432</v>
          </cell>
          <cell r="C729">
            <v>0</v>
          </cell>
          <cell r="D729">
            <v>0</v>
          </cell>
          <cell r="E729">
            <v>0</v>
          </cell>
        </row>
        <row r="730">
          <cell r="A730" t="str">
            <v>2001999904312</v>
          </cell>
          <cell r="B730">
            <v>1187</v>
          </cell>
          <cell r="C730">
            <v>0</v>
          </cell>
          <cell r="D730">
            <v>0</v>
          </cell>
          <cell r="E730">
            <v>0</v>
          </cell>
        </row>
        <row r="731">
          <cell r="A731" t="str">
            <v>2001999904315</v>
          </cell>
          <cell r="B731">
            <v>2648</v>
          </cell>
          <cell r="C731">
            <v>64660.158647999997</v>
          </cell>
          <cell r="D731">
            <v>0</v>
          </cell>
          <cell r="E731">
            <v>24418488.915407851</v>
          </cell>
        </row>
        <row r="732">
          <cell r="A732" t="str">
            <v>2001999904318</v>
          </cell>
          <cell r="B732">
            <v>972</v>
          </cell>
          <cell r="C732">
            <v>125289.39444600001</v>
          </cell>
          <cell r="D732">
            <v>0</v>
          </cell>
          <cell r="E732">
            <v>128898553.95679012</v>
          </cell>
        </row>
        <row r="733">
          <cell r="A733" t="str">
            <v>2001999904320</v>
          </cell>
          <cell r="B733">
            <v>321</v>
          </cell>
          <cell r="C733">
            <v>20931.504925000001</v>
          </cell>
          <cell r="D733">
            <v>0</v>
          </cell>
          <cell r="E733">
            <v>65207180.451713398</v>
          </cell>
        </row>
        <row r="734">
          <cell r="A734" t="str">
            <v>2001999904322</v>
          </cell>
          <cell r="B734">
            <v>4</v>
          </cell>
          <cell r="C734">
            <v>0</v>
          </cell>
          <cell r="D734">
            <v>0</v>
          </cell>
          <cell r="E734">
            <v>0</v>
          </cell>
        </row>
        <row r="735">
          <cell r="A735" t="str">
            <v>2001999904334</v>
          </cell>
          <cell r="B735">
            <v>5</v>
          </cell>
          <cell r="C735">
            <v>0</v>
          </cell>
          <cell r="D735">
            <v>0</v>
          </cell>
          <cell r="E735">
            <v>0</v>
          </cell>
        </row>
        <row r="736">
          <cell r="A736" t="str">
            <v>2001999904341</v>
          </cell>
          <cell r="B736">
            <v>1956</v>
          </cell>
          <cell r="C736">
            <v>1071056.6390819999</v>
          </cell>
          <cell r="D736">
            <v>0</v>
          </cell>
          <cell r="E736">
            <v>547574968.85582817</v>
          </cell>
        </row>
        <row r="737">
          <cell r="A737" t="str">
            <v>2001999904343</v>
          </cell>
          <cell r="B737">
            <v>17</v>
          </cell>
          <cell r="C737">
            <v>0</v>
          </cell>
          <cell r="D737">
            <v>0</v>
          </cell>
          <cell r="E737">
            <v>0</v>
          </cell>
        </row>
        <row r="738">
          <cell r="A738" t="str">
            <v>2001999904344</v>
          </cell>
          <cell r="B738">
            <v>1</v>
          </cell>
          <cell r="C738">
            <v>1.6382190000000001</v>
          </cell>
          <cell r="D738">
            <v>0</v>
          </cell>
          <cell r="E738">
            <v>1638219</v>
          </cell>
        </row>
        <row r="739">
          <cell r="A739" t="str">
            <v>2001999904353</v>
          </cell>
          <cell r="B739">
            <v>2</v>
          </cell>
          <cell r="C739">
            <v>0</v>
          </cell>
          <cell r="D739">
            <v>0</v>
          </cell>
          <cell r="E739">
            <v>0</v>
          </cell>
        </row>
        <row r="740">
          <cell r="A740" t="str">
            <v>2001999904365</v>
          </cell>
          <cell r="B740">
            <v>412</v>
          </cell>
          <cell r="C740">
            <v>1363.2900440000001</v>
          </cell>
          <cell r="D740">
            <v>0</v>
          </cell>
          <cell r="E740">
            <v>3308956.4174757283</v>
          </cell>
        </row>
        <row r="741">
          <cell r="A741" t="str">
            <v>2001999904366</v>
          </cell>
          <cell r="B741">
            <v>602</v>
          </cell>
          <cell r="C741">
            <v>1260.9563149999999</v>
          </cell>
          <cell r="D741">
            <v>0</v>
          </cell>
          <cell r="E741">
            <v>2094611.818936877</v>
          </cell>
        </row>
        <row r="742">
          <cell r="A742" t="str">
            <v>2001999904368</v>
          </cell>
          <cell r="B742">
            <v>7</v>
          </cell>
          <cell r="C742">
            <v>4.7391329999999998</v>
          </cell>
          <cell r="D742">
            <v>0</v>
          </cell>
          <cell r="E742">
            <v>677019</v>
          </cell>
        </row>
        <row r="743">
          <cell r="A743" t="str">
            <v>2001999904373</v>
          </cell>
          <cell r="B743">
            <v>16</v>
          </cell>
          <cell r="C743">
            <v>34.245429999999999</v>
          </cell>
          <cell r="D743">
            <v>0</v>
          </cell>
          <cell r="E743">
            <v>2140339.375</v>
          </cell>
        </row>
        <row r="744">
          <cell r="A744" t="str">
            <v>2001999904382</v>
          </cell>
          <cell r="B744">
            <v>19</v>
          </cell>
          <cell r="C744">
            <v>200.29773499999999</v>
          </cell>
          <cell r="D744">
            <v>0</v>
          </cell>
          <cell r="E744">
            <v>10541986.052631579</v>
          </cell>
        </row>
        <row r="745">
          <cell r="A745" t="str">
            <v>2001999904384</v>
          </cell>
          <cell r="B745">
            <v>51</v>
          </cell>
          <cell r="C745">
            <v>445.94846200000001</v>
          </cell>
          <cell r="D745">
            <v>0</v>
          </cell>
          <cell r="E745">
            <v>8744087.4901960772</v>
          </cell>
        </row>
        <row r="746">
          <cell r="A746" t="str">
            <v>2001999904385</v>
          </cell>
          <cell r="B746">
            <v>12</v>
          </cell>
          <cell r="C746">
            <v>101.5082</v>
          </cell>
          <cell r="D746">
            <v>0</v>
          </cell>
          <cell r="E746">
            <v>8459016.666666666</v>
          </cell>
        </row>
        <row r="747">
          <cell r="A747" t="str">
            <v>2001999904387</v>
          </cell>
          <cell r="B747">
            <v>3</v>
          </cell>
          <cell r="C747">
            <v>13.249198</v>
          </cell>
          <cell r="D747">
            <v>0</v>
          </cell>
          <cell r="E747">
            <v>4416399.333333334</v>
          </cell>
        </row>
        <row r="748">
          <cell r="A748" t="str">
            <v>2001999904392</v>
          </cell>
          <cell r="B748">
            <v>6</v>
          </cell>
          <cell r="C748">
            <v>85.866176999999993</v>
          </cell>
          <cell r="D748">
            <v>0</v>
          </cell>
          <cell r="E748">
            <v>14311029.499999998</v>
          </cell>
        </row>
        <row r="749">
          <cell r="A749" t="str">
            <v>2001999904461</v>
          </cell>
          <cell r="B749">
            <v>12</v>
          </cell>
          <cell r="C749">
            <v>427.52305100000001</v>
          </cell>
          <cell r="D749">
            <v>0</v>
          </cell>
          <cell r="E749">
            <v>35626920.916666672</v>
          </cell>
        </row>
        <row r="750">
          <cell r="A750" t="str">
            <v>2001999904465</v>
          </cell>
          <cell r="B750">
            <v>7</v>
          </cell>
          <cell r="C750">
            <v>344.56803200000002</v>
          </cell>
          <cell r="D750">
            <v>0</v>
          </cell>
          <cell r="E750">
            <v>49224004.571428575</v>
          </cell>
        </row>
        <row r="751">
          <cell r="A751" t="str">
            <v>2001999904467</v>
          </cell>
          <cell r="B751">
            <v>11</v>
          </cell>
          <cell r="C751">
            <v>166.89661699999999</v>
          </cell>
          <cell r="D751">
            <v>0</v>
          </cell>
          <cell r="E751">
            <v>15172419.727272727</v>
          </cell>
        </row>
        <row r="752">
          <cell r="A752" t="str">
            <v>2001999904492</v>
          </cell>
          <cell r="B752">
            <v>12</v>
          </cell>
          <cell r="C752">
            <v>41.706155000000003</v>
          </cell>
          <cell r="D752">
            <v>0</v>
          </cell>
          <cell r="E752">
            <v>3475512.9166666665</v>
          </cell>
        </row>
        <row r="753">
          <cell r="A753" t="str">
            <v>2001999904494</v>
          </cell>
          <cell r="B753">
            <v>4</v>
          </cell>
          <cell r="C753">
            <v>5.7188660000000002</v>
          </cell>
          <cell r="D753">
            <v>0</v>
          </cell>
          <cell r="E753">
            <v>1429716.5</v>
          </cell>
        </row>
        <row r="754">
          <cell r="A754" t="str">
            <v>2001999904545</v>
          </cell>
          <cell r="B754">
            <v>4</v>
          </cell>
          <cell r="C754">
            <v>89.660464000000005</v>
          </cell>
          <cell r="D754">
            <v>0</v>
          </cell>
          <cell r="E754">
            <v>22415116</v>
          </cell>
        </row>
        <row r="755">
          <cell r="A755" t="str">
            <v>2001999904547</v>
          </cell>
          <cell r="B755">
            <v>12</v>
          </cell>
          <cell r="C755">
            <v>517.18351500000006</v>
          </cell>
          <cell r="D755">
            <v>0</v>
          </cell>
          <cell r="E755">
            <v>43098626.25</v>
          </cell>
        </row>
        <row r="756">
          <cell r="A756" t="str">
            <v>2001999904600</v>
          </cell>
          <cell r="B756">
            <v>3</v>
          </cell>
          <cell r="C756">
            <v>0.13397999999999999</v>
          </cell>
          <cell r="D756">
            <v>0</v>
          </cell>
          <cell r="E756">
            <v>44660</v>
          </cell>
        </row>
        <row r="757">
          <cell r="A757" t="str">
            <v>2001999904601</v>
          </cell>
          <cell r="B757">
            <v>1</v>
          </cell>
          <cell r="C757">
            <v>3.509E-3</v>
          </cell>
          <cell r="D757">
            <v>0</v>
          </cell>
          <cell r="E757">
            <v>3509</v>
          </cell>
        </row>
        <row r="758">
          <cell r="A758" t="str">
            <v>2001999904603</v>
          </cell>
          <cell r="B758">
            <v>1</v>
          </cell>
          <cell r="C758">
            <v>6.8985000000000005E-2</v>
          </cell>
          <cell r="D758">
            <v>0</v>
          </cell>
          <cell r="E758">
            <v>68985</v>
          </cell>
        </row>
        <row r="759">
          <cell r="A759" t="str">
            <v>2001999904604</v>
          </cell>
          <cell r="B759">
            <v>1</v>
          </cell>
          <cell r="C759">
            <v>0.74476799999999999</v>
          </cell>
          <cell r="D759">
            <v>0</v>
          </cell>
          <cell r="E759">
            <v>744768</v>
          </cell>
        </row>
        <row r="760">
          <cell r="A760" t="str">
            <v>2001999904610</v>
          </cell>
          <cell r="B760">
            <v>5</v>
          </cell>
          <cell r="C760">
            <v>0.95124200000000003</v>
          </cell>
          <cell r="D760">
            <v>0</v>
          </cell>
          <cell r="E760">
            <v>190248.4</v>
          </cell>
        </row>
        <row r="761">
          <cell r="A761" t="str">
            <v>2001999904611</v>
          </cell>
          <cell r="B761">
            <v>19</v>
          </cell>
          <cell r="C761">
            <v>62.170642999999998</v>
          </cell>
          <cell r="D761">
            <v>195.24618100000001</v>
          </cell>
          <cell r="E761">
            <v>3272139.1052631577</v>
          </cell>
        </row>
        <row r="762">
          <cell r="A762" t="str">
            <v>2001999904612</v>
          </cell>
          <cell r="B762">
            <v>151</v>
          </cell>
          <cell r="C762">
            <v>2588.9081209999999</v>
          </cell>
          <cell r="D762">
            <v>2588.9081209999999</v>
          </cell>
          <cell r="E762">
            <v>17145086.894039735</v>
          </cell>
        </row>
        <row r="763">
          <cell r="A763" t="str">
            <v>2001999904613</v>
          </cell>
          <cell r="B763">
            <v>43</v>
          </cell>
          <cell r="C763">
            <v>0</v>
          </cell>
          <cell r="D763">
            <v>0</v>
          </cell>
          <cell r="E763">
            <v>0</v>
          </cell>
        </row>
        <row r="764">
          <cell r="A764" t="str">
            <v>2001999904614</v>
          </cell>
          <cell r="B764">
            <v>2205</v>
          </cell>
          <cell r="C764">
            <v>0</v>
          </cell>
          <cell r="D764">
            <v>0</v>
          </cell>
          <cell r="E764">
            <v>0</v>
          </cell>
        </row>
        <row r="765">
          <cell r="A765" t="str">
            <v>2001999904615</v>
          </cell>
          <cell r="B765">
            <v>36</v>
          </cell>
          <cell r="C765">
            <v>0</v>
          </cell>
          <cell r="D765">
            <v>0</v>
          </cell>
          <cell r="E765">
            <v>0</v>
          </cell>
        </row>
        <row r="766">
          <cell r="A766" t="str">
            <v>2001999904616</v>
          </cell>
          <cell r="B766">
            <v>5</v>
          </cell>
          <cell r="C766">
            <v>0</v>
          </cell>
          <cell r="D766">
            <v>0</v>
          </cell>
          <cell r="E766">
            <v>0</v>
          </cell>
        </row>
        <row r="767">
          <cell r="A767" t="str">
            <v>2001999904617</v>
          </cell>
          <cell r="B767">
            <v>1</v>
          </cell>
          <cell r="C767">
            <v>455.71567299999998</v>
          </cell>
          <cell r="D767">
            <v>0</v>
          </cell>
          <cell r="E767">
            <v>455715673</v>
          </cell>
        </row>
        <row r="768">
          <cell r="A768" t="str">
            <v>2001999904618</v>
          </cell>
          <cell r="B768">
            <v>12</v>
          </cell>
          <cell r="C768">
            <v>156.790335</v>
          </cell>
          <cell r="D768">
            <v>0</v>
          </cell>
          <cell r="E768">
            <v>13065861.25</v>
          </cell>
        </row>
        <row r="769">
          <cell r="A769" t="str">
            <v>2001999904619</v>
          </cell>
          <cell r="B769">
            <v>12</v>
          </cell>
          <cell r="C769">
            <v>41.706155000000003</v>
          </cell>
          <cell r="D769">
            <v>0</v>
          </cell>
          <cell r="E769">
            <v>3475512.9166666665</v>
          </cell>
        </row>
        <row r="770">
          <cell r="A770" t="str">
            <v>2001999904623</v>
          </cell>
          <cell r="B770">
            <v>1151</v>
          </cell>
          <cell r="C770">
            <v>12498.947623</v>
          </cell>
          <cell r="D770">
            <v>0</v>
          </cell>
          <cell r="E770">
            <v>10859207.317984361</v>
          </cell>
        </row>
        <row r="771">
          <cell r="A771" t="str">
            <v>2001999904624</v>
          </cell>
          <cell r="B771">
            <v>876</v>
          </cell>
          <cell r="C771">
            <v>25395.787366</v>
          </cell>
          <cell r="D771">
            <v>0</v>
          </cell>
          <cell r="E771">
            <v>28990624.847031962</v>
          </cell>
        </row>
        <row r="772">
          <cell r="A772" t="str">
            <v>2001999904625</v>
          </cell>
          <cell r="B772">
            <v>1566</v>
          </cell>
          <cell r="C772">
            <v>142763.854464</v>
          </cell>
          <cell r="D772">
            <v>0</v>
          </cell>
          <cell r="E772">
            <v>91164658.022988498</v>
          </cell>
        </row>
        <row r="773">
          <cell r="A773" t="str">
            <v>2001999904626</v>
          </cell>
          <cell r="B773">
            <v>1968</v>
          </cell>
          <cell r="C773">
            <v>45906.525552999999</v>
          </cell>
          <cell r="D773">
            <v>0</v>
          </cell>
          <cell r="E773">
            <v>23326486.561483741</v>
          </cell>
        </row>
        <row r="774">
          <cell r="A774" t="str">
            <v>2001999904627</v>
          </cell>
          <cell r="B774">
            <v>1664</v>
          </cell>
          <cell r="C774">
            <v>32370.301543000001</v>
          </cell>
          <cell r="D774">
            <v>0</v>
          </cell>
          <cell r="E774">
            <v>19453306.215745192</v>
          </cell>
        </row>
        <row r="775">
          <cell r="A775" t="str">
            <v>2001999904628</v>
          </cell>
          <cell r="B775">
            <v>2506</v>
          </cell>
          <cell r="C775">
            <v>3963979.3859410002</v>
          </cell>
          <cell r="D775">
            <v>0</v>
          </cell>
          <cell r="E775">
            <v>1581795445.3076618</v>
          </cell>
        </row>
        <row r="776">
          <cell r="A776" t="str">
            <v>2001999904629</v>
          </cell>
          <cell r="B776">
            <v>961</v>
          </cell>
          <cell r="C776">
            <v>32656.297229</v>
          </cell>
          <cell r="D776">
            <v>0</v>
          </cell>
          <cell r="E776">
            <v>33981578.802289285</v>
          </cell>
        </row>
        <row r="777">
          <cell r="A777" t="str">
            <v>2001999904630</v>
          </cell>
          <cell r="B777">
            <v>1940</v>
          </cell>
          <cell r="C777">
            <v>2935871.2928180001</v>
          </cell>
          <cell r="D777">
            <v>0</v>
          </cell>
          <cell r="E777">
            <v>1513335717.9474225</v>
          </cell>
        </row>
        <row r="778">
          <cell r="A778" t="str">
            <v>2001999904631</v>
          </cell>
          <cell r="B778">
            <v>2140</v>
          </cell>
          <cell r="C778">
            <v>346241.00639699999</v>
          </cell>
          <cell r="D778">
            <v>0</v>
          </cell>
          <cell r="E778">
            <v>161794862.80233642</v>
          </cell>
        </row>
        <row r="779">
          <cell r="A779" t="str">
            <v>2001999904632</v>
          </cell>
          <cell r="B779">
            <v>2183</v>
          </cell>
          <cell r="C779">
            <v>101766.88929399999</v>
          </cell>
          <cell r="D779">
            <v>0</v>
          </cell>
          <cell r="E779">
            <v>46617906.227210253</v>
          </cell>
        </row>
        <row r="780">
          <cell r="A780" t="str">
            <v>2001999904633</v>
          </cell>
          <cell r="B780">
            <v>1166</v>
          </cell>
          <cell r="C780">
            <v>67384.272874999995</v>
          </cell>
          <cell r="D780">
            <v>0</v>
          </cell>
          <cell r="E780">
            <v>57790971.590909086</v>
          </cell>
        </row>
        <row r="781">
          <cell r="A781" t="str">
            <v>2001999904634</v>
          </cell>
          <cell r="B781">
            <v>140</v>
          </cell>
          <cell r="C781">
            <v>17998.50014</v>
          </cell>
          <cell r="D781">
            <v>0</v>
          </cell>
          <cell r="E781">
            <v>128560715.28571428</v>
          </cell>
        </row>
        <row r="782">
          <cell r="A782" t="str">
            <v>2001999904635</v>
          </cell>
          <cell r="B782">
            <v>2341</v>
          </cell>
          <cell r="C782">
            <v>342277.64577</v>
          </cell>
          <cell r="D782">
            <v>0</v>
          </cell>
          <cell r="E782">
            <v>146210015.27979496</v>
          </cell>
        </row>
        <row r="783">
          <cell r="A783" t="str">
            <v>2001999904636</v>
          </cell>
          <cell r="B783">
            <v>2565</v>
          </cell>
          <cell r="C783">
            <v>348485.24332399998</v>
          </cell>
          <cell r="D783">
            <v>0</v>
          </cell>
          <cell r="E783">
            <v>135861693.3037037</v>
          </cell>
        </row>
        <row r="784">
          <cell r="A784" t="str">
            <v>2001999904637</v>
          </cell>
          <cell r="B784">
            <v>1669</v>
          </cell>
          <cell r="C784">
            <v>74105.657328999994</v>
          </cell>
          <cell r="D784">
            <v>0</v>
          </cell>
          <cell r="E784">
            <v>44401232.671659671</v>
          </cell>
        </row>
        <row r="785">
          <cell r="A785" t="str">
            <v>2001999904638</v>
          </cell>
          <cell r="B785">
            <v>1125</v>
          </cell>
          <cell r="C785">
            <v>37737.257859999998</v>
          </cell>
          <cell r="D785">
            <v>0</v>
          </cell>
          <cell r="E785">
            <v>33544229.208888885</v>
          </cell>
        </row>
        <row r="786">
          <cell r="A786" t="str">
            <v>2001999904639</v>
          </cell>
          <cell r="B786">
            <v>1893</v>
          </cell>
          <cell r="C786">
            <v>178290.20169799999</v>
          </cell>
          <cell r="D786">
            <v>0</v>
          </cell>
          <cell r="E786">
            <v>94183941.731642887</v>
          </cell>
        </row>
        <row r="787">
          <cell r="A787" t="str">
            <v>2001999904640</v>
          </cell>
          <cell r="B787">
            <v>286</v>
          </cell>
          <cell r="C787">
            <v>84318.385158999998</v>
          </cell>
          <cell r="D787">
            <v>0</v>
          </cell>
          <cell r="E787">
            <v>294819528.52797198</v>
          </cell>
        </row>
        <row r="788">
          <cell r="A788" t="str">
            <v>2001999904641</v>
          </cell>
          <cell r="B788">
            <v>47</v>
          </cell>
          <cell r="C788">
            <v>4665.2272869999997</v>
          </cell>
          <cell r="D788">
            <v>0</v>
          </cell>
          <cell r="E788">
            <v>99260155.042553186</v>
          </cell>
        </row>
        <row r="789">
          <cell r="A789" t="str">
            <v>2001999904642</v>
          </cell>
          <cell r="B789">
            <v>250</v>
          </cell>
          <cell r="C789">
            <v>39218.104463999996</v>
          </cell>
          <cell r="D789">
            <v>0</v>
          </cell>
          <cell r="E789">
            <v>156872417.85600001</v>
          </cell>
        </row>
        <row r="790">
          <cell r="A790" t="str">
            <v>2001999904643</v>
          </cell>
          <cell r="B790">
            <v>2571</v>
          </cell>
          <cell r="C790">
            <v>279726.98356099997</v>
          </cell>
          <cell r="D790">
            <v>0</v>
          </cell>
          <cell r="E790">
            <v>108800849.30416179</v>
          </cell>
        </row>
        <row r="791">
          <cell r="A791" t="str">
            <v>2001999904644</v>
          </cell>
          <cell r="B791">
            <v>41</v>
          </cell>
          <cell r="C791">
            <v>2061.6693749999999</v>
          </cell>
          <cell r="D791">
            <v>0</v>
          </cell>
          <cell r="E791">
            <v>50284618.902439021</v>
          </cell>
        </row>
        <row r="792">
          <cell r="A792" t="str">
            <v>2001999904645</v>
          </cell>
          <cell r="B792">
            <v>2363</v>
          </cell>
          <cell r="C792">
            <v>2038143.5262239999</v>
          </cell>
          <cell r="D792">
            <v>0</v>
          </cell>
          <cell r="E792">
            <v>862523709.78586543</v>
          </cell>
        </row>
        <row r="793">
          <cell r="A793" t="str">
            <v>2001999904646</v>
          </cell>
          <cell r="B793">
            <v>101</v>
          </cell>
          <cell r="C793">
            <v>2864.4301500000001</v>
          </cell>
          <cell r="D793">
            <v>0</v>
          </cell>
          <cell r="E793">
            <v>28360694.554455444</v>
          </cell>
        </row>
        <row r="794">
          <cell r="A794" t="str">
            <v>2001999904647</v>
          </cell>
          <cell r="B794">
            <v>2134</v>
          </cell>
          <cell r="C794">
            <v>1157803.4665649999</v>
          </cell>
          <cell r="D794">
            <v>0</v>
          </cell>
          <cell r="E794">
            <v>542550827.81865036</v>
          </cell>
        </row>
        <row r="795">
          <cell r="A795" t="str">
            <v>2001999904648</v>
          </cell>
          <cell r="B795">
            <v>115</v>
          </cell>
          <cell r="C795">
            <v>14571.637368</v>
          </cell>
          <cell r="D795">
            <v>0</v>
          </cell>
          <cell r="E795">
            <v>126709890.15652174</v>
          </cell>
        </row>
        <row r="796">
          <cell r="A796" t="str">
            <v>2001999904650</v>
          </cell>
          <cell r="B796">
            <v>888</v>
          </cell>
          <cell r="C796">
            <v>0</v>
          </cell>
          <cell r="D796">
            <v>0</v>
          </cell>
          <cell r="E796">
            <v>0</v>
          </cell>
        </row>
        <row r="797">
          <cell r="A797" t="str">
            <v>2001999904651</v>
          </cell>
          <cell r="B797">
            <v>1474</v>
          </cell>
          <cell r="C797">
            <v>139184.93860699999</v>
          </cell>
          <cell r="D797">
            <v>0</v>
          </cell>
          <cell r="E797">
            <v>94426688.335820884</v>
          </cell>
        </row>
        <row r="798">
          <cell r="A798" t="str">
            <v>2001999904700</v>
          </cell>
          <cell r="B798">
            <v>1</v>
          </cell>
          <cell r="C798">
            <v>3.0189119999999998</v>
          </cell>
          <cell r="D798">
            <v>0</v>
          </cell>
          <cell r="E798">
            <v>3018912</v>
          </cell>
        </row>
        <row r="799">
          <cell r="A799" t="str">
            <v>2001999904705</v>
          </cell>
          <cell r="B799">
            <v>1</v>
          </cell>
          <cell r="C799">
            <v>38.961177999999997</v>
          </cell>
          <cell r="D799">
            <v>0</v>
          </cell>
          <cell r="E799">
            <v>38961178</v>
          </cell>
        </row>
        <row r="800">
          <cell r="A800" t="str">
            <v>2001999904707</v>
          </cell>
          <cell r="B800">
            <v>51</v>
          </cell>
          <cell r="C800">
            <v>0</v>
          </cell>
          <cell r="D800">
            <v>0</v>
          </cell>
          <cell r="E800">
            <v>0</v>
          </cell>
        </row>
        <row r="801">
          <cell r="A801" t="str">
            <v>2001999904708</v>
          </cell>
          <cell r="B801">
            <v>19</v>
          </cell>
          <cell r="C801">
            <v>0</v>
          </cell>
          <cell r="D801">
            <v>0</v>
          </cell>
          <cell r="E801">
            <v>0</v>
          </cell>
        </row>
        <row r="802">
          <cell r="A802" t="str">
            <v>2001999904709</v>
          </cell>
          <cell r="B802">
            <v>17</v>
          </cell>
          <cell r="C802">
            <v>0</v>
          </cell>
          <cell r="D802">
            <v>0</v>
          </cell>
          <cell r="E802">
            <v>0</v>
          </cell>
        </row>
        <row r="803">
          <cell r="A803" t="str">
            <v>2001999904710</v>
          </cell>
          <cell r="B803">
            <v>11</v>
          </cell>
          <cell r="C803">
            <v>0</v>
          </cell>
          <cell r="D803">
            <v>0</v>
          </cell>
          <cell r="E803">
            <v>0</v>
          </cell>
        </row>
        <row r="804">
          <cell r="A804" t="str">
            <v>2001999904711</v>
          </cell>
          <cell r="B804">
            <v>51</v>
          </cell>
          <cell r="C804">
            <v>62.856701999999999</v>
          </cell>
          <cell r="D804">
            <v>0</v>
          </cell>
          <cell r="E804">
            <v>1232484.3529411764</v>
          </cell>
        </row>
        <row r="805">
          <cell r="A805" t="str">
            <v>2001999904712</v>
          </cell>
          <cell r="B805">
            <v>19</v>
          </cell>
          <cell r="C805">
            <v>36.055947000000003</v>
          </cell>
          <cell r="D805">
            <v>0</v>
          </cell>
          <cell r="E805">
            <v>1897681.4210526319</v>
          </cell>
        </row>
        <row r="806">
          <cell r="A806" t="str">
            <v>2001999904713</v>
          </cell>
          <cell r="B806">
            <v>17</v>
          </cell>
          <cell r="C806">
            <v>16.412269999999999</v>
          </cell>
          <cell r="D806">
            <v>0</v>
          </cell>
          <cell r="E806">
            <v>965427.6470588235</v>
          </cell>
        </row>
        <row r="807">
          <cell r="A807" t="str">
            <v>2001999904714</v>
          </cell>
          <cell r="B807">
            <v>12</v>
          </cell>
          <cell r="C807">
            <v>35.309666999999997</v>
          </cell>
          <cell r="D807">
            <v>0</v>
          </cell>
          <cell r="E807">
            <v>2942472.25</v>
          </cell>
        </row>
        <row r="808">
          <cell r="A808" t="str">
            <v>2001999904715</v>
          </cell>
          <cell r="B808">
            <v>9</v>
          </cell>
          <cell r="C808">
            <v>21.345279000000001</v>
          </cell>
          <cell r="D808">
            <v>0</v>
          </cell>
          <cell r="E808">
            <v>2371697.666666667</v>
          </cell>
        </row>
        <row r="809">
          <cell r="A809" t="str">
            <v>2001999904716</v>
          </cell>
          <cell r="B809">
            <v>51</v>
          </cell>
          <cell r="C809">
            <v>72980.498974000002</v>
          </cell>
          <cell r="D809">
            <v>0</v>
          </cell>
          <cell r="E809">
            <v>1430990175.9607844</v>
          </cell>
        </row>
        <row r="810">
          <cell r="A810" t="str">
            <v>2001999904717</v>
          </cell>
          <cell r="B810">
            <v>19</v>
          </cell>
          <cell r="C810">
            <v>3746.440376</v>
          </cell>
          <cell r="D810">
            <v>0</v>
          </cell>
          <cell r="E810">
            <v>197181072.4210526</v>
          </cell>
        </row>
        <row r="811">
          <cell r="A811" t="str">
            <v>2001999904718</v>
          </cell>
          <cell r="B811">
            <v>17</v>
          </cell>
          <cell r="C811">
            <v>1706.490943</v>
          </cell>
          <cell r="D811">
            <v>0</v>
          </cell>
          <cell r="E811">
            <v>100381820.17647058</v>
          </cell>
        </row>
        <row r="812">
          <cell r="A812" t="str">
            <v>2001999904719</v>
          </cell>
          <cell r="B812">
            <v>11</v>
          </cell>
          <cell r="C812">
            <v>1392.835454</v>
          </cell>
          <cell r="D812">
            <v>0</v>
          </cell>
          <cell r="E812">
            <v>126621404.90909091</v>
          </cell>
        </row>
        <row r="813">
          <cell r="A813" t="str">
            <v>2001999904720</v>
          </cell>
          <cell r="B813">
            <v>9</v>
          </cell>
          <cell r="C813">
            <v>1491.7668699999999</v>
          </cell>
          <cell r="D813">
            <v>0</v>
          </cell>
          <cell r="E813">
            <v>165751874.44444445</v>
          </cell>
        </row>
        <row r="814">
          <cell r="A814" t="str">
            <v>2001999904721</v>
          </cell>
          <cell r="B814">
            <v>51</v>
          </cell>
          <cell r="C814">
            <v>18984.923848999999</v>
          </cell>
          <cell r="D814">
            <v>0</v>
          </cell>
          <cell r="E814">
            <v>372253408.80392158</v>
          </cell>
        </row>
        <row r="815">
          <cell r="A815" t="str">
            <v>2001999904722</v>
          </cell>
          <cell r="B815">
            <v>19</v>
          </cell>
          <cell r="C815">
            <v>3732.310802</v>
          </cell>
          <cell r="D815">
            <v>0</v>
          </cell>
          <cell r="E815">
            <v>196437410.63157895</v>
          </cell>
        </row>
        <row r="816">
          <cell r="A816" t="str">
            <v>2001999904723</v>
          </cell>
          <cell r="B816">
            <v>17</v>
          </cell>
          <cell r="C816">
            <v>1898.9031259999999</v>
          </cell>
          <cell r="D816">
            <v>0</v>
          </cell>
          <cell r="E816">
            <v>111700183.88235293</v>
          </cell>
        </row>
        <row r="817">
          <cell r="A817" t="str">
            <v>2001999904724</v>
          </cell>
          <cell r="B817">
            <v>12</v>
          </cell>
          <cell r="C817">
            <v>1443.600692</v>
          </cell>
          <cell r="D817">
            <v>0</v>
          </cell>
          <cell r="E817">
            <v>120300057.66666666</v>
          </cell>
        </row>
        <row r="818">
          <cell r="A818" t="str">
            <v>2001999904725</v>
          </cell>
          <cell r="B818">
            <v>9</v>
          </cell>
          <cell r="C818">
            <v>1598.5905780000001</v>
          </cell>
          <cell r="D818">
            <v>0</v>
          </cell>
          <cell r="E818">
            <v>177621175.33333331</v>
          </cell>
        </row>
        <row r="819">
          <cell r="A819" t="str">
            <v>2001999904726</v>
          </cell>
          <cell r="B819">
            <v>670</v>
          </cell>
          <cell r="C819">
            <v>0</v>
          </cell>
          <cell r="D819">
            <v>0</v>
          </cell>
          <cell r="E819">
            <v>0</v>
          </cell>
        </row>
        <row r="820">
          <cell r="A820" t="str">
            <v>2001999904729</v>
          </cell>
          <cell r="B820">
            <v>1005</v>
          </cell>
          <cell r="C820">
            <v>0</v>
          </cell>
          <cell r="D820">
            <v>0</v>
          </cell>
          <cell r="E820">
            <v>0</v>
          </cell>
        </row>
        <row r="821">
          <cell r="A821" t="str">
            <v>2001999904730</v>
          </cell>
          <cell r="B821">
            <v>3</v>
          </cell>
          <cell r="C821">
            <v>2.1876250000000002</v>
          </cell>
          <cell r="D821">
            <v>3.0189119999999998</v>
          </cell>
          <cell r="E821">
            <v>729208.33333333337</v>
          </cell>
        </row>
        <row r="822">
          <cell r="A822" t="str">
            <v>2001999904741</v>
          </cell>
          <cell r="B822">
            <v>2</v>
          </cell>
          <cell r="C822">
            <v>0</v>
          </cell>
          <cell r="D822">
            <v>0</v>
          </cell>
          <cell r="E822">
            <v>0</v>
          </cell>
        </row>
        <row r="823">
          <cell r="A823" t="str">
            <v>2001999904742</v>
          </cell>
          <cell r="B823">
            <v>1</v>
          </cell>
          <cell r="C823">
            <v>221.74392</v>
          </cell>
          <cell r="D823">
            <v>0</v>
          </cell>
          <cell r="E823">
            <v>221743920</v>
          </cell>
        </row>
        <row r="824">
          <cell r="A824" t="str">
            <v>2001999904744</v>
          </cell>
          <cell r="B824">
            <v>1</v>
          </cell>
          <cell r="C824">
            <v>344.29491200000001</v>
          </cell>
          <cell r="D824">
            <v>0</v>
          </cell>
          <cell r="E824">
            <v>344294912</v>
          </cell>
        </row>
        <row r="825">
          <cell r="A825" t="str">
            <v>2001999904745</v>
          </cell>
          <cell r="B825">
            <v>3</v>
          </cell>
          <cell r="C825">
            <v>0.33164199999999999</v>
          </cell>
          <cell r="D825">
            <v>0</v>
          </cell>
          <cell r="E825">
            <v>110547.33333333333</v>
          </cell>
        </row>
        <row r="826">
          <cell r="A826" t="str">
            <v>2001999904747</v>
          </cell>
          <cell r="B826">
            <v>4</v>
          </cell>
          <cell r="C826">
            <v>11.978852</v>
          </cell>
          <cell r="D826">
            <v>11.978852</v>
          </cell>
          <cell r="E826">
            <v>2994713</v>
          </cell>
        </row>
        <row r="827">
          <cell r="A827" t="str">
            <v>2001999904749</v>
          </cell>
          <cell r="B827">
            <v>125</v>
          </cell>
          <cell r="C827">
            <v>7.2988999999999998E-2</v>
          </cell>
          <cell r="D827">
            <v>7.0719000000000004E-2</v>
          </cell>
          <cell r="E827">
            <v>583.91200000000003</v>
          </cell>
        </row>
        <row r="828">
          <cell r="A828" t="str">
            <v>2001999904903</v>
          </cell>
          <cell r="B828">
            <v>1187</v>
          </cell>
          <cell r="C828">
            <v>0</v>
          </cell>
          <cell r="D828">
            <v>0</v>
          </cell>
          <cell r="E828">
            <v>0</v>
          </cell>
        </row>
        <row r="829">
          <cell r="A829" t="str">
            <v>2001999905001</v>
          </cell>
          <cell r="B829">
            <v>21345</v>
          </cell>
          <cell r="C829">
            <v>0</v>
          </cell>
          <cell r="D829">
            <v>0</v>
          </cell>
          <cell r="E829">
            <v>0</v>
          </cell>
        </row>
        <row r="830">
          <cell r="A830" t="str">
            <v>2001999905002</v>
          </cell>
          <cell r="B830">
            <v>2</v>
          </cell>
          <cell r="C830">
            <v>0</v>
          </cell>
          <cell r="D830">
            <v>0</v>
          </cell>
          <cell r="E830">
            <v>0</v>
          </cell>
        </row>
        <row r="831">
          <cell r="A831" t="str">
            <v>2001999905003</v>
          </cell>
          <cell r="B831">
            <v>9771</v>
          </cell>
          <cell r="C831">
            <v>0</v>
          </cell>
          <cell r="D831">
            <v>0</v>
          </cell>
          <cell r="E831">
            <v>0</v>
          </cell>
        </row>
        <row r="832">
          <cell r="A832" t="str">
            <v>2001999905005</v>
          </cell>
          <cell r="B832">
            <v>3</v>
          </cell>
          <cell r="C832">
            <v>0</v>
          </cell>
          <cell r="D832">
            <v>0</v>
          </cell>
          <cell r="E832">
            <v>0</v>
          </cell>
        </row>
        <row r="833">
          <cell r="A833" t="str">
            <v>2001999905006</v>
          </cell>
          <cell r="B833">
            <v>17715</v>
          </cell>
          <cell r="C833">
            <v>0</v>
          </cell>
          <cell r="D833">
            <v>0</v>
          </cell>
          <cell r="E833">
            <v>0</v>
          </cell>
        </row>
        <row r="834">
          <cell r="A834" t="str">
            <v>2001999905007</v>
          </cell>
          <cell r="B834">
            <v>9780</v>
          </cell>
          <cell r="C834">
            <v>0</v>
          </cell>
          <cell r="D834">
            <v>0</v>
          </cell>
          <cell r="E834">
            <v>0</v>
          </cell>
        </row>
        <row r="835">
          <cell r="A835" t="str">
            <v>2001999905008</v>
          </cell>
          <cell r="B835">
            <v>9935</v>
          </cell>
          <cell r="C835">
            <v>0</v>
          </cell>
          <cell r="D835">
            <v>0</v>
          </cell>
          <cell r="E835">
            <v>0</v>
          </cell>
        </row>
        <row r="836">
          <cell r="A836" t="str">
            <v>2001999905009</v>
          </cell>
          <cell r="B836">
            <v>7080</v>
          </cell>
          <cell r="C836">
            <v>0</v>
          </cell>
          <cell r="D836">
            <v>0</v>
          </cell>
          <cell r="E836">
            <v>0</v>
          </cell>
        </row>
        <row r="837">
          <cell r="A837" t="str">
            <v>2001999905013</v>
          </cell>
          <cell r="B837">
            <v>21117</v>
          </cell>
          <cell r="C837">
            <v>0</v>
          </cell>
          <cell r="D837">
            <v>0</v>
          </cell>
          <cell r="E837">
            <v>0</v>
          </cell>
        </row>
        <row r="838">
          <cell r="A838" t="str">
            <v>2001999905014</v>
          </cell>
          <cell r="B838">
            <v>9676</v>
          </cell>
          <cell r="C838">
            <v>651.83067500000004</v>
          </cell>
          <cell r="D838">
            <v>0</v>
          </cell>
          <cell r="E838">
            <v>67365.716721785866</v>
          </cell>
        </row>
        <row r="839">
          <cell r="A839" t="str">
            <v>2001999905015</v>
          </cell>
          <cell r="B839">
            <v>9780</v>
          </cell>
          <cell r="C839">
            <v>410.76978000000003</v>
          </cell>
          <cell r="D839">
            <v>0</v>
          </cell>
          <cell r="E839">
            <v>42001</v>
          </cell>
        </row>
        <row r="840">
          <cell r="A840" t="str">
            <v>2001999905018</v>
          </cell>
          <cell r="B840">
            <v>9780</v>
          </cell>
          <cell r="C840">
            <v>2245135.123379</v>
          </cell>
          <cell r="D840">
            <v>0</v>
          </cell>
          <cell r="E840">
            <v>229563918.54591</v>
          </cell>
        </row>
        <row r="841">
          <cell r="A841" t="str">
            <v>2001999905019</v>
          </cell>
          <cell r="B841">
            <v>3541</v>
          </cell>
          <cell r="C841">
            <v>39327.849633999998</v>
          </cell>
          <cell r="D841">
            <v>0</v>
          </cell>
          <cell r="E841">
            <v>11106424.635413723</v>
          </cell>
        </row>
        <row r="842">
          <cell r="A842" t="str">
            <v>2001999905020</v>
          </cell>
          <cell r="B842">
            <v>9201</v>
          </cell>
          <cell r="C842">
            <v>296869.14043000003</v>
          </cell>
          <cell r="D842">
            <v>297764.41687399999</v>
          </cell>
          <cell r="E842">
            <v>32264877.777415499</v>
          </cell>
        </row>
        <row r="843">
          <cell r="A843" t="str">
            <v>2001999905021</v>
          </cell>
          <cell r="B843">
            <v>1</v>
          </cell>
          <cell r="C843">
            <v>0.35</v>
          </cell>
          <cell r="D843">
            <v>0</v>
          </cell>
          <cell r="E843">
            <v>350000</v>
          </cell>
        </row>
        <row r="844">
          <cell r="A844" t="str">
            <v>2001999905025</v>
          </cell>
          <cell r="B844">
            <v>1</v>
          </cell>
          <cell r="C844">
            <v>0</v>
          </cell>
          <cell r="D844">
            <v>0</v>
          </cell>
          <cell r="E844">
            <v>0</v>
          </cell>
        </row>
        <row r="845">
          <cell r="A845" t="str">
            <v>2001999905031</v>
          </cell>
          <cell r="B845">
            <v>305</v>
          </cell>
          <cell r="C845">
            <v>1.252224</v>
          </cell>
          <cell r="D845">
            <v>1.248888</v>
          </cell>
          <cell r="E845">
            <v>4105.6524590163926</v>
          </cell>
        </row>
        <row r="846">
          <cell r="A846" t="str">
            <v>2001999905032</v>
          </cell>
          <cell r="B846">
            <v>17</v>
          </cell>
          <cell r="C846">
            <v>155.84917999999999</v>
          </cell>
          <cell r="D846">
            <v>0</v>
          </cell>
          <cell r="E846">
            <v>9167598.8235294111</v>
          </cell>
        </row>
        <row r="847">
          <cell r="A847" t="str">
            <v>2001999905034</v>
          </cell>
          <cell r="B847">
            <v>19</v>
          </cell>
          <cell r="C847">
            <v>62.234678000000002</v>
          </cell>
          <cell r="D847">
            <v>0</v>
          </cell>
          <cell r="E847">
            <v>3275509.3684210526</v>
          </cell>
        </row>
        <row r="848">
          <cell r="A848" t="str">
            <v>2001999905036</v>
          </cell>
          <cell r="B848">
            <v>8317</v>
          </cell>
          <cell r="C848">
            <v>263833.87138899998</v>
          </cell>
          <cell r="D848">
            <v>0</v>
          </cell>
          <cell r="E848">
            <v>31722240.157388479</v>
          </cell>
        </row>
        <row r="849">
          <cell r="A849" t="str">
            <v>2001999905039</v>
          </cell>
          <cell r="B849">
            <v>5996</v>
          </cell>
          <cell r="C849">
            <v>906.62736399999994</v>
          </cell>
          <cell r="D849">
            <v>908.40314499999999</v>
          </cell>
          <cell r="E849">
            <v>151205.36424282854</v>
          </cell>
        </row>
        <row r="850">
          <cell r="A850" t="str">
            <v>2001999905042</v>
          </cell>
          <cell r="B850">
            <v>25</v>
          </cell>
          <cell r="C850">
            <v>0</v>
          </cell>
          <cell r="D850">
            <v>0</v>
          </cell>
          <cell r="E850">
            <v>0</v>
          </cell>
        </row>
        <row r="851">
          <cell r="A851" t="str">
            <v>2001999905043</v>
          </cell>
          <cell r="B851">
            <v>35</v>
          </cell>
          <cell r="C851">
            <v>0</v>
          </cell>
          <cell r="D851">
            <v>0</v>
          </cell>
          <cell r="E851">
            <v>0</v>
          </cell>
        </row>
        <row r="852">
          <cell r="A852" t="str">
            <v>2001999905044</v>
          </cell>
          <cell r="B852">
            <v>3947</v>
          </cell>
          <cell r="C852">
            <v>0</v>
          </cell>
          <cell r="D852">
            <v>0</v>
          </cell>
          <cell r="E852">
            <v>0</v>
          </cell>
        </row>
        <row r="853">
          <cell r="A853" t="str">
            <v>2001999905046</v>
          </cell>
          <cell r="B853">
            <v>3</v>
          </cell>
          <cell r="C853">
            <v>0</v>
          </cell>
          <cell r="D853">
            <v>0</v>
          </cell>
          <cell r="E853">
            <v>0</v>
          </cell>
        </row>
        <row r="854">
          <cell r="A854" t="str">
            <v>2001999905048</v>
          </cell>
          <cell r="B854">
            <v>5747</v>
          </cell>
          <cell r="C854">
            <v>0</v>
          </cell>
          <cell r="D854">
            <v>0</v>
          </cell>
          <cell r="E854">
            <v>0</v>
          </cell>
        </row>
        <row r="855">
          <cell r="A855" t="str">
            <v>2001999905051</v>
          </cell>
          <cell r="B855">
            <v>1</v>
          </cell>
          <cell r="C855">
            <v>2.6959089999999999</v>
          </cell>
          <cell r="D855">
            <v>0</v>
          </cell>
          <cell r="E855">
            <v>2695909</v>
          </cell>
        </row>
        <row r="856">
          <cell r="A856" t="str">
            <v>2001999905053</v>
          </cell>
          <cell r="B856">
            <v>9659</v>
          </cell>
          <cell r="C856">
            <v>0.11049100000000001</v>
          </cell>
          <cell r="D856">
            <v>0</v>
          </cell>
          <cell r="E856">
            <v>11.4391758981261</v>
          </cell>
        </row>
        <row r="857">
          <cell r="A857" t="str">
            <v>2001999905054</v>
          </cell>
          <cell r="B857">
            <v>1</v>
          </cell>
          <cell r="C857">
            <v>0.408752</v>
          </cell>
          <cell r="D857">
            <v>0</v>
          </cell>
          <cell r="E857">
            <v>408752</v>
          </cell>
        </row>
        <row r="858">
          <cell r="A858" t="str">
            <v>2001999905055</v>
          </cell>
          <cell r="B858">
            <v>10967</v>
          </cell>
          <cell r="C858">
            <v>0</v>
          </cell>
          <cell r="D858">
            <v>0</v>
          </cell>
          <cell r="E858">
            <v>0</v>
          </cell>
        </row>
        <row r="859">
          <cell r="A859" t="str">
            <v>2001999905058</v>
          </cell>
          <cell r="B859">
            <v>7</v>
          </cell>
          <cell r="C859">
            <v>2.865999</v>
          </cell>
          <cell r="D859">
            <v>0.83373600000000003</v>
          </cell>
          <cell r="E859">
            <v>409428.42857142858</v>
          </cell>
        </row>
        <row r="860">
          <cell r="A860" t="str">
            <v>2001999905062</v>
          </cell>
          <cell r="B860">
            <v>58</v>
          </cell>
          <cell r="C860">
            <v>161.20680100000001</v>
          </cell>
          <cell r="D860">
            <v>0</v>
          </cell>
          <cell r="E860">
            <v>2779427.6034482759</v>
          </cell>
        </row>
        <row r="861">
          <cell r="A861" t="str">
            <v>2001999905063</v>
          </cell>
          <cell r="B861">
            <v>1</v>
          </cell>
          <cell r="C861">
            <v>7.8248170000000004</v>
          </cell>
          <cell r="D861">
            <v>0</v>
          </cell>
          <cell r="E861">
            <v>7824817</v>
          </cell>
        </row>
        <row r="862">
          <cell r="A862" t="str">
            <v>2001999905064</v>
          </cell>
          <cell r="B862">
            <v>15</v>
          </cell>
          <cell r="C862">
            <v>22.316375000000001</v>
          </cell>
          <cell r="D862">
            <v>0</v>
          </cell>
          <cell r="E862">
            <v>1487758.3333333333</v>
          </cell>
        </row>
        <row r="863">
          <cell r="A863" t="str">
            <v>2001999905066</v>
          </cell>
          <cell r="B863">
            <v>5</v>
          </cell>
          <cell r="C863">
            <v>5.8798139999999997</v>
          </cell>
          <cell r="D863">
            <v>0</v>
          </cell>
          <cell r="E863">
            <v>1175962.8</v>
          </cell>
        </row>
        <row r="864">
          <cell r="A864" t="str">
            <v>2001999905068</v>
          </cell>
          <cell r="B864">
            <v>39</v>
          </cell>
          <cell r="C864">
            <v>0</v>
          </cell>
          <cell r="D864">
            <v>0</v>
          </cell>
          <cell r="E864">
            <v>0</v>
          </cell>
        </row>
        <row r="865">
          <cell r="A865" t="str">
            <v>2001999905069</v>
          </cell>
          <cell r="B865">
            <v>4</v>
          </cell>
          <cell r="C865">
            <v>0</v>
          </cell>
          <cell r="D865">
            <v>0</v>
          </cell>
          <cell r="E865">
            <v>0</v>
          </cell>
        </row>
        <row r="866">
          <cell r="A866" t="str">
            <v>2001999905071</v>
          </cell>
          <cell r="B866">
            <v>7</v>
          </cell>
          <cell r="C866">
            <v>10.815852</v>
          </cell>
          <cell r="D866">
            <v>0</v>
          </cell>
          <cell r="E866">
            <v>1545121.7142857143</v>
          </cell>
        </row>
        <row r="867">
          <cell r="A867" t="str">
            <v>2001999905072</v>
          </cell>
          <cell r="B867">
            <v>4</v>
          </cell>
          <cell r="C867">
            <v>0</v>
          </cell>
          <cell r="D867">
            <v>0</v>
          </cell>
          <cell r="E867">
            <v>0</v>
          </cell>
        </row>
        <row r="868">
          <cell r="A868" t="str">
            <v>2001999905073</v>
          </cell>
          <cell r="B868">
            <v>44</v>
          </cell>
          <cell r="C868">
            <v>0</v>
          </cell>
          <cell r="D868">
            <v>0</v>
          </cell>
          <cell r="E868">
            <v>0</v>
          </cell>
        </row>
        <row r="869">
          <cell r="A869" t="str">
            <v>2001999905076</v>
          </cell>
          <cell r="B869">
            <v>1</v>
          </cell>
          <cell r="C869">
            <v>1.0190859999999999</v>
          </cell>
          <cell r="D869">
            <v>0</v>
          </cell>
          <cell r="E869">
            <v>1019086</v>
          </cell>
        </row>
        <row r="870">
          <cell r="A870" t="str">
            <v>2001999905077</v>
          </cell>
          <cell r="B870">
            <v>1</v>
          </cell>
          <cell r="C870">
            <v>65346.631999999998</v>
          </cell>
          <cell r="D870">
            <v>0</v>
          </cell>
          <cell r="E870">
            <v>65346632000</v>
          </cell>
        </row>
        <row r="871">
          <cell r="A871" t="str">
            <v>2001999905079</v>
          </cell>
          <cell r="B871">
            <v>3</v>
          </cell>
          <cell r="C871">
            <v>26138.653498</v>
          </cell>
          <cell r="D871">
            <v>26138.6528</v>
          </cell>
          <cell r="E871">
            <v>8712884499.333334</v>
          </cell>
        </row>
        <row r="872">
          <cell r="A872" t="str">
            <v>2001999905082</v>
          </cell>
          <cell r="B872">
            <v>1857</v>
          </cell>
          <cell r="C872">
            <v>9431.1755109999995</v>
          </cell>
          <cell r="D872">
            <v>0</v>
          </cell>
          <cell r="E872">
            <v>5078715.9456112012</v>
          </cell>
        </row>
        <row r="873">
          <cell r="A873" t="str">
            <v>2001999905083</v>
          </cell>
          <cell r="B873">
            <v>81</v>
          </cell>
          <cell r="C873">
            <v>6080.0128290000002</v>
          </cell>
          <cell r="D873">
            <v>6080.0128290000002</v>
          </cell>
          <cell r="E873">
            <v>75061886.777777791</v>
          </cell>
        </row>
        <row r="874">
          <cell r="A874" t="str">
            <v>2001999905085</v>
          </cell>
          <cell r="B874">
            <v>5212</v>
          </cell>
          <cell r="C874">
            <v>81405.950855000003</v>
          </cell>
          <cell r="D874">
            <v>81131.525322000001</v>
          </cell>
          <cell r="E874">
            <v>15618946.825594781</v>
          </cell>
        </row>
        <row r="875">
          <cell r="A875" t="str">
            <v>2001999905086</v>
          </cell>
          <cell r="B875">
            <v>60</v>
          </cell>
          <cell r="C875">
            <v>192.03641300000001</v>
          </cell>
          <cell r="D875">
            <v>187.550038</v>
          </cell>
          <cell r="E875">
            <v>3200606.8833333338</v>
          </cell>
        </row>
        <row r="876">
          <cell r="A876" t="str">
            <v>2001999905087</v>
          </cell>
          <cell r="B876">
            <v>5117</v>
          </cell>
          <cell r="C876">
            <v>81234.251722999994</v>
          </cell>
          <cell r="D876">
            <v>80943.975284</v>
          </cell>
          <cell r="E876">
            <v>15875366.762360757</v>
          </cell>
        </row>
        <row r="877">
          <cell r="A877" t="str">
            <v>2001999905090</v>
          </cell>
          <cell r="B877">
            <v>4905</v>
          </cell>
          <cell r="C877">
            <v>150361.073278</v>
          </cell>
          <cell r="D877">
            <v>151400.523827</v>
          </cell>
          <cell r="E877">
            <v>30654653.063812435</v>
          </cell>
        </row>
        <row r="878">
          <cell r="A878" t="str">
            <v>2001999905091</v>
          </cell>
          <cell r="B878">
            <v>4660</v>
          </cell>
          <cell r="C878">
            <v>151630.72565899999</v>
          </cell>
          <cell r="D878">
            <v>152308.92697199999</v>
          </cell>
          <cell r="E878">
            <v>32538782.330257513</v>
          </cell>
        </row>
        <row r="879">
          <cell r="A879" t="str">
            <v>2001999905092</v>
          </cell>
          <cell r="B879">
            <v>2</v>
          </cell>
          <cell r="C879">
            <v>1.5491790000000001</v>
          </cell>
          <cell r="D879">
            <v>0</v>
          </cell>
          <cell r="E879">
            <v>774589.5</v>
          </cell>
        </row>
        <row r="880">
          <cell r="A880" t="str">
            <v>2001999905094</v>
          </cell>
          <cell r="B880">
            <v>36</v>
          </cell>
          <cell r="C880">
            <v>325.528796</v>
          </cell>
          <cell r="D880">
            <v>0</v>
          </cell>
          <cell r="E880">
            <v>9042466.555555556</v>
          </cell>
        </row>
        <row r="881">
          <cell r="A881" t="str">
            <v>2001999905095</v>
          </cell>
          <cell r="B881">
            <v>8</v>
          </cell>
          <cell r="C881">
            <v>0</v>
          </cell>
          <cell r="D881">
            <v>0</v>
          </cell>
          <cell r="E881">
            <v>0</v>
          </cell>
        </row>
        <row r="882">
          <cell r="A882" t="str">
            <v>2001999905098</v>
          </cell>
          <cell r="B882">
            <v>255</v>
          </cell>
          <cell r="C882">
            <v>88.672195000000002</v>
          </cell>
          <cell r="D882">
            <v>0</v>
          </cell>
          <cell r="E882">
            <v>347734.09803921566</v>
          </cell>
        </row>
        <row r="883">
          <cell r="A883" t="str">
            <v>2001999905101</v>
          </cell>
          <cell r="B883">
            <v>7147</v>
          </cell>
          <cell r="C883">
            <v>117501.001275</v>
          </cell>
          <cell r="D883">
            <v>0</v>
          </cell>
          <cell r="E883">
            <v>16440604.627815865</v>
          </cell>
        </row>
        <row r="884">
          <cell r="A884" t="str">
            <v>2001999905102</v>
          </cell>
          <cell r="B884">
            <v>9406</v>
          </cell>
          <cell r="C884">
            <v>49484421.370567001</v>
          </cell>
          <cell r="D884">
            <v>0</v>
          </cell>
          <cell r="E884">
            <v>5260942097.6575594</v>
          </cell>
        </row>
        <row r="885">
          <cell r="A885" t="str">
            <v>2001999905103</v>
          </cell>
          <cell r="B885">
            <v>59</v>
          </cell>
          <cell r="C885">
            <v>0</v>
          </cell>
          <cell r="D885">
            <v>0</v>
          </cell>
          <cell r="E885">
            <v>0</v>
          </cell>
        </row>
        <row r="886">
          <cell r="A886" t="str">
            <v>2001999905104</v>
          </cell>
          <cell r="B886">
            <v>3</v>
          </cell>
          <cell r="C886">
            <v>1.5865450000000001</v>
          </cell>
          <cell r="D886">
            <v>0</v>
          </cell>
          <cell r="E886">
            <v>528848.33333333337</v>
          </cell>
        </row>
        <row r="887">
          <cell r="A887" t="str">
            <v>2001999905105</v>
          </cell>
          <cell r="B887">
            <v>1</v>
          </cell>
          <cell r="C887">
            <v>3.1451E-2</v>
          </cell>
          <cell r="D887">
            <v>0</v>
          </cell>
          <cell r="E887">
            <v>31451</v>
          </cell>
        </row>
        <row r="888">
          <cell r="A888" t="str">
            <v>2001999905106</v>
          </cell>
          <cell r="B888">
            <v>7</v>
          </cell>
          <cell r="C888">
            <v>3.7898290000000001</v>
          </cell>
          <cell r="D888">
            <v>0</v>
          </cell>
          <cell r="E888">
            <v>541404.14285714284</v>
          </cell>
        </row>
        <row r="889">
          <cell r="A889" t="str">
            <v>2001999905108</v>
          </cell>
          <cell r="B889">
            <v>1</v>
          </cell>
          <cell r="C889">
            <v>0.341304</v>
          </cell>
          <cell r="D889">
            <v>0</v>
          </cell>
          <cell r="E889">
            <v>341304</v>
          </cell>
        </row>
        <row r="890">
          <cell r="A890" t="str">
            <v>2001999905109</v>
          </cell>
          <cell r="B890">
            <v>1</v>
          </cell>
          <cell r="C890">
            <v>17.381442</v>
          </cell>
          <cell r="D890">
            <v>0</v>
          </cell>
          <cell r="E890">
            <v>17381442</v>
          </cell>
        </row>
        <row r="891">
          <cell r="A891" t="str">
            <v>2001999905110</v>
          </cell>
          <cell r="B891">
            <v>1</v>
          </cell>
          <cell r="C891">
            <v>0.17280899999999999</v>
          </cell>
          <cell r="D891">
            <v>0</v>
          </cell>
          <cell r="E891">
            <v>172809</v>
          </cell>
        </row>
        <row r="892">
          <cell r="A892" t="str">
            <v>2001999905113</v>
          </cell>
          <cell r="B892">
            <v>1075</v>
          </cell>
          <cell r="C892">
            <v>11093.738658</v>
          </cell>
          <cell r="D892">
            <v>0</v>
          </cell>
          <cell r="E892">
            <v>10319756.891162792</v>
          </cell>
        </row>
        <row r="893">
          <cell r="A893" t="str">
            <v>2001999905114</v>
          </cell>
          <cell r="B893">
            <v>1077</v>
          </cell>
          <cell r="C893">
            <v>3743.183818</v>
          </cell>
          <cell r="D893">
            <v>0</v>
          </cell>
          <cell r="E893">
            <v>3475565.2906220984</v>
          </cell>
        </row>
        <row r="894">
          <cell r="A894" t="str">
            <v>2001999905116</v>
          </cell>
          <cell r="B894">
            <v>462</v>
          </cell>
          <cell r="C894">
            <v>4.0020790000000002</v>
          </cell>
          <cell r="D894">
            <v>1.076878</v>
          </cell>
          <cell r="E894">
            <v>8662.508658008659</v>
          </cell>
        </row>
        <row r="895">
          <cell r="A895" t="str">
            <v>2001999905119</v>
          </cell>
          <cell r="B895">
            <v>1</v>
          </cell>
          <cell r="C895">
            <v>0</v>
          </cell>
          <cell r="D895">
            <v>0</v>
          </cell>
          <cell r="E895">
            <v>0</v>
          </cell>
        </row>
        <row r="896">
          <cell r="A896" t="str">
            <v>2001999905120</v>
          </cell>
          <cell r="B896">
            <v>156</v>
          </cell>
          <cell r="C896">
            <v>149.395985</v>
          </cell>
          <cell r="D896">
            <v>0</v>
          </cell>
          <cell r="E896">
            <v>957666.5705128205</v>
          </cell>
        </row>
        <row r="897">
          <cell r="A897" t="str">
            <v>2001999905122</v>
          </cell>
          <cell r="B897">
            <v>9507</v>
          </cell>
          <cell r="C897">
            <v>68881580.707187995</v>
          </cell>
          <cell r="D897">
            <v>0</v>
          </cell>
          <cell r="E897">
            <v>7245354024.1072884</v>
          </cell>
        </row>
        <row r="898">
          <cell r="A898" t="str">
            <v>2001999905123</v>
          </cell>
          <cell r="B898">
            <v>9496</v>
          </cell>
          <cell r="C898">
            <v>64771159.852675997</v>
          </cell>
          <cell r="D898">
            <v>0</v>
          </cell>
          <cell r="E898">
            <v>6820888779.7679014</v>
          </cell>
        </row>
        <row r="899">
          <cell r="A899" t="str">
            <v>2001999905129</v>
          </cell>
          <cell r="B899">
            <v>3693</v>
          </cell>
          <cell r="C899">
            <v>2640908.5430529998</v>
          </cell>
          <cell r="D899">
            <v>0</v>
          </cell>
          <cell r="E899">
            <v>715111980.24722445</v>
          </cell>
        </row>
        <row r="900">
          <cell r="A900" t="str">
            <v>2001999905133</v>
          </cell>
          <cell r="B900">
            <v>6</v>
          </cell>
          <cell r="C900">
            <v>501.01307300000002</v>
          </cell>
          <cell r="D900">
            <v>0</v>
          </cell>
          <cell r="E900">
            <v>83502178.833333328</v>
          </cell>
        </row>
        <row r="901">
          <cell r="A901" t="str">
            <v>2001999905134</v>
          </cell>
          <cell r="B901">
            <v>4</v>
          </cell>
          <cell r="C901">
            <v>7.9025569999999998</v>
          </cell>
          <cell r="D901">
            <v>0</v>
          </cell>
          <cell r="E901">
            <v>1975639.25</v>
          </cell>
        </row>
        <row r="902">
          <cell r="A902" t="str">
            <v>2001999905155</v>
          </cell>
          <cell r="B902">
            <v>12</v>
          </cell>
          <cell r="C902">
            <v>2.9924110000000002</v>
          </cell>
          <cell r="D902">
            <v>0</v>
          </cell>
          <cell r="E902">
            <v>249367.58333333334</v>
          </cell>
        </row>
        <row r="903">
          <cell r="A903" t="str">
            <v>2001999905157</v>
          </cell>
          <cell r="B903">
            <v>285</v>
          </cell>
          <cell r="C903">
            <v>0</v>
          </cell>
          <cell r="D903">
            <v>1.083696</v>
          </cell>
          <cell r="E903">
            <v>0</v>
          </cell>
        </row>
        <row r="904">
          <cell r="A904" t="str">
            <v>2001999905158</v>
          </cell>
          <cell r="B904">
            <v>23</v>
          </cell>
          <cell r="C904">
            <v>7.3801519999999998</v>
          </cell>
          <cell r="D904">
            <v>24.147257</v>
          </cell>
          <cell r="E904">
            <v>320876.17391304346</v>
          </cell>
        </row>
        <row r="905">
          <cell r="A905" t="str">
            <v>2001999905159</v>
          </cell>
          <cell r="B905">
            <v>2</v>
          </cell>
          <cell r="C905">
            <v>1.066897</v>
          </cell>
          <cell r="D905">
            <v>0</v>
          </cell>
          <cell r="E905">
            <v>533448.5</v>
          </cell>
        </row>
        <row r="906">
          <cell r="A906" t="str">
            <v>2001999905165</v>
          </cell>
          <cell r="B906">
            <v>5</v>
          </cell>
          <cell r="C906">
            <v>3.2154310000000002</v>
          </cell>
          <cell r="D906">
            <v>0</v>
          </cell>
          <cell r="E906">
            <v>643086.19999999995</v>
          </cell>
        </row>
        <row r="907">
          <cell r="A907" t="str">
            <v>2001999905167</v>
          </cell>
          <cell r="B907">
            <v>24</v>
          </cell>
          <cell r="C907">
            <v>544.10359000000005</v>
          </cell>
          <cell r="D907">
            <v>0</v>
          </cell>
          <cell r="E907">
            <v>22670982.916666672</v>
          </cell>
        </row>
        <row r="908">
          <cell r="A908" t="str">
            <v>2001999905169</v>
          </cell>
          <cell r="B908">
            <v>1</v>
          </cell>
          <cell r="C908">
            <v>0</v>
          </cell>
          <cell r="D908">
            <v>0</v>
          </cell>
          <cell r="E908">
            <v>0</v>
          </cell>
        </row>
        <row r="909">
          <cell r="A909" t="str">
            <v>2001999905170</v>
          </cell>
          <cell r="B909">
            <v>33</v>
          </cell>
          <cell r="C909">
            <v>24.14648</v>
          </cell>
          <cell r="D909">
            <v>23.548735000000001</v>
          </cell>
          <cell r="E909">
            <v>731711.51515151514</v>
          </cell>
        </row>
        <row r="910">
          <cell r="A910" t="str">
            <v>2001999905173</v>
          </cell>
          <cell r="B910">
            <v>2</v>
          </cell>
          <cell r="C910">
            <v>0.215445</v>
          </cell>
          <cell r="D910">
            <v>0</v>
          </cell>
          <cell r="E910">
            <v>107722.5</v>
          </cell>
        </row>
        <row r="911">
          <cell r="A911" t="str">
            <v>2001999905181</v>
          </cell>
          <cell r="B911">
            <v>4</v>
          </cell>
          <cell r="C911">
            <v>665.44361200000003</v>
          </cell>
          <cell r="D911">
            <v>0</v>
          </cell>
          <cell r="E911">
            <v>166360903</v>
          </cell>
        </row>
        <row r="912">
          <cell r="A912" t="str">
            <v>2001999905187</v>
          </cell>
          <cell r="B912">
            <v>457</v>
          </cell>
          <cell r="C912">
            <v>1.471727</v>
          </cell>
          <cell r="D912">
            <v>0</v>
          </cell>
          <cell r="E912">
            <v>3220.4091903719914</v>
          </cell>
        </row>
        <row r="913">
          <cell r="A913" t="str">
            <v>2001999905188</v>
          </cell>
          <cell r="B913">
            <v>1</v>
          </cell>
          <cell r="C913">
            <v>7.7045820000000003</v>
          </cell>
          <cell r="D913">
            <v>0</v>
          </cell>
          <cell r="E913">
            <v>7704582</v>
          </cell>
        </row>
        <row r="914">
          <cell r="A914" t="str">
            <v>2001999905189</v>
          </cell>
          <cell r="B914">
            <v>470</v>
          </cell>
          <cell r="C914">
            <v>4.8907119999999997</v>
          </cell>
          <cell r="D914">
            <v>0.22075900000000001</v>
          </cell>
          <cell r="E914">
            <v>10405.770212765958</v>
          </cell>
        </row>
        <row r="915">
          <cell r="A915" t="str">
            <v>2001999905195</v>
          </cell>
          <cell r="B915">
            <v>44</v>
          </cell>
          <cell r="C915">
            <v>154191.82821000001</v>
          </cell>
          <cell r="D915">
            <v>0</v>
          </cell>
          <cell r="E915">
            <v>3504359732.0454545</v>
          </cell>
        </row>
        <row r="916">
          <cell r="A916" t="str">
            <v>2001999905196</v>
          </cell>
          <cell r="B916">
            <v>506</v>
          </cell>
          <cell r="C916">
            <v>23112.731022</v>
          </cell>
          <cell r="D916">
            <v>23128.433411000002</v>
          </cell>
          <cell r="E916">
            <v>45677334.035573125</v>
          </cell>
        </row>
        <row r="917">
          <cell r="A917" t="str">
            <v>2001999905198</v>
          </cell>
          <cell r="B917">
            <v>4</v>
          </cell>
          <cell r="C917">
            <v>6.7624849999999999</v>
          </cell>
          <cell r="D917">
            <v>6.7624849999999999</v>
          </cell>
          <cell r="E917">
            <v>1690621.25</v>
          </cell>
        </row>
        <row r="918">
          <cell r="A918" t="str">
            <v>2001999905203</v>
          </cell>
          <cell r="B918">
            <v>17</v>
          </cell>
          <cell r="C918">
            <v>0</v>
          </cell>
          <cell r="D918">
            <v>0</v>
          </cell>
          <cell r="E918">
            <v>0</v>
          </cell>
        </row>
        <row r="919">
          <cell r="A919" t="str">
            <v>2001999905224</v>
          </cell>
          <cell r="B919">
            <v>114</v>
          </cell>
          <cell r="C919">
            <v>35118.282298999999</v>
          </cell>
          <cell r="D919">
            <v>0</v>
          </cell>
          <cell r="E919">
            <v>308055107.88596493</v>
          </cell>
        </row>
        <row r="920">
          <cell r="A920" t="str">
            <v>2001999905225</v>
          </cell>
          <cell r="B920">
            <v>9503</v>
          </cell>
          <cell r="C920">
            <v>2233023.0529140001</v>
          </cell>
          <cell r="D920">
            <v>0</v>
          </cell>
          <cell r="E920">
            <v>234980853.72135118</v>
          </cell>
        </row>
        <row r="921">
          <cell r="A921" t="str">
            <v>2001999905226</v>
          </cell>
          <cell r="B921">
            <v>2646</v>
          </cell>
          <cell r="C921">
            <v>1856842.8347070001</v>
          </cell>
          <cell r="D921">
            <v>0</v>
          </cell>
          <cell r="E921">
            <v>701754661.64285719</v>
          </cell>
        </row>
        <row r="922">
          <cell r="A922" t="str">
            <v>2001999905227</v>
          </cell>
          <cell r="B922">
            <v>150</v>
          </cell>
          <cell r="C922">
            <v>70004.187730999998</v>
          </cell>
          <cell r="D922">
            <v>0</v>
          </cell>
          <cell r="E922">
            <v>466694584.87333333</v>
          </cell>
        </row>
        <row r="923">
          <cell r="A923" t="str">
            <v>2001999905228</v>
          </cell>
          <cell r="B923">
            <v>887</v>
          </cell>
          <cell r="C923">
            <v>1188632.728804</v>
          </cell>
          <cell r="D923">
            <v>0</v>
          </cell>
          <cell r="E923">
            <v>1340059446.2277339</v>
          </cell>
        </row>
        <row r="924">
          <cell r="A924" t="str">
            <v>2001999905229</v>
          </cell>
          <cell r="B924">
            <v>62</v>
          </cell>
          <cell r="C924">
            <v>3181.2181</v>
          </cell>
          <cell r="D924">
            <v>0</v>
          </cell>
          <cell r="E924">
            <v>51309969.354838714</v>
          </cell>
        </row>
        <row r="925">
          <cell r="A925" t="str">
            <v>2001999905231</v>
          </cell>
          <cell r="B925">
            <v>8683</v>
          </cell>
          <cell r="C925">
            <v>8737693.2544429991</v>
          </cell>
          <cell r="D925">
            <v>0</v>
          </cell>
          <cell r="E925">
            <v>1006298889.1446503</v>
          </cell>
        </row>
        <row r="926">
          <cell r="A926" t="str">
            <v>2001999905232</v>
          </cell>
          <cell r="B926">
            <v>297</v>
          </cell>
          <cell r="C926">
            <v>175699.415477</v>
          </cell>
          <cell r="D926">
            <v>0</v>
          </cell>
          <cell r="E926">
            <v>591580523.49158251</v>
          </cell>
        </row>
        <row r="927">
          <cell r="A927" t="str">
            <v>2001999905236</v>
          </cell>
          <cell r="B927">
            <v>14</v>
          </cell>
          <cell r="C927">
            <v>528.45278800000006</v>
          </cell>
          <cell r="D927">
            <v>0</v>
          </cell>
          <cell r="E927">
            <v>37746627.714285716</v>
          </cell>
        </row>
        <row r="928">
          <cell r="A928" t="str">
            <v>2001999905238</v>
          </cell>
          <cell r="B928">
            <v>88</v>
          </cell>
          <cell r="C928">
            <v>3460.2384579999998</v>
          </cell>
          <cell r="D928">
            <v>0</v>
          </cell>
          <cell r="E928">
            <v>39320891.568181813</v>
          </cell>
        </row>
        <row r="929">
          <cell r="A929" t="str">
            <v>2001999905239</v>
          </cell>
          <cell r="B929">
            <v>80</v>
          </cell>
          <cell r="C929">
            <v>685.31332199999997</v>
          </cell>
          <cell r="D929">
            <v>0</v>
          </cell>
          <cell r="E929">
            <v>8566416.5249999985</v>
          </cell>
        </row>
        <row r="930">
          <cell r="A930" t="str">
            <v>2001999905240</v>
          </cell>
          <cell r="B930">
            <v>102</v>
          </cell>
          <cell r="C930">
            <v>4386.7672460000003</v>
          </cell>
          <cell r="D930">
            <v>0</v>
          </cell>
          <cell r="E930">
            <v>43007522.019607849</v>
          </cell>
        </row>
        <row r="931">
          <cell r="A931" t="str">
            <v>2001999905242</v>
          </cell>
          <cell r="B931">
            <v>2051</v>
          </cell>
          <cell r="C931">
            <v>795289.99305799999</v>
          </cell>
          <cell r="D931">
            <v>0</v>
          </cell>
          <cell r="E931">
            <v>387757188.22915649</v>
          </cell>
        </row>
        <row r="932">
          <cell r="A932" t="str">
            <v>2001999905246</v>
          </cell>
          <cell r="B932">
            <v>1</v>
          </cell>
          <cell r="C932">
            <v>0.80022099999999996</v>
          </cell>
          <cell r="D932">
            <v>0</v>
          </cell>
          <cell r="E932">
            <v>800221</v>
          </cell>
        </row>
        <row r="933">
          <cell r="A933" t="str">
            <v>2001999905275</v>
          </cell>
          <cell r="B933">
            <v>345</v>
          </cell>
          <cell r="C933">
            <v>64111.200159</v>
          </cell>
          <cell r="D933">
            <v>0</v>
          </cell>
          <cell r="E933">
            <v>185829565.67826086</v>
          </cell>
        </row>
        <row r="934">
          <cell r="A934" t="str">
            <v>2001999905284</v>
          </cell>
          <cell r="B934">
            <v>1110</v>
          </cell>
          <cell r="C934">
            <v>232579.888909</v>
          </cell>
          <cell r="D934">
            <v>0</v>
          </cell>
          <cell r="E934">
            <v>209531431.44954956</v>
          </cell>
        </row>
        <row r="935">
          <cell r="A935" t="str">
            <v>2001999905298</v>
          </cell>
          <cell r="B935">
            <v>57</v>
          </cell>
          <cell r="C935">
            <v>188.59866600000001</v>
          </cell>
          <cell r="D935">
            <v>0</v>
          </cell>
          <cell r="E935">
            <v>3308748.5263157897</v>
          </cell>
        </row>
        <row r="936">
          <cell r="A936" t="str">
            <v>2001999905301</v>
          </cell>
          <cell r="B936">
            <v>2111</v>
          </cell>
          <cell r="C936">
            <v>0</v>
          </cell>
          <cell r="D936">
            <v>0</v>
          </cell>
          <cell r="E936">
            <v>0</v>
          </cell>
        </row>
        <row r="937">
          <cell r="A937" t="str">
            <v>2001999905303</v>
          </cell>
          <cell r="B937">
            <v>4</v>
          </cell>
          <cell r="C937">
            <v>0</v>
          </cell>
          <cell r="D937">
            <v>0</v>
          </cell>
          <cell r="E937">
            <v>0</v>
          </cell>
        </row>
        <row r="938">
          <cell r="A938" t="str">
            <v>2001999905304</v>
          </cell>
          <cell r="B938">
            <v>7</v>
          </cell>
          <cell r="C938">
            <v>-1.308897</v>
          </cell>
          <cell r="D938">
            <v>-6.9989999999999997E-2</v>
          </cell>
          <cell r="E938">
            <v>-186985.28571428571</v>
          </cell>
        </row>
        <row r="939">
          <cell r="A939" t="str">
            <v>2001999905305</v>
          </cell>
          <cell r="B939">
            <v>9683</v>
          </cell>
          <cell r="C939">
            <v>68398.875910999996</v>
          </cell>
          <cell r="D939">
            <v>70268.998504999996</v>
          </cell>
          <cell r="E939">
            <v>7063810.3801507792</v>
          </cell>
        </row>
        <row r="940">
          <cell r="A940" t="str">
            <v>2001999905306</v>
          </cell>
          <cell r="B940">
            <v>1918</v>
          </cell>
          <cell r="C940">
            <v>0</v>
          </cell>
          <cell r="D940">
            <v>0</v>
          </cell>
          <cell r="E940">
            <v>0</v>
          </cell>
        </row>
        <row r="941">
          <cell r="A941" t="str">
            <v>2001999905312</v>
          </cell>
          <cell r="B941">
            <v>4374</v>
          </cell>
          <cell r="C941">
            <v>0</v>
          </cell>
          <cell r="D941">
            <v>0</v>
          </cell>
          <cell r="E941">
            <v>0</v>
          </cell>
        </row>
        <row r="942">
          <cell r="A942" t="str">
            <v>2001999905315</v>
          </cell>
          <cell r="B942">
            <v>9780</v>
          </cell>
          <cell r="C942">
            <v>237893.32978</v>
          </cell>
          <cell r="D942">
            <v>0</v>
          </cell>
          <cell r="E942">
            <v>24324471.347648263</v>
          </cell>
        </row>
        <row r="943">
          <cell r="A943" t="str">
            <v>2001999905318</v>
          </cell>
          <cell r="B943">
            <v>4124</v>
          </cell>
          <cell r="C943">
            <v>1314684.2618549999</v>
          </cell>
          <cell r="D943">
            <v>0</v>
          </cell>
          <cell r="E943">
            <v>318788618.29655671</v>
          </cell>
        </row>
        <row r="944">
          <cell r="A944" t="str">
            <v>2001999905320</v>
          </cell>
          <cell r="B944">
            <v>69</v>
          </cell>
          <cell r="C944">
            <v>22394.307994999999</v>
          </cell>
          <cell r="D944">
            <v>0</v>
          </cell>
          <cell r="E944">
            <v>324555188.33333331</v>
          </cell>
        </row>
        <row r="945">
          <cell r="A945" t="str">
            <v>2001999905334</v>
          </cell>
          <cell r="B945">
            <v>4</v>
          </cell>
          <cell r="C945">
            <v>0</v>
          </cell>
          <cell r="D945">
            <v>0</v>
          </cell>
          <cell r="E945">
            <v>0</v>
          </cell>
        </row>
        <row r="946">
          <cell r="A946" t="str">
            <v>2001999905341</v>
          </cell>
          <cell r="B946">
            <v>7404</v>
          </cell>
          <cell r="C946">
            <v>9195862.9483780004</v>
          </cell>
          <cell r="D946">
            <v>0</v>
          </cell>
          <cell r="E946">
            <v>1242012823.930038</v>
          </cell>
        </row>
        <row r="947">
          <cell r="A947" t="str">
            <v>2001999905343</v>
          </cell>
          <cell r="B947">
            <v>1</v>
          </cell>
          <cell r="C947">
            <v>0</v>
          </cell>
          <cell r="D947">
            <v>0</v>
          </cell>
          <cell r="E947">
            <v>0</v>
          </cell>
        </row>
        <row r="948">
          <cell r="A948" t="str">
            <v>2001999905365</v>
          </cell>
          <cell r="B948">
            <v>1121</v>
          </cell>
          <cell r="C948">
            <v>10189.256609</v>
          </cell>
          <cell r="D948">
            <v>0</v>
          </cell>
          <cell r="E948">
            <v>9089434.9768064227</v>
          </cell>
        </row>
        <row r="949">
          <cell r="A949" t="str">
            <v>2001999905366</v>
          </cell>
          <cell r="B949">
            <v>2371</v>
          </cell>
          <cell r="C949">
            <v>7446.2072330000001</v>
          </cell>
          <cell r="D949">
            <v>0</v>
          </cell>
          <cell r="E949">
            <v>3140534.4719527625</v>
          </cell>
        </row>
        <row r="950">
          <cell r="A950" t="str">
            <v>2001999905368</v>
          </cell>
          <cell r="B950">
            <v>8</v>
          </cell>
          <cell r="C950">
            <v>0.75219199999999997</v>
          </cell>
          <cell r="D950">
            <v>0</v>
          </cell>
          <cell r="E950">
            <v>94024</v>
          </cell>
        </row>
        <row r="951">
          <cell r="A951" t="str">
            <v>2001999905373</v>
          </cell>
          <cell r="B951">
            <v>138</v>
          </cell>
          <cell r="C951">
            <v>1131.733941</v>
          </cell>
          <cell r="D951">
            <v>0</v>
          </cell>
          <cell r="E951">
            <v>8200970.5869565206</v>
          </cell>
        </row>
        <row r="952">
          <cell r="A952" t="str">
            <v>2001999905382</v>
          </cell>
          <cell r="B952">
            <v>154</v>
          </cell>
          <cell r="C952">
            <v>1379.0889159999999</v>
          </cell>
          <cell r="D952">
            <v>0</v>
          </cell>
          <cell r="E952">
            <v>8955122.8311688304</v>
          </cell>
        </row>
        <row r="953">
          <cell r="A953" t="str">
            <v>2001999905384</v>
          </cell>
          <cell r="B953">
            <v>297</v>
          </cell>
          <cell r="C953">
            <v>3933.3110740000002</v>
          </cell>
          <cell r="D953">
            <v>0</v>
          </cell>
          <cell r="E953">
            <v>13243471.629629631</v>
          </cell>
        </row>
        <row r="954">
          <cell r="A954" t="str">
            <v>2001999905385</v>
          </cell>
          <cell r="B954">
            <v>32</v>
          </cell>
          <cell r="C954">
            <v>177.75919300000001</v>
          </cell>
          <cell r="D954">
            <v>0</v>
          </cell>
          <cell r="E954">
            <v>5554974.78125</v>
          </cell>
        </row>
        <row r="955">
          <cell r="A955" t="str">
            <v>2001999905387</v>
          </cell>
          <cell r="B955">
            <v>30</v>
          </cell>
          <cell r="C955">
            <v>13749.730242</v>
          </cell>
          <cell r="D955">
            <v>0</v>
          </cell>
          <cell r="E955">
            <v>458324341.39999998</v>
          </cell>
        </row>
        <row r="956">
          <cell r="A956" t="str">
            <v>2001999905390</v>
          </cell>
          <cell r="B956">
            <v>15</v>
          </cell>
          <cell r="C956">
            <v>1196.711047</v>
          </cell>
          <cell r="D956">
            <v>0</v>
          </cell>
          <cell r="E956">
            <v>79780736.466666669</v>
          </cell>
        </row>
        <row r="957">
          <cell r="A957" t="str">
            <v>2001999905392</v>
          </cell>
          <cell r="B957">
            <v>64</v>
          </cell>
          <cell r="C957">
            <v>1977.7306329999999</v>
          </cell>
          <cell r="D957">
            <v>0</v>
          </cell>
          <cell r="E957">
            <v>30902041.140625</v>
          </cell>
        </row>
        <row r="958">
          <cell r="A958" t="str">
            <v>2001999905461</v>
          </cell>
          <cell r="B958">
            <v>2</v>
          </cell>
          <cell r="C958">
            <v>7.8630129999999996</v>
          </cell>
          <cell r="D958">
            <v>0</v>
          </cell>
          <cell r="E958">
            <v>3931506.5</v>
          </cell>
        </row>
        <row r="959">
          <cell r="A959" t="str">
            <v>2001999905467</v>
          </cell>
          <cell r="B959">
            <v>1</v>
          </cell>
          <cell r="C959">
            <v>5.3831429999999996</v>
          </cell>
          <cell r="D959">
            <v>0</v>
          </cell>
          <cell r="E959">
            <v>5383143</v>
          </cell>
        </row>
        <row r="960">
          <cell r="A960" t="str">
            <v>2001999905492</v>
          </cell>
          <cell r="B960">
            <v>2</v>
          </cell>
          <cell r="C960">
            <v>0.78664500000000004</v>
          </cell>
          <cell r="D960">
            <v>0</v>
          </cell>
          <cell r="E960">
            <v>393322.5</v>
          </cell>
        </row>
        <row r="961">
          <cell r="A961" t="str">
            <v>2001999905494</v>
          </cell>
          <cell r="B961">
            <v>1</v>
          </cell>
          <cell r="C961">
            <v>2.307061</v>
          </cell>
          <cell r="D961">
            <v>0</v>
          </cell>
          <cell r="E961">
            <v>2307061</v>
          </cell>
        </row>
        <row r="962">
          <cell r="A962" t="str">
            <v>2001999905547</v>
          </cell>
          <cell r="B962">
            <v>1</v>
          </cell>
          <cell r="C962">
            <v>7.6902039999999996</v>
          </cell>
          <cell r="D962">
            <v>0</v>
          </cell>
          <cell r="E962">
            <v>7690204</v>
          </cell>
        </row>
        <row r="963">
          <cell r="A963" t="str">
            <v>2001999905600</v>
          </cell>
          <cell r="B963">
            <v>2</v>
          </cell>
          <cell r="C963">
            <v>50.852916999999998</v>
          </cell>
          <cell r="D963">
            <v>0</v>
          </cell>
          <cell r="E963">
            <v>25426458.5</v>
          </cell>
        </row>
        <row r="964">
          <cell r="A964" t="str">
            <v>2001999905601</v>
          </cell>
          <cell r="B964">
            <v>1</v>
          </cell>
          <cell r="C964">
            <v>5.5459999999999997E-3</v>
          </cell>
          <cell r="D964">
            <v>0</v>
          </cell>
          <cell r="E964">
            <v>5546</v>
          </cell>
        </row>
        <row r="965">
          <cell r="A965" t="str">
            <v>2001999905602</v>
          </cell>
          <cell r="B965">
            <v>1</v>
          </cell>
          <cell r="C965">
            <v>1.7650000000000001E-3</v>
          </cell>
          <cell r="D965">
            <v>0</v>
          </cell>
          <cell r="E965">
            <v>1765</v>
          </cell>
        </row>
        <row r="966">
          <cell r="A966" t="str">
            <v>2001999905605</v>
          </cell>
          <cell r="B966">
            <v>2</v>
          </cell>
          <cell r="C966">
            <v>0.15520100000000001</v>
          </cell>
          <cell r="D966">
            <v>0</v>
          </cell>
          <cell r="E966">
            <v>77600.5</v>
          </cell>
        </row>
        <row r="967">
          <cell r="A967" t="str">
            <v>2001999905609</v>
          </cell>
          <cell r="B967">
            <v>2</v>
          </cell>
          <cell r="C967">
            <v>0.24199999999999999</v>
          </cell>
          <cell r="D967">
            <v>0</v>
          </cell>
          <cell r="E967">
            <v>121000</v>
          </cell>
        </row>
        <row r="968">
          <cell r="A968" t="str">
            <v>2001999905610</v>
          </cell>
          <cell r="B968">
            <v>5</v>
          </cell>
          <cell r="C968">
            <v>1.076878</v>
          </cell>
          <cell r="D968">
            <v>0</v>
          </cell>
          <cell r="E968">
            <v>215375.6</v>
          </cell>
        </row>
        <row r="969">
          <cell r="A969" t="str">
            <v>2001999905611</v>
          </cell>
          <cell r="B969">
            <v>5</v>
          </cell>
          <cell r="C969">
            <v>7.1712369999999996</v>
          </cell>
          <cell r="D969">
            <v>7.1712369999999996</v>
          </cell>
          <cell r="E969">
            <v>1434247.4</v>
          </cell>
        </row>
        <row r="970">
          <cell r="A970" t="str">
            <v>2001999905612</v>
          </cell>
          <cell r="B970">
            <v>545</v>
          </cell>
          <cell r="C970">
            <v>6086.2532019999999</v>
          </cell>
          <cell r="D970">
            <v>6080.2282740000001</v>
          </cell>
          <cell r="E970">
            <v>11167437.067889908</v>
          </cell>
        </row>
        <row r="971">
          <cell r="A971" t="str">
            <v>2001999905613</v>
          </cell>
          <cell r="B971">
            <v>50</v>
          </cell>
          <cell r="C971">
            <v>0</v>
          </cell>
          <cell r="D971">
            <v>0</v>
          </cell>
          <cell r="E971">
            <v>0</v>
          </cell>
        </row>
        <row r="972">
          <cell r="A972" t="str">
            <v>2001999905614</v>
          </cell>
          <cell r="B972">
            <v>8397</v>
          </cell>
          <cell r="C972">
            <v>0</v>
          </cell>
          <cell r="D972">
            <v>0</v>
          </cell>
          <cell r="E972">
            <v>0</v>
          </cell>
        </row>
        <row r="973">
          <cell r="A973" t="str">
            <v>2001999905615</v>
          </cell>
          <cell r="B973">
            <v>26</v>
          </cell>
          <cell r="C973">
            <v>0</v>
          </cell>
          <cell r="D973">
            <v>0</v>
          </cell>
          <cell r="E973">
            <v>0</v>
          </cell>
        </row>
        <row r="974">
          <cell r="A974" t="str">
            <v>2001999905616</v>
          </cell>
          <cell r="B974">
            <v>16</v>
          </cell>
          <cell r="C974">
            <v>0</v>
          </cell>
          <cell r="D974">
            <v>0</v>
          </cell>
          <cell r="E974">
            <v>0</v>
          </cell>
        </row>
        <row r="975">
          <cell r="A975" t="str">
            <v>2001999905618</v>
          </cell>
          <cell r="B975">
            <v>3</v>
          </cell>
          <cell r="C975">
            <v>8.6113230000000005</v>
          </cell>
          <cell r="D975">
            <v>0</v>
          </cell>
          <cell r="E975">
            <v>2870441</v>
          </cell>
        </row>
        <row r="976">
          <cell r="A976" t="str">
            <v>2001999905619</v>
          </cell>
          <cell r="B976">
            <v>2</v>
          </cell>
          <cell r="C976">
            <v>0.78664500000000004</v>
          </cell>
          <cell r="D976">
            <v>0</v>
          </cell>
          <cell r="E976">
            <v>393322.5</v>
          </cell>
        </row>
        <row r="977">
          <cell r="A977" t="str">
            <v>2001999905623</v>
          </cell>
          <cell r="B977">
            <v>1809</v>
          </cell>
          <cell r="C977">
            <v>21000.088077</v>
          </cell>
          <cell r="D977">
            <v>0</v>
          </cell>
          <cell r="E977">
            <v>11608672.237147596</v>
          </cell>
        </row>
        <row r="978">
          <cell r="A978" t="str">
            <v>2001999905624</v>
          </cell>
          <cell r="B978">
            <v>4703</v>
          </cell>
          <cell r="C978">
            <v>255821.15930900001</v>
          </cell>
          <cell r="D978">
            <v>0</v>
          </cell>
          <cell r="E978">
            <v>54395313.482670635</v>
          </cell>
        </row>
        <row r="979">
          <cell r="A979" t="str">
            <v>2001999905625</v>
          </cell>
          <cell r="B979">
            <v>5871</v>
          </cell>
          <cell r="C979">
            <v>1219805.7194370001</v>
          </cell>
          <cell r="D979">
            <v>0</v>
          </cell>
          <cell r="E979">
            <v>207767964.47572818</v>
          </cell>
        </row>
        <row r="980">
          <cell r="A980" t="str">
            <v>2001999905626</v>
          </cell>
          <cell r="B980">
            <v>7285</v>
          </cell>
          <cell r="C980">
            <v>418304.79010699998</v>
          </cell>
          <cell r="D980">
            <v>0</v>
          </cell>
          <cell r="E980">
            <v>57420012.368840076</v>
          </cell>
        </row>
        <row r="981">
          <cell r="A981" t="str">
            <v>2001999905627</v>
          </cell>
          <cell r="B981">
            <v>3541</v>
          </cell>
          <cell r="C981">
            <v>257149.50094999999</v>
          </cell>
          <cell r="D981">
            <v>0</v>
          </cell>
          <cell r="E981">
            <v>72620587.672973722</v>
          </cell>
        </row>
        <row r="982">
          <cell r="A982" t="str">
            <v>2001999905628</v>
          </cell>
          <cell r="B982">
            <v>9171</v>
          </cell>
          <cell r="C982">
            <v>22252146.551027</v>
          </cell>
          <cell r="D982">
            <v>0</v>
          </cell>
          <cell r="E982">
            <v>2426359889.9822264</v>
          </cell>
        </row>
        <row r="983">
          <cell r="A983" t="str">
            <v>2001999905629</v>
          </cell>
          <cell r="B983">
            <v>4390</v>
          </cell>
          <cell r="C983">
            <v>567800.15348099999</v>
          </cell>
          <cell r="D983">
            <v>0</v>
          </cell>
          <cell r="E983">
            <v>129339442.70637812</v>
          </cell>
        </row>
        <row r="984">
          <cell r="A984" t="str">
            <v>2001999905630</v>
          </cell>
          <cell r="B984">
            <v>6943</v>
          </cell>
          <cell r="C984">
            <v>14939319.396569001</v>
          </cell>
          <cell r="D984">
            <v>0</v>
          </cell>
          <cell r="E984">
            <v>2151709548.6920638</v>
          </cell>
        </row>
        <row r="985">
          <cell r="A985" t="str">
            <v>2001999905631</v>
          </cell>
          <cell r="B985">
            <v>7250</v>
          </cell>
          <cell r="C985">
            <v>1915099.669924</v>
          </cell>
          <cell r="D985">
            <v>0</v>
          </cell>
          <cell r="E985">
            <v>264151678.61020687</v>
          </cell>
        </row>
        <row r="986">
          <cell r="A986" t="str">
            <v>2001999905632</v>
          </cell>
          <cell r="B986">
            <v>7438</v>
          </cell>
          <cell r="C986">
            <v>716144.57742099999</v>
          </cell>
          <cell r="D986">
            <v>0</v>
          </cell>
          <cell r="E986">
            <v>96281873.812987357</v>
          </cell>
        </row>
        <row r="987">
          <cell r="A987" t="str">
            <v>2001999905633</v>
          </cell>
          <cell r="B987">
            <v>4783</v>
          </cell>
          <cell r="C987">
            <v>684337.37667899998</v>
          </cell>
          <cell r="D987">
            <v>0</v>
          </cell>
          <cell r="E987">
            <v>143077017.91323435</v>
          </cell>
        </row>
        <row r="988">
          <cell r="A988" t="str">
            <v>2001999905634</v>
          </cell>
          <cell r="B988">
            <v>961</v>
          </cell>
          <cell r="C988">
            <v>164987.13025700001</v>
          </cell>
          <cell r="D988">
            <v>0</v>
          </cell>
          <cell r="E988">
            <v>171682757.81165454</v>
          </cell>
        </row>
        <row r="989">
          <cell r="A989" t="str">
            <v>2001999905635</v>
          </cell>
          <cell r="B989">
            <v>8821</v>
          </cell>
          <cell r="C989">
            <v>3094804.23116</v>
          </cell>
          <cell r="D989">
            <v>0</v>
          </cell>
          <cell r="E989">
            <v>350845055.11393261</v>
          </cell>
        </row>
        <row r="990">
          <cell r="A990" t="str">
            <v>2001999905636</v>
          </cell>
          <cell r="B990">
            <v>9648</v>
          </cell>
          <cell r="C990">
            <v>3982065.997037</v>
          </cell>
          <cell r="D990">
            <v>0</v>
          </cell>
          <cell r="E990">
            <v>412734867.0229063</v>
          </cell>
        </row>
        <row r="991">
          <cell r="A991" t="str">
            <v>2001999905637</v>
          </cell>
          <cell r="B991">
            <v>6545</v>
          </cell>
          <cell r="C991">
            <v>570801.61290499999</v>
          </cell>
          <cell r="D991">
            <v>0</v>
          </cell>
          <cell r="E991">
            <v>87211858.350649357</v>
          </cell>
        </row>
        <row r="992">
          <cell r="A992" t="str">
            <v>2001999905638</v>
          </cell>
          <cell r="B992">
            <v>4400</v>
          </cell>
          <cell r="C992">
            <v>465958.56416299997</v>
          </cell>
          <cell r="D992">
            <v>0</v>
          </cell>
          <cell r="E992">
            <v>105899673.67340909</v>
          </cell>
        </row>
        <row r="993">
          <cell r="A993" t="str">
            <v>2001999905639</v>
          </cell>
          <cell r="B993">
            <v>6610</v>
          </cell>
          <cell r="C993">
            <v>2186092.0072829998</v>
          </cell>
          <cell r="D993">
            <v>0</v>
          </cell>
          <cell r="E993">
            <v>330724963.2803328</v>
          </cell>
        </row>
        <row r="994">
          <cell r="A994" t="str">
            <v>2001999905640</v>
          </cell>
          <cell r="B994">
            <v>1829</v>
          </cell>
          <cell r="C994">
            <v>2526870.8998909998</v>
          </cell>
          <cell r="D994">
            <v>0</v>
          </cell>
          <cell r="E994">
            <v>1381558720.5527608</v>
          </cell>
        </row>
        <row r="995">
          <cell r="A995" t="str">
            <v>2001999905641</v>
          </cell>
          <cell r="B995">
            <v>210</v>
          </cell>
          <cell r="C995">
            <v>70153.696817999997</v>
          </cell>
          <cell r="D995">
            <v>0</v>
          </cell>
          <cell r="E995">
            <v>334065222.94285715</v>
          </cell>
        </row>
        <row r="996">
          <cell r="A996" t="str">
            <v>2001999905642</v>
          </cell>
          <cell r="B996">
            <v>1294</v>
          </cell>
          <cell r="C996">
            <v>692466.51257300004</v>
          </cell>
          <cell r="D996">
            <v>0</v>
          </cell>
          <cell r="E996">
            <v>535136408.47990733</v>
          </cell>
        </row>
        <row r="997">
          <cell r="A997" t="str">
            <v>2001999905643</v>
          </cell>
          <cell r="B997">
            <v>9681</v>
          </cell>
          <cell r="C997">
            <v>2221549.376013</v>
          </cell>
          <cell r="D997">
            <v>0</v>
          </cell>
          <cell r="E997">
            <v>229475196.36535484</v>
          </cell>
        </row>
        <row r="998">
          <cell r="A998" t="str">
            <v>2001999905644</v>
          </cell>
          <cell r="B998">
            <v>32</v>
          </cell>
          <cell r="C998">
            <v>179.856146</v>
          </cell>
          <cell r="D998">
            <v>0</v>
          </cell>
          <cell r="E998">
            <v>5620504.5625</v>
          </cell>
        </row>
        <row r="999">
          <cell r="A999" t="str">
            <v>2001999905645</v>
          </cell>
          <cell r="B999">
            <v>9202</v>
          </cell>
          <cell r="C999">
            <v>26643139.072039999</v>
          </cell>
          <cell r="D999">
            <v>0</v>
          </cell>
          <cell r="E999">
            <v>2895363950.4499021</v>
          </cell>
        </row>
        <row r="1000">
          <cell r="A1000" t="str">
            <v>2001999905646</v>
          </cell>
          <cell r="B1000">
            <v>184</v>
          </cell>
          <cell r="C1000">
            <v>182746.009823</v>
          </cell>
          <cell r="D1000">
            <v>0</v>
          </cell>
          <cell r="E1000">
            <v>993184835.99456525</v>
          </cell>
        </row>
        <row r="1001">
          <cell r="A1001" t="str">
            <v>2001999905647</v>
          </cell>
          <cell r="B1001">
            <v>7275</v>
          </cell>
          <cell r="C1001">
            <v>18009470.425664</v>
          </cell>
          <cell r="D1001">
            <v>0</v>
          </cell>
          <cell r="E1001">
            <v>2475528580.8472853</v>
          </cell>
        </row>
        <row r="1002">
          <cell r="A1002" t="str">
            <v>2001999905648</v>
          </cell>
          <cell r="B1002">
            <v>467</v>
          </cell>
          <cell r="C1002">
            <v>117775.704683</v>
          </cell>
          <cell r="D1002">
            <v>0</v>
          </cell>
          <cell r="E1002">
            <v>252196369.77087796</v>
          </cell>
        </row>
        <row r="1003">
          <cell r="A1003" t="str">
            <v>2001999905650</v>
          </cell>
          <cell r="B1003">
            <v>3357</v>
          </cell>
          <cell r="C1003">
            <v>0</v>
          </cell>
          <cell r="D1003">
            <v>0</v>
          </cell>
          <cell r="E1003">
            <v>0</v>
          </cell>
        </row>
        <row r="1004">
          <cell r="A1004" t="str">
            <v>2001999905651</v>
          </cell>
          <cell r="B1004">
            <v>5722</v>
          </cell>
          <cell r="C1004">
            <v>2165267.9359499998</v>
          </cell>
          <cell r="D1004">
            <v>0</v>
          </cell>
          <cell r="E1004">
            <v>378411033.89549106</v>
          </cell>
        </row>
        <row r="1005">
          <cell r="A1005" t="str">
            <v>2001999905700</v>
          </cell>
          <cell r="B1005">
            <v>7</v>
          </cell>
          <cell r="C1005">
            <v>0.598522</v>
          </cell>
          <cell r="D1005">
            <v>0</v>
          </cell>
          <cell r="E1005">
            <v>85503.142857142855</v>
          </cell>
        </row>
        <row r="1006">
          <cell r="A1006" t="str">
            <v>2001999905701</v>
          </cell>
          <cell r="B1006">
            <v>3</v>
          </cell>
          <cell r="C1006">
            <v>0</v>
          </cell>
          <cell r="D1006">
            <v>0</v>
          </cell>
          <cell r="E1006">
            <v>0</v>
          </cell>
        </row>
        <row r="1007">
          <cell r="A1007" t="str">
            <v>2001999905702</v>
          </cell>
          <cell r="B1007">
            <v>3</v>
          </cell>
          <cell r="C1007">
            <v>0</v>
          </cell>
          <cell r="D1007">
            <v>0</v>
          </cell>
          <cell r="E1007">
            <v>0</v>
          </cell>
        </row>
        <row r="1008">
          <cell r="A1008" t="str">
            <v>2001999905703</v>
          </cell>
          <cell r="B1008">
            <v>3</v>
          </cell>
          <cell r="C1008">
            <v>0</v>
          </cell>
          <cell r="D1008">
            <v>0</v>
          </cell>
          <cell r="E1008">
            <v>0</v>
          </cell>
        </row>
        <row r="1009">
          <cell r="A1009" t="str">
            <v>2001999905704</v>
          </cell>
          <cell r="B1009">
            <v>3</v>
          </cell>
          <cell r="C1009">
            <v>0</v>
          </cell>
          <cell r="D1009">
            <v>0</v>
          </cell>
          <cell r="E1009">
            <v>0</v>
          </cell>
        </row>
        <row r="1010">
          <cell r="A1010" t="str">
            <v>2001999905705</v>
          </cell>
          <cell r="B1010">
            <v>7</v>
          </cell>
          <cell r="C1010">
            <v>15771.076814</v>
          </cell>
          <cell r="D1010">
            <v>0</v>
          </cell>
          <cell r="E1010">
            <v>2253010973.4285717</v>
          </cell>
        </row>
        <row r="1011">
          <cell r="A1011" t="str">
            <v>2001999905707</v>
          </cell>
          <cell r="B1011">
            <v>260</v>
          </cell>
          <cell r="C1011">
            <v>0</v>
          </cell>
          <cell r="D1011">
            <v>0</v>
          </cell>
          <cell r="E1011">
            <v>0</v>
          </cell>
        </row>
        <row r="1012">
          <cell r="A1012" t="str">
            <v>2001999905708</v>
          </cell>
          <cell r="B1012">
            <v>126</v>
          </cell>
          <cell r="C1012">
            <v>0</v>
          </cell>
          <cell r="D1012">
            <v>0</v>
          </cell>
          <cell r="E1012">
            <v>0</v>
          </cell>
        </row>
        <row r="1013">
          <cell r="A1013" t="str">
            <v>2001999905709</v>
          </cell>
          <cell r="B1013">
            <v>82</v>
          </cell>
          <cell r="C1013">
            <v>0</v>
          </cell>
          <cell r="D1013">
            <v>0</v>
          </cell>
          <cell r="E1013">
            <v>0</v>
          </cell>
        </row>
        <row r="1014">
          <cell r="A1014" t="str">
            <v>2001999905710</v>
          </cell>
          <cell r="B1014">
            <v>59</v>
          </cell>
          <cell r="C1014">
            <v>0</v>
          </cell>
          <cell r="D1014">
            <v>0</v>
          </cell>
          <cell r="E1014">
            <v>0</v>
          </cell>
        </row>
        <row r="1015">
          <cell r="A1015" t="str">
            <v>2001999905711</v>
          </cell>
          <cell r="B1015">
            <v>267</v>
          </cell>
          <cell r="C1015">
            <v>1179.4623650000001</v>
          </cell>
          <cell r="D1015">
            <v>0</v>
          </cell>
          <cell r="E1015">
            <v>4417462.0411985023</v>
          </cell>
        </row>
        <row r="1016">
          <cell r="A1016" t="str">
            <v>2001999905712</v>
          </cell>
          <cell r="B1016">
            <v>128</v>
          </cell>
          <cell r="C1016">
            <v>310.95028300000001</v>
          </cell>
          <cell r="D1016">
            <v>0</v>
          </cell>
          <cell r="E1016">
            <v>2429299.0859375</v>
          </cell>
        </row>
        <row r="1017">
          <cell r="A1017" t="str">
            <v>2001999905713</v>
          </cell>
          <cell r="B1017">
            <v>86</v>
          </cell>
          <cell r="C1017">
            <v>321.313897</v>
          </cell>
          <cell r="D1017">
            <v>0</v>
          </cell>
          <cell r="E1017">
            <v>3736208.1046511629</v>
          </cell>
        </row>
        <row r="1018">
          <cell r="A1018" t="str">
            <v>2001999905714</v>
          </cell>
          <cell r="B1018">
            <v>62</v>
          </cell>
          <cell r="C1018">
            <v>215.33810299999999</v>
          </cell>
          <cell r="D1018">
            <v>0</v>
          </cell>
          <cell r="E1018">
            <v>3473195.2096774192</v>
          </cell>
        </row>
        <row r="1019">
          <cell r="A1019" t="str">
            <v>2001999905715</v>
          </cell>
          <cell r="B1019">
            <v>47</v>
          </cell>
          <cell r="C1019">
            <v>2683.6160599999998</v>
          </cell>
          <cell r="D1019">
            <v>0</v>
          </cell>
          <cell r="E1019">
            <v>57098214.042553186</v>
          </cell>
        </row>
        <row r="1020">
          <cell r="A1020" t="str">
            <v>2001999905716</v>
          </cell>
          <cell r="B1020">
            <v>267</v>
          </cell>
          <cell r="C1020">
            <v>457133.66827999998</v>
          </cell>
          <cell r="D1020">
            <v>0</v>
          </cell>
          <cell r="E1020">
            <v>1712111117.153558</v>
          </cell>
        </row>
        <row r="1021">
          <cell r="A1021" t="str">
            <v>2001999905717</v>
          </cell>
          <cell r="B1021">
            <v>127</v>
          </cell>
          <cell r="C1021">
            <v>114927.855136</v>
          </cell>
          <cell r="D1021">
            <v>0</v>
          </cell>
          <cell r="E1021">
            <v>904943741.22834647</v>
          </cell>
        </row>
        <row r="1022">
          <cell r="A1022" t="str">
            <v>2001999905718</v>
          </cell>
          <cell r="B1022">
            <v>86</v>
          </cell>
          <cell r="C1022">
            <v>42415.211776999997</v>
          </cell>
          <cell r="D1022">
            <v>0</v>
          </cell>
          <cell r="E1022">
            <v>493200136.94186044</v>
          </cell>
        </row>
        <row r="1023">
          <cell r="A1023" t="str">
            <v>2001999905719</v>
          </cell>
          <cell r="B1023">
            <v>59</v>
          </cell>
          <cell r="C1023">
            <v>34705.833244000001</v>
          </cell>
          <cell r="D1023">
            <v>0</v>
          </cell>
          <cell r="E1023">
            <v>588234461.76271188</v>
          </cell>
        </row>
        <row r="1024">
          <cell r="A1024" t="str">
            <v>2001999905720</v>
          </cell>
          <cell r="B1024">
            <v>48</v>
          </cell>
          <cell r="C1024">
            <v>133192.22566900001</v>
          </cell>
          <cell r="D1024">
            <v>0</v>
          </cell>
          <cell r="E1024">
            <v>2774838034.7708335</v>
          </cell>
        </row>
        <row r="1025">
          <cell r="A1025" t="str">
            <v>2001999905721</v>
          </cell>
          <cell r="B1025">
            <v>269</v>
          </cell>
          <cell r="C1025">
            <v>212026.923026</v>
          </cell>
          <cell r="D1025">
            <v>0</v>
          </cell>
          <cell r="E1025">
            <v>788204174.81784391</v>
          </cell>
        </row>
        <row r="1026">
          <cell r="A1026" t="str">
            <v>2001999905722</v>
          </cell>
          <cell r="B1026">
            <v>130</v>
          </cell>
          <cell r="C1026">
            <v>87216.852371000001</v>
          </cell>
          <cell r="D1026">
            <v>0</v>
          </cell>
          <cell r="E1026">
            <v>670898864.39230776</v>
          </cell>
        </row>
        <row r="1027">
          <cell r="A1027" t="str">
            <v>2001999905723</v>
          </cell>
          <cell r="B1027">
            <v>86</v>
          </cell>
          <cell r="C1027">
            <v>42401.559568999997</v>
          </cell>
          <cell r="D1027">
            <v>0</v>
          </cell>
          <cell r="E1027">
            <v>493041390.33720928</v>
          </cell>
        </row>
        <row r="1028">
          <cell r="A1028" t="str">
            <v>2001999905724</v>
          </cell>
          <cell r="B1028">
            <v>62</v>
          </cell>
          <cell r="C1028">
            <v>33643.259510999997</v>
          </cell>
          <cell r="D1028">
            <v>0</v>
          </cell>
          <cell r="E1028">
            <v>542633217.9193548</v>
          </cell>
        </row>
        <row r="1029">
          <cell r="A1029" t="str">
            <v>2001999905725</v>
          </cell>
          <cell r="B1029">
            <v>47</v>
          </cell>
          <cell r="C1029">
            <v>135098.06246399999</v>
          </cell>
          <cell r="D1029">
            <v>0</v>
          </cell>
          <cell r="E1029">
            <v>2874426860.9361696</v>
          </cell>
        </row>
        <row r="1030">
          <cell r="A1030" t="str">
            <v>2001999905726</v>
          </cell>
          <cell r="B1030">
            <v>2272</v>
          </cell>
          <cell r="C1030">
            <v>0</v>
          </cell>
          <cell r="D1030">
            <v>0</v>
          </cell>
          <cell r="E1030">
            <v>0</v>
          </cell>
        </row>
        <row r="1031">
          <cell r="A1031" t="str">
            <v>2001999905729</v>
          </cell>
          <cell r="B1031">
            <v>4841</v>
          </cell>
          <cell r="C1031">
            <v>0</v>
          </cell>
          <cell r="D1031">
            <v>0</v>
          </cell>
          <cell r="E1031">
            <v>0</v>
          </cell>
        </row>
        <row r="1032">
          <cell r="A1032" t="str">
            <v>2001999905730</v>
          </cell>
          <cell r="B1032">
            <v>5</v>
          </cell>
          <cell r="C1032">
            <v>0.598522</v>
          </cell>
          <cell r="D1032">
            <v>0.598522</v>
          </cell>
          <cell r="E1032">
            <v>119704.4</v>
          </cell>
        </row>
        <row r="1033">
          <cell r="A1033" t="str">
            <v>2001999905741</v>
          </cell>
          <cell r="B1033">
            <v>11</v>
          </cell>
          <cell r="C1033">
            <v>2816.5970980000002</v>
          </cell>
          <cell r="D1033">
            <v>0</v>
          </cell>
          <cell r="E1033">
            <v>256054281.63636366</v>
          </cell>
        </row>
        <row r="1034">
          <cell r="A1034" t="str">
            <v>2001999905742</v>
          </cell>
          <cell r="B1034">
            <v>8</v>
          </cell>
          <cell r="C1034">
            <v>602.53703499999995</v>
          </cell>
          <cell r="D1034">
            <v>0</v>
          </cell>
          <cell r="E1034">
            <v>75317129.375</v>
          </cell>
        </row>
        <row r="1035">
          <cell r="A1035" t="str">
            <v>2001999905745</v>
          </cell>
          <cell r="B1035">
            <v>1</v>
          </cell>
          <cell r="C1035">
            <v>0.16519200000000001</v>
          </cell>
          <cell r="D1035">
            <v>0</v>
          </cell>
          <cell r="E1035">
            <v>165192</v>
          </cell>
        </row>
        <row r="1036">
          <cell r="A1036" t="str">
            <v>2001999905747</v>
          </cell>
          <cell r="B1036">
            <v>26</v>
          </cell>
          <cell r="C1036">
            <v>1210.1053870000001</v>
          </cell>
          <cell r="D1036">
            <v>1209.547202</v>
          </cell>
          <cell r="E1036">
            <v>46542514.884615384</v>
          </cell>
        </row>
        <row r="1037">
          <cell r="A1037" t="str">
            <v>2001999905749</v>
          </cell>
          <cell r="B1037">
            <v>475</v>
          </cell>
          <cell r="C1037">
            <v>1.066897</v>
          </cell>
          <cell r="D1037">
            <v>1.066897</v>
          </cell>
          <cell r="E1037">
            <v>2246.0989473684208</v>
          </cell>
        </row>
        <row r="1038">
          <cell r="A1038" t="str">
            <v>2001999905903</v>
          </cell>
          <cell r="B1038">
            <v>4374</v>
          </cell>
          <cell r="C1038">
            <v>0</v>
          </cell>
          <cell r="D1038">
            <v>0</v>
          </cell>
          <cell r="E1038">
            <v>0</v>
          </cell>
        </row>
        <row r="1039">
          <cell r="A1039" t="str">
            <v>2001999906001</v>
          </cell>
          <cell r="B1039">
            <v>30</v>
          </cell>
          <cell r="C1039">
            <v>0</v>
          </cell>
          <cell r="D1039">
            <v>0</v>
          </cell>
          <cell r="E1039">
            <v>0</v>
          </cell>
        </row>
        <row r="1040">
          <cell r="A1040" t="str">
            <v>2001999906002</v>
          </cell>
          <cell r="B1040">
            <v>1</v>
          </cell>
          <cell r="C1040">
            <v>0</v>
          </cell>
          <cell r="D1040">
            <v>0</v>
          </cell>
          <cell r="E1040">
            <v>0</v>
          </cell>
        </row>
        <row r="1041">
          <cell r="A1041" t="str">
            <v>2001999906003</v>
          </cell>
          <cell r="B1041">
            <v>19</v>
          </cell>
          <cell r="C1041">
            <v>0</v>
          </cell>
          <cell r="D1041">
            <v>0</v>
          </cell>
          <cell r="E1041">
            <v>0</v>
          </cell>
        </row>
        <row r="1042">
          <cell r="A1042" t="str">
            <v>2001999906005</v>
          </cell>
          <cell r="B1042">
            <v>1</v>
          </cell>
          <cell r="C1042">
            <v>0</v>
          </cell>
          <cell r="D1042">
            <v>0</v>
          </cell>
          <cell r="E1042">
            <v>0</v>
          </cell>
        </row>
        <row r="1043">
          <cell r="A1043" t="str">
            <v>2001999906006</v>
          </cell>
          <cell r="B1043">
            <v>31</v>
          </cell>
          <cell r="C1043">
            <v>0</v>
          </cell>
          <cell r="D1043">
            <v>0</v>
          </cell>
          <cell r="E1043">
            <v>0</v>
          </cell>
        </row>
        <row r="1044">
          <cell r="A1044" t="str">
            <v>2001999906007</v>
          </cell>
          <cell r="B1044">
            <v>19</v>
          </cell>
          <cell r="C1044">
            <v>0</v>
          </cell>
          <cell r="D1044">
            <v>0</v>
          </cell>
          <cell r="E1044">
            <v>0</v>
          </cell>
        </row>
        <row r="1045">
          <cell r="A1045" t="str">
            <v>2001999906008</v>
          </cell>
          <cell r="B1045">
            <v>19</v>
          </cell>
          <cell r="C1045">
            <v>0</v>
          </cell>
          <cell r="D1045">
            <v>0</v>
          </cell>
          <cell r="E1045">
            <v>0</v>
          </cell>
        </row>
        <row r="1046">
          <cell r="A1046" t="str">
            <v>2001999906009</v>
          </cell>
          <cell r="B1046">
            <v>14</v>
          </cell>
          <cell r="C1046">
            <v>0</v>
          </cell>
          <cell r="D1046">
            <v>0</v>
          </cell>
          <cell r="E1046">
            <v>0</v>
          </cell>
        </row>
        <row r="1047">
          <cell r="A1047" t="str">
            <v>2001999906013</v>
          </cell>
          <cell r="B1047">
            <v>21</v>
          </cell>
          <cell r="C1047">
            <v>0</v>
          </cell>
          <cell r="D1047">
            <v>0</v>
          </cell>
          <cell r="E1047">
            <v>0</v>
          </cell>
        </row>
        <row r="1048">
          <cell r="A1048" t="str">
            <v>2001999906014</v>
          </cell>
          <cell r="B1048">
            <v>19</v>
          </cell>
          <cell r="C1048">
            <v>1.520699</v>
          </cell>
          <cell r="D1048">
            <v>0</v>
          </cell>
          <cell r="E1048">
            <v>80036.789473684214</v>
          </cell>
        </row>
        <row r="1049">
          <cell r="A1049" t="str">
            <v>2001999906015</v>
          </cell>
          <cell r="B1049">
            <v>19</v>
          </cell>
          <cell r="C1049">
            <v>0.79801900000000003</v>
          </cell>
          <cell r="D1049">
            <v>0</v>
          </cell>
          <cell r="E1049">
            <v>42001</v>
          </cell>
        </row>
        <row r="1050">
          <cell r="A1050" t="str">
            <v>2001999906018</v>
          </cell>
          <cell r="B1050">
            <v>19</v>
          </cell>
          <cell r="C1050">
            <v>341483.94276200002</v>
          </cell>
          <cell r="D1050">
            <v>0</v>
          </cell>
          <cell r="E1050">
            <v>17972839092.736843</v>
          </cell>
        </row>
        <row r="1051">
          <cell r="A1051" t="str">
            <v>2001999906019</v>
          </cell>
          <cell r="B1051">
            <v>17</v>
          </cell>
          <cell r="C1051">
            <v>2493.490507</v>
          </cell>
          <cell r="D1051">
            <v>0</v>
          </cell>
          <cell r="E1051">
            <v>146675912.17647058</v>
          </cell>
        </row>
        <row r="1052">
          <cell r="A1052" t="str">
            <v>2001999906020</v>
          </cell>
          <cell r="B1052">
            <v>19</v>
          </cell>
          <cell r="C1052">
            <v>48729.127906000002</v>
          </cell>
          <cell r="D1052">
            <v>48729.100906</v>
          </cell>
          <cell r="E1052">
            <v>2564690942.4210525</v>
          </cell>
        </row>
        <row r="1053">
          <cell r="A1053" t="str">
            <v>2001999906036</v>
          </cell>
          <cell r="B1053">
            <v>19</v>
          </cell>
          <cell r="C1053">
            <v>44791.398024000002</v>
          </cell>
          <cell r="D1053">
            <v>0</v>
          </cell>
          <cell r="E1053">
            <v>2357442001.2631583</v>
          </cell>
        </row>
        <row r="1054">
          <cell r="A1054" t="str">
            <v>2001999906039</v>
          </cell>
          <cell r="B1054">
            <v>13</v>
          </cell>
          <cell r="C1054">
            <v>235.90717799999999</v>
          </cell>
          <cell r="D1054">
            <v>235.90717799999999</v>
          </cell>
          <cell r="E1054">
            <v>18146706</v>
          </cell>
        </row>
        <row r="1055">
          <cell r="A1055" t="str">
            <v>2001999906044</v>
          </cell>
          <cell r="B1055">
            <v>1</v>
          </cell>
          <cell r="C1055">
            <v>0</v>
          </cell>
          <cell r="D1055">
            <v>0</v>
          </cell>
          <cell r="E1055">
            <v>0</v>
          </cell>
        </row>
        <row r="1056">
          <cell r="A1056" t="str">
            <v>2001999906048</v>
          </cell>
          <cell r="B1056">
            <v>10</v>
          </cell>
          <cell r="C1056">
            <v>0</v>
          </cell>
          <cell r="D1056">
            <v>0</v>
          </cell>
          <cell r="E1056">
            <v>0</v>
          </cell>
        </row>
        <row r="1057">
          <cell r="A1057" t="str">
            <v>2001999906053</v>
          </cell>
          <cell r="B1057">
            <v>19</v>
          </cell>
          <cell r="C1057">
            <v>2.41E-4</v>
          </cell>
          <cell r="D1057">
            <v>0</v>
          </cell>
          <cell r="E1057">
            <v>12.684210526315789</v>
          </cell>
        </row>
        <row r="1058">
          <cell r="A1058" t="str">
            <v>2001999906055</v>
          </cell>
          <cell r="B1058">
            <v>16</v>
          </cell>
          <cell r="C1058">
            <v>0</v>
          </cell>
          <cell r="D1058">
            <v>0</v>
          </cell>
          <cell r="E1058">
            <v>0</v>
          </cell>
        </row>
        <row r="1059">
          <cell r="A1059" t="str">
            <v>2001999906077</v>
          </cell>
          <cell r="B1059">
            <v>1</v>
          </cell>
          <cell r="C1059">
            <v>76082.229886000001</v>
          </cell>
          <cell r="D1059">
            <v>0</v>
          </cell>
          <cell r="E1059">
            <v>76082229886</v>
          </cell>
        </row>
        <row r="1060">
          <cell r="A1060" t="str">
            <v>2001999906079</v>
          </cell>
          <cell r="B1060">
            <v>1</v>
          </cell>
          <cell r="C1060">
            <v>30432.891953999999</v>
          </cell>
          <cell r="D1060">
            <v>30432.891953999999</v>
          </cell>
          <cell r="E1060">
            <v>30432891954</v>
          </cell>
        </row>
        <row r="1061">
          <cell r="A1061" t="str">
            <v>2001999906082</v>
          </cell>
          <cell r="B1061">
            <v>18</v>
          </cell>
          <cell r="C1061">
            <v>2414.699404</v>
          </cell>
          <cell r="D1061">
            <v>0</v>
          </cell>
          <cell r="E1061">
            <v>134149966.88888888</v>
          </cell>
        </row>
        <row r="1062">
          <cell r="A1062" t="str">
            <v>2001999906085</v>
          </cell>
          <cell r="B1062">
            <v>10</v>
          </cell>
          <cell r="C1062">
            <v>6808.4664439999997</v>
          </cell>
          <cell r="D1062">
            <v>6808.4934439999997</v>
          </cell>
          <cell r="E1062">
            <v>680846644.39999998</v>
          </cell>
        </row>
        <row r="1063">
          <cell r="A1063" t="str">
            <v>2001999906087</v>
          </cell>
          <cell r="B1063">
            <v>9</v>
          </cell>
          <cell r="C1063">
            <v>6808.4664439999997</v>
          </cell>
          <cell r="D1063">
            <v>6808.4934439999997</v>
          </cell>
          <cell r="E1063">
            <v>756496271.55555546</v>
          </cell>
        </row>
        <row r="1064">
          <cell r="A1064" t="str">
            <v>2001999906090</v>
          </cell>
          <cell r="B1064">
            <v>10</v>
          </cell>
          <cell r="C1064">
            <v>39317.862923000001</v>
          </cell>
          <cell r="D1064">
            <v>39317.862923000001</v>
          </cell>
          <cell r="E1064">
            <v>3931786292.3000002</v>
          </cell>
        </row>
        <row r="1065">
          <cell r="A1065" t="str">
            <v>2001999906091</v>
          </cell>
          <cell r="B1065">
            <v>10</v>
          </cell>
          <cell r="C1065">
            <v>39553.770101000002</v>
          </cell>
          <cell r="D1065">
            <v>39553.770101000002</v>
          </cell>
          <cell r="E1065">
            <v>3955377010.0999999</v>
          </cell>
        </row>
        <row r="1066">
          <cell r="A1066" t="str">
            <v>2001999906101</v>
          </cell>
          <cell r="B1066">
            <v>17</v>
          </cell>
          <cell r="C1066">
            <v>320372.37555300002</v>
          </cell>
          <cell r="D1066">
            <v>0</v>
          </cell>
          <cell r="E1066">
            <v>18845433856.058826</v>
          </cell>
        </row>
        <row r="1067">
          <cell r="A1067" t="str">
            <v>2001999906102</v>
          </cell>
          <cell r="B1067">
            <v>18</v>
          </cell>
          <cell r="C1067">
            <v>52324011.899391003</v>
          </cell>
          <cell r="D1067">
            <v>0</v>
          </cell>
          <cell r="E1067">
            <v>2906889549966.1665</v>
          </cell>
        </row>
        <row r="1068">
          <cell r="A1068" t="str">
            <v>2001999906104</v>
          </cell>
          <cell r="B1068">
            <v>1</v>
          </cell>
          <cell r="C1068">
            <v>2</v>
          </cell>
          <cell r="D1068">
            <v>0</v>
          </cell>
          <cell r="E1068">
            <v>2000000</v>
          </cell>
        </row>
        <row r="1069">
          <cell r="A1069" t="str">
            <v>2001999906113</v>
          </cell>
          <cell r="B1069">
            <v>17</v>
          </cell>
          <cell r="C1069">
            <v>1615.959998</v>
          </cell>
          <cell r="D1069">
            <v>0</v>
          </cell>
          <cell r="E1069">
            <v>95056470.470588237</v>
          </cell>
        </row>
        <row r="1070">
          <cell r="A1070" t="str">
            <v>2001999906114</v>
          </cell>
          <cell r="B1070">
            <v>17</v>
          </cell>
          <cell r="C1070">
            <v>553.40936799999997</v>
          </cell>
          <cell r="D1070">
            <v>0</v>
          </cell>
          <cell r="E1070">
            <v>32553492.235294115</v>
          </cell>
        </row>
        <row r="1071">
          <cell r="A1071" t="str">
            <v>2001999906116</v>
          </cell>
          <cell r="B1071">
            <v>2</v>
          </cell>
          <cell r="C1071">
            <v>0.03</v>
          </cell>
          <cell r="D1071">
            <v>0.03</v>
          </cell>
          <cell r="E1071">
            <v>15000</v>
          </cell>
        </row>
        <row r="1072">
          <cell r="A1072" t="str">
            <v>2001999906120</v>
          </cell>
          <cell r="B1072">
            <v>3</v>
          </cell>
          <cell r="C1072">
            <v>12.092378999999999</v>
          </cell>
          <cell r="D1072">
            <v>0</v>
          </cell>
          <cell r="E1072">
            <v>4030793</v>
          </cell>
        </row>
        <row r="1073">
          <cell r="A1073" t="str">
            <v>2001999906122</v>
          </cell>
          <cell r="B1073">
            <v>18</v>
          </cell>
          <cell r="C1073">
            <v>112538670.875967</v>
          </cell>
          <cell r="D1073">
            <v>0</v>
          </cell>
          <cell r="E1073">
            <v>6252148381998.166</v>
          </cell>
        </row>
        <row r="1074">
          <cell r="A1074" t="str">
            <v>2001999906123</v>
          </cell>
          <cell r="B1074">
            <v>18</v>
          </cell>
          <cell r="C1074">
            <v>111910567.57224999</v>
          </cell>
          <cell r="D1074">
            <v>0</v>
          </cell>
          <cell r="E1074">
            <v>6217253754013.8887</v>
          </cell>
        </row>
        <row r="1075">
          <cell r="A1075" t="str">
            <v>2001999906129</v>
          </cell>
          <cell r="B1075">
            <v>2</v>
          </cell>
          <cell r="C1075">
            <v>24959.360355000001</v>
          </cell>
          <cell r="D1075">
            <v>0</v>
          </cell>
          <cell r="E1075">
            <v>12479680177.5</v>
          </cell>
        </row>
        <row r="1076">
          <cell r="A1076" t="str">
            <v>2001999906158</v>
          </cell>
          <cell r="B1076">
            <v>1</v>
          </cell>
          <cell r="C1076">
            <v>0.2</v>
          </cell>
          <cell r="D1076">
            <v>2</v>
          </cell>
          <cell r="E1076">
            <v>200000</v>
          </cell>
        </row>
        <row r="1077">
          <cell r="A1077" t="str">
            <v>2001999906170</v>
          </cell>
          <cell r="B1077">
            <v>1</v>
          </cell>
          <cell r="C1077">
            <v>0.2</v>
          </cell>
          <cell r="D1077">
            <v>2</v>
          </cell>
          <cell r="E1077">
            <v>200000</v>
          </cell>
        </row>
        <row r="1078">
          <cell r="A1078" t="str">
            <v>2001999906187</v>
          </cell>
          <cell r="B1078">
            <v>2</v>
          </cell>
          <cell r="C1078">
            <v>1.9999999999999999E-6</v>
          </cell>
          <cell r="D1078">
            <v>0</v>
          </cell>
          <cell r="E1078">
            <v>1</v>
          </cell>
        </row>
        <row r="1079">
          <cell r="A1079" t="str">
            <v>2001999906189</v>
          </cell>
          <cell r="B1079">
            <v>1</v>
          </cell>
          <cell r="C1079">
            <v>0</v>
          </cell>
          <cell r="D1079">
            <v>0</v>
          </cell>
          <cell r="E1079">
            <v>0</v>
          </cell>
        </row>
        <row r="1080">
          <cell r="A1080" t="str">
            <v>2001999906195</v>
          </cell>
          <cell r="B1080">
            <v>1</v>
          </cell>
          <cell r="C1080">
            <v>0.63119499999999995</v>
          </cell>
          <cell r="D1080">
            <v>0</v>
          </cell>
          <cell r="E1080">
            <v>631195</v>
          </cell>
        </row>
        <row r="1081">
          <cell r="A1081" t="str">
            <v>2001999906196</v>
          </cell>
          <cell r="B1081">
            <v>2</v>
          </cell>
          <cell r="C1081">
            <v>9.4678999999999999E-2</v>
          </cell>
          <cell r="D1081">
            <v>9.4678999999999999E-2</v>
          </cell>
          <cell r="E1081">
            <v>47339.5</v>
          </cell>
        </row>
        <row r="1082">
          <cell r="A1082" t="str">
            <v>2001999906224</v>
          </cell>
          <cell r="B1082">
            <v>4</v>
          </cell>
          <cell r="C1082">
            <v>45694.672143000003</v>
          </cell>
          <cell r="D1082">
            <v>0</v>
          </cell>
          <cell r="E1082">
            <v>11423668035.75</v>
          </cell>
        </row>
        <row r="1083">
          <cell r="A1083" t="str">
            <v>2001999906225</v>
          </cell>
          <cell r="B1083">
            <v>18</v>
          </cell>
          <cell r="C1083">
            <v>354570.57812399999</v>
          </cell>
          <cell r="D1083">
            <v>0</v>
          </cell>
          <cell r="E1083">
            <v>19698365451.333332</v>
          </cell>
        </row>
        <row r="1084">
          <cell r="A1084" t="str">
            <v>2001999906226</v>
          </cell>
          <cell r="B1084">
            <v>8</v>
          </cell>
          <cell r="C1084">
            <v>126032.748584</v>
          </cell>
          <cell r="D1084">
            <v>0</v>
          </cell>
          <cell r="E1084">
            <v>15754093573</v>
          </cell>
        </row>
        <row r="1085">
          <cell r="A1085" t="str">
            <v>2001999906228</v>
          </cell>
          <cell r="B1085">
            <v>5</v>
          </cell>
          <cell r="C1085">
            <v>28458.288984999999</v>
          </cell>
          <cell r="D1085">
            <v>0</v>
          </cell>
          <cell r="E1085">
            <v>5691657797</v>
          </cell>
        </row>
        <row r="1086">
          <cell r="A1086" t="str">
            <v>2001999906231</v>
          </cell>
          <cell r="B1086">
            <v>18</v>
          </cell>
          <cell r="C1086">
            <v>834836.11999100004</v>
          </cell>
          <cell r="D1086">
            <v>0</v>
          </cell>
          <cell r="E1086">
            <v>46379784443.944443</v>
          </cell>
        </row>
        <row r="1087">
          <cell r="A1087" t="str">
            <v>2001999906242</v>
          </cell>
          <cell r="B1087">
            <v>13</v>
          </cell>
          <cell r="C1087">
            <v>14223.126327</v>
          </cell>
          <cell r="D1087">
            <v>0</v>
          </cell>
          <cell r="E1087">
            <v>1094086640.5384614</v>
          </cell>
        </row>
        <row r="1088">
          <cell r="A1088" t="str">
            <v>2001999906275</v>
          </cell>
          <cell r="B1088">
            <v>4</v>
          </cell>
          <cell r="C1088">
            <v>782.95536600000003</v>
          </cell>
          <cell r="D1088">
            <v>0</v>
          </cell>
          <cell r="E1088">
            <v>195738841.5</v>
          </cell>
        </row>
        <row r="1089">
          <cell r="A1089" t="str">
            <v>2001999906284</v>
          </cell>
          <cell r="B1089">
            <v>1</v>
          </cell>
          <cell r="C1089">
            <v>12047.082643</v>
          </cell>
          <cell r="D1089">
            <v>0</v>
          </cell>
          <cell r="E1089">
            <v>12047082643</v>
          </cell>
        </row>
        <row r="1090">
          <cell r="A1090" t="str">
            <v>2001999906301</v>
          </cell>
          <cell r="B1090">
            <v>7</v>
          </cell>
          <cell r="C1090">
            <v>0</v>
          </cell>
          <cell r="D1090">
            <v>0</v>
          </cell>
          <cell r="E1090">
            <v>0</v>
          </cell>
        </row>
        <row r="1091">
          <cell r="A1091" t="str">
            <v>2001999906304</v>
          </cell>
          <cell r="B1091">
            <v>1</v>
          </cell>
          <cell r="C1091">
            <v>-0.03</v>
          </cell>
          <cell r="D1091">
            <v>-0.03</v>
          </cell>
          <cell r="E1091">
            <v>-30000</v>
          </cell>
        </row>
        <row r="1092">
          <cell r="A1092" t="str">
            <v>2001999906305</v>
          </cell>
          <cell r="B1092">
            <v>19</v>
          </cell>
          <cell r="C1092">
            <v>32509.396487999998</v>
          </cell>
          <cell r="D1092">
            <v>32509.369479000001</v>
          </cell>
          <cell r="E1092">
            <v>1711020867.7894735</v>
          </cell>
        </row>
        <row r="1093">
          <cell r="A1093" t="str">
            <v>2001999906306</v>
          </cell>
          <cell r="B1093">
            <v>4</v>
          </cell>
          <cell r="C1093">
            <v>0</v>
          </cell>
          <cell r="D1093">
            <v>0</v>
          </cell>
          <cell r="E1093">
            <v>0</v>
          </cell>
        </row>
        <row r="1094">
          <cell r="A1094" t="str">
            <v>2001999906312</v>
          </cell>
          <cell r="B1094">
            <v>8</v>
          </cell>
          <cell r="C1094">
            <v>0</v>
          </cell>
          <cell r="D1094">
            <v>0</v>
          </cell>
          <cell r="E1094">
            <v>0</v>
          </cell>
        </row>
        <row r="1095">
          <cell r="A1095" t="str">
            <v>2001999906315</v>
          </cell>
          <cell r="B1095">
            <v>19</v>
          </cell>
          <cell r="C1095">
            <v>517.80801899999994</v>
          </cell>
          <cell r="D1095">
            <v>0</v>
          </cell>
          <cell r="E1095">
            <v>27253053.631578945</v>
          </cell>
        </row>
        <row r="1096">
          <cell r="A1096" t="str">
            <v>2001999906318</v>
          </cell>
          <cell r="B1096">
            <v>13</v>
          </cell>
          <cell r="C1096">
            <v>58556.935171999998</v>
          </cell>
          <cell r="D1096">
            <v>0</v>
          </cell>
          <cell r="E1096">
            <v>4504379628.6153851</v>
          </cell>
        </row>
        <row r="1097">
          <cell r="A1097" t="str">
            <v>2001999906341</v>
          </cell>
          <cell r="B1097">
            <v>17</v>
          </cell>
          <cell r="C1097">
            <v>742257.32637400005</v>
          </cell>
          <cell r="D1097">
            <v>0</v>
          </cell>
          <cell r="E1097">
            <v>43662195669.05883</v>
          </cell>
        </row>
        <row r="1098">
          <cell r="A1098" t="str">
            <v>2001999906365</v>
          </cell>
          <cell r="B1098">
            <v>8</v>
          </cell>
          <cell r="C1098">
            <v>1492.861899</v>
          </cell>
          <cell r="D1098">
            <v>0</v>
          </cell>
          <cell r="E1098">
            <v>186607737.375</v>
          </cell>
        </row>
        <row r="1099">
          <cell r="A1099" t="str">
            <v>2001999906366</v>
          </cell>
          <cell r="B1099">
            <v>15</v>
          </cell>
          <cell r="C1099">
            <v>172.38196600000001</v>
          </cell>
          <cell r="D1099">
            <v>0</v>
          </cell>
          <cell r="E1099">
            <v>11492131.066666668</v>
          </cell>
        </row>
        <row r="1100">
          <cell r="A1100" t="str">
            <v>2001999906373</v>
          </cell>
          <cell r="B1100">
            <v>9</v>
          </cell>
          <cell r="C1100">
            <v>103.05084600000001</v>
          </cell>
          <cell r="D1100">
            <v>0</v>
          </cell>
          <cell r="E1100">
            <v>11450094</v>
          </cell>
        </row>
        <row r="1101">
          <cell r="A1101" t="str">
            <v>2001999906382</v>
          </cell>
          <cell r="B1101">
            <v>7</v>
          </cell>
          <cell r="C1101">
            <v>108.02883799999999</v>
          </cell>
          <cell r="D1101">
            <v>0</v>
          </cell>
          <cell r="E1101">
            <v>15432691.142857142</v>
          </cell>
        </row>
        <row r="1102">
          <cell r="A1102" t="str">
            <v>2001999906384</v>
          </cell>
          <cell r="B1102">
            <v>9</v>
          </cell>
          <cell r="C1102">
            <v>617.16695800000002</v>
          </cell>
          <cell r="D1102">
            <v>0</v>
          </cell>
          <cell r="E1102">
            <v>68574106.444444448</v>
          </cell>
        </row>
        <row r="1103">
          <cell r="A1103" t="str">
            <v>2001999906600</v>
          </cell>
          <cell r="B1103">
            <v>1</v>
          </cell>
          <cell r="C1103">
            <v>0.03</v>
          </cell>
          <cell r="D1103">
            <v>0</v>
          </cell>
          <cell r="E1103">
            <v>30000</v>
          </cell>
        </row>
        <row r="1104">
          <cell r="A1104" t="str">
            <v>2001999906610</v>
          </cell>
          <cell r="B1104">
            <v>1</v>
          </cell>
          <cell r="C1104">
            <v>0.03</v>
          </cell>
          <cell r="D1104">
            <v>0</v>
          </cell>
          <cell r="E1104">
            <v>30000</v>
          </cell>
        </row>
        <row r="1105">
          <cell r="A1105" t="str">
            <v>2001999906612</v>
          </cell>
          <cell r="B1105">
            <v>1</v>
          </cell>
          <cell r="C1105">
            <v>0</v>
          </cell>
          <cell r="D1105">
            <v>0</v>
          </cell>
          <cell r="E1105">
            <v>0</v>
          </cell>
        </row>
        <row r="1106">
          <cell r="A1106" t="str">
            <v>2001999906614</v>
          </cell>
          <cell r="B1106">
            <v>16</v>
          </cell>
          <cell r="C1106">
            <v>0</v>
          </cell>
          <cell r="D1106">
            <v>0</v>
          </cell>
          <cell r="E1106">
            <v>0</v>
          </cell>
        </row>
        <row r="1107">
          <cell r="A1107" t="str">
            <v>2001999906623</v>
          </cell>
          <cell r="B1107">
            <v>13</v>
          </cell>
          <cell r="C1107">
            <v>1318.737717</v>
          </cell>
          <cell r="D1107">
            <v>0</v>
          </cell>
          <cell r="E1107">
            <v>101441362.84615386</v>
          </cell>
        </row>
        <row r="1108">
          <cell r="A1108" t="str">
            <v>2001999906624</v>
          </cell>
          <cell r="B1108">
            <v>17</v>
          </cell>
          <cell r="C1108">
            <v>76944.785461000007</v>
          </cell>
          <cell r="D1108">
            <v>0</v>
          </cell>
          <cell r="E1108">
            <v>4526163850.6470594</v>
          </cell>
        </row>
        <row r="1109">
          <cell r="A1109" t="str">
            <v>2001999906625</v>
          </cell>
          <cell r="B1109">
            <v>14</v>
          </cell>
          <cell r="C1109">
            <v>88395.910629000005</v>
          </cell>
          <cell r="D1109">
            <v>0</v>
          </cell>
          <cell r="E1109">
            <v>6313993616.3571424</v>
          </cell>
        </row>
        <row r="1110">
          <cell r="A1110" t="str">
            <v>2001999906626</v>
          </cell>
          <cell r="B1110">
            <v>14</v>
          </cell>
          <cell r="C1110">
            <v>38286.772000999998</v>
          </cell>
          <cell r="D1110">
            <v>0</v>
          </cell>
          <cell r="E1110">
            <v>2734769428.6428571</v>
          </cell>
        </row>
        <row r="1111">
          <cell r="A1111" t="str">
            <v>2001999906627</v>
          </cell>
          <cell r="B1111">
            <v>13</v>
          </cell>
          <cell r="C1111">
            <v>15034.611944</v>
          </cell>
          <cell r="D1111">
            <v>0</v>
          </cell>
          <cell r="E1111">
            <v>1156508611.0769229</v>
          </cell>
        </row>
        <row r="1112">
          <cell r="A1112" t="str">
            <v>2001999906628</v>
          </cell>
          <cell r="B1112">
            <v>18</v>
          </cell>
          <cell r="C1112">
            <v>6380945.0375220003</v>
          </cell>
          <cell r="D1112">
            <v>0</v>
          </cell>
          <cell r="E1112">
            <v>354496946529</v>
          </cell>
        </row>
        <row r="1113">
          <cell r="A1113" t="str">
            <v>2001999906629</v>
          </cell>
          <cell r="B1113">
            <v>6</v>
          </cell>
          <cell r="C1113">
            <v>134575.41471300001</v>
          </cell>
          <cell r="D1113">
            <v>0</v>
          </cell>
          <cell r="E1113">
            <v>22429235785.5</v>
          </cell>
        </row>
        <row r="1114">
          <cell r="A1114" t="str">
            <v>2001999906630</v>
          </cell>
          <cell r="B1114">
            <v>17</v>
          </cell>
          <cell r="C1114">
            <v>4456349.4324549995</v>
          </cell>
          <cell r="D1114">
            <v>0</v>
          </cell>
          <cell r="E1114">
            <v>262138201909.11765</v>
          </cell>
        </row>
        <row r="1115">
          <cell r="A1115" t="str">
            <v>2001999906631</v>
          </cell>
          <cell r="B1115">
            <v>18</v>
          </cell>
          <cell r="C1115">
            <v>500630.70607800002</v>
          </cell>
          <cell r="D1115">
            <v>0</v>
          </cell>
          <cell r="E1115">
            <v>27812817004.333332</v>
          </cell>
        </row>
        <row r="1116">
          <cell r="A1116" t="str">
            <v>2001999906632</v>
          </cell>
          <cell r="B1116">
            <v>18</v>
          </cell>
          <cell r="C1116">
            <v>70192.475669000007</v>
          </cell>
          <cell r="D1116">
            <v>0</v>
          </cell>
          <cell r="E1116">
            <v>3899581981.6111116</v>
          </cell>
        </row>
        <row r="1117">
          <cell r="A1117" t="str">
            <v>2001999906633</v>
          </cell>
          <cell r="B1117">
            <v>6</v>
          </cell>
          <cell r="C1117">
            <v>98317.556605000005</v>
          </cell>
          <cell r="D1117">
            <v>0</v>
          </cell>
          <cell r="E1117">
            <v>16386259434.166666</v>
          </cell>
        </row>
        <row r="1118">
          <cell r="A1118" t="str">
            <v>2001999906634</v>
          </cell>
          <cell r="B1118">
            <v>1</v>
          </cell>
          <cell r="C1118">
            <v>12047.082643</v>
          </cell>
          <cell r="D1118">
            <v>0</v>
          </cell>
          <cell r="E1118">
            <v>12047082643</v>
          </cell>
        </row>
        <row r="1119">
          <cell r="A1119" t="str">
            <v>2001999906635</v>
          </cell>
          <cell r="B1119">
            <v>16</v>
          </cell>
          <cell r="C1119">
            <v>1177209.067179</v>
          </cell>
          <cell r="D1119">
            <v>0</v>
          </cell>
          <cell r="E1119">
            <v>73575566698.6875</v>
          </cell>
        </row>
        <row r="1120">
          <cell r="A1120" t="str">
            <v>2001999906636</v>
          </cell>
          <cell r="B1120">
            <v>18</v>
          </cell>
          <cell r="C1120">
            <v>352154.42125900002</v>
          </cell>
          <cell r="D1120">
            <v>0</v>
          </cell>
          <cell r="E1120">
            <v>19564134514.388889</v>
          </cell>
        </row>
        <row r="1121">
          <cell r="A1121" t="str">
            <v>2001999906637</v>
          </cell>
          <cell r="B1121">
            <v>18</v>
          </cell>
          <cell r="C1121">
            <v>81241.804455000005</v>
          </cell>
          <cell r="D1121">
            <v>0</v>
          </cell>
          <cell r="E1121">
            <v>4513433580.833334</v>
          </cell>
        </row>
        <row r="1122">
          <cell r="A1122" t="str">
            <v>2001999906638</v>
          </cell>
          <cell r="B1122">
            <v>3</v>
          </cell>
          <cell r="C1122">
            <v>2290.1519309999999</v>
          </cell>
          <cell r="D1122">
            <v>0</v>
          </cell>
          <cell r="E1122">
            <v>763383977</v>
          </cell>
        </row>
        <row r="1123">
          <cell r="A1123" t="str">
            <v>2001999906639</v>
          </cell>
          <cell r="B1123">
            <v>18</v>
          </cell>
          <cell r="C1123">
            <v>1270871.4784919999</v>
          </cell>
          <cell r="D1123">
            <v>0</v>
          </cell>
          <cell r="E1123">
            <v>70603971027.333328</v>
          </cell>
        </row>
        <row r="1124">
          <cell r="A1124" t="str">
            <v>2001999906640</v>
          </cell>
          <cell r="B1124">
            <v>17</v>
          </cell>
          <cell r="C1124">
            <v>1185146.8496709999</v>
          </cell>
          <cell r="D1124">
            <v>0</v>
          </cell>
          <cell r="E1124">
            <v>69714520568.882355</v>
          </cell>
        </row>
        <row r="1125">
          <cell r="A1125" t="str">
            <v>2001999906641</v>
          </cell>
          <cell r="B1125">
            <v>1</v>
          </cell>
          <cell r="C1125">
            <v>0</v>
          </cell>
          <cell r="D1125">
            <v>0</v>
          </cell>
          <cell r="E1125">
            <v>0</v>
          </cell>
        </row>
        <row r="1126">
          <cell r="A1126" t="str">
            <v>2001999906642</v>
          </cell>
          <cell r="B1126">
            <v>8</v>
          </cell>
          <cell r="C1126">
            <v>3999.874785</v>
          </cell>
          <cell r="D1126">
            <v>0</v>
          </cell>
          <cell r="E1126">
            <v>499984348.125</v>
          </cell>
        </row>
        <row r="1127">
          <cell r="A1127" t="str">
            <v>2001999906643</v>
          </cell>
          <cell r="B1127">
            <v>18</v>
          </cell>
          <cell r="C1127">
            <v>341483.922762</v>
          </cell>
          <cell r="D1127">
            <v>0</v>
          </cell>
          <cell r="E1127">
            <v>18971329042.333336</v>
          </cell>
        </row>
        <row r="1128">
          <cell r="A1128" t="str">
            <v>2001999906645</v>
          </cell>
          <cell r="B1128">
            <v>18</v>
          </cell>
          <cell r="C1128">
            <v>3182280.980192</v>
          </cell>
          <cell r="D1128">
            <v>0</v>
          </cell>
          <cell r="E1128">
            <v>176793387788.44443</v>
          </cell>
        </row>
        <row r="1129">
          <cell r="A1129" t="str">
            <v>2001999906647</v>
          </cell>
          <cell r="B1129">
            <v>17</v>
          </cell>
          <cell r="C1129">
            <v>733152.46626100002</v>
          </cell>
          <cell r="D1129">
            <v>0</v>
          </cell>
          <cell r="E1129">
            <v>43126615662.411766</v>
          </cell>
        </row>
        <row r="1130">
          <cell r="A1130" t="str">
            <v>2001999906648</v>
          </cell>
          <cell r="B1130">
            <v>1</v>
          </cell>
          <cell r="C1130">
            <v>1006.465521</v>
          </cell>
          <cell r="D1130">
            <v>0</v>
          </cell>
          <cell r="E1130">
            <v>1006465521</v>
          </cell>
        </row>
        <row r="1131">
          <cell r="A1131" t="str">
            <v>2001999906650</v>
          </cell>
          <cell r="B1131">
            <v>8</v>
          </cell>
          <cell r="C1131">
            <v>0</v>
          </cell>
          <cell r="D1131">
            <v>0</v>
          </cell>
          <cell r="E1131">
            <v>0</v>
          </cell>
        </row>
        <row r="1132">
          <cell r="A1132" t="str">
            <v>2001999906651</v>
          </cell>
          <cell r="B1132">
            <v>16</v>
          </cell>
          <cell r="C1132">
            <v>139333.20701000001</v>
          </cell>
          <cell r="D1132">
            <v>0</v>
          </cell>
          <cell r="E1132">
            <v>8708325438.125</v>
          </cell>
        </row>
        <row r="1133">
          <cell r="A1133" t="str">
            <v>2001999906707</v>
          </cell>
          <cell r="B1133">
            <v>1</v>
          </cell>
          <cell r="C1133">
            <v>0</v>
          </cell>
          <cell r="D1133">
            <v>0</v>
          </cell>
          <cell r="E1133">
            <v>0</v>
          </cell>
        </row>
        <row r="1134">
          <cell r="A1134" t="str">
            <v>2001999906711</v>
          </cell>
          <cell r="B1134">
            <v>1</v>
          </cell>
          <cell r="C1134">
            <v>4.9070999999999997E-2</v>
          </cell>
          <cell r="D1134">
            <v>0</v>
          </cell>
          <cell r="E1134">
            <v>49071</v>
          </cell>
        </row>
        <row r="1135">
          <cell r="A1135" t="str">
            <v>2001999906716</v>
          </cell>
          <cell r="B1135">
            <v>1</v>
          </cell>
          <cell r="C1135">
            <v>208.204014</v>
          </cell>
          <cell r="D1135">
            <v>0</v>
          </cell>
          <cell r="E1135">
            <v>208204014</v>
          </cell>
        </row>
        <row r="1136">
          <cell r="A1136" t="str">
            <v>2001999906721</v>
          </cell>
          <cell r="B1136">
            <v>1</v>
          </cell>
          <cell r="C1136">
            <v>207.57281900000001</v>
          </cell>
          <cell r="D1136">
            <v>0</v>
          </cell>
          <cell r="E1136">
            <v>207572819</v>
          </cell>
        </row>
        <row r="1137">
          <cell r="A1137" t="str">
            <v>2001999906726</v>
          </cell>
          <cell r="B1137">
            <v>1</v>
          </cell>
          <cell r="C1137">
            <v>0</v>
          </cell>
          <cell r="D1137">
            <v>0</v>
          </cell>
          <cell r="E1137">
            <v>0</v>
          </cell>
        </row>
        <row r="1138">
          <cell r="A1138" t="str">
            <v>2001999906729</v>
          </cell>
          <cell r="B1138">
            <v>13</v>
          </cell>
          <cell r="C1138">
            <v>0</v>
          </cell>
          <cell r="D1138">
            <v>0</v>
          </cell>
          <cell r="E1138">
            <v>0</v>
          </cell>
        </row>
        <row r="1139">
          <cell r="A1139" t="str">
            <v>2001999906749</v>
          </cell>
          <cell r="B1139">
            <v>1</v>
          </cell>
          <cell r="C1139">
            <v>0</v>
          </cell>
          <cell r="D1139">
            <v>0</v>
          </cell>
          <cell r="E1139">
            <v>0</v>
          </cell>
        </row>
        <row r="1140">
          <cell r="A1140" t="str">
            <v>2001999906903</v>
          </cell>
          <cell r="B1140">
            <v>8</v>
          </cell>
          <cell r="C1140">
            <v>0</v>
          </cell>
          <cell r="D1140">
            <v>0</v>
          </cell>
          <cell r="E1140">
            <v>0</v>
          </cell>
        </row>
        <row r="1141">
          <cell r="A1141" t="str">
            <v>2001999907001</v>
          </cell>
          <cell r="B1141">
            <v>19</v>
          </cell>
          <cell r="C1141">
            <v>0</v>
          </cell>
          <cell r="D1141">
            <v>0</v>
          </cell>
          <cell r="E1141">
            <v>0</v>
          </cell>
        </row>
        <row r="1142">
          <cell r="A1142" t="str">
            <v>2001999907003</v>
          </cell>
          <cell r="B1142">
            <v>8</v>
          </cell>
          <cell r="C1142">
            <v>0</v>
          </cell>
          <cell r="D1142">
            <v>0</v>
          </cell>
          <cell r="E1142">
            <v>0</v>
          </cell>
        </row>
        <row r="1143">
          <cell r="A1143" t="str">
            <v>2001999907006</v>
          </cell>
          <cell r="B1143">
            <v>14</v>
          </cell>
          <cell r="C1143">
            <v>0</v>
          </cell>
          <cell r="D1143">
            <v>0</v>
          </cell>
          <cell r="E1143">
            <v>0</v>
          </cell>
        </row>
        <row r="1144">
          <cell r="A1144" t="str">
            <v>2001999907007</v>
          </cell>
          <cell r="B1144">
            <v>8</v>
          </cell>
          <cell r="C1144">
            <v>0</v>
          </cell>
          <cell r="D1144">
            <v>0</v>
          </cell>
          <cell r="E1144">
            <v>0</v>
          </cell>
        </row>
        <row r="1145">
          <cell r="A1145" t="str">
            <v>2001999907008</v>
          </cell>
          <cell r="B1145">
            <v>8</v>
          </cell>
          <cell r="C1145">
            <v>0</v>
          </cell>
          <cell r="D1145">
            <v>0</v>
          </cell>
          <cell r="E1145">
            <v>0</v>
          </cell>
        </row>
        <row r="1146">
          <cell r="A1146" t="str">
            <v>2001999907009</v>
          </cell>
          <cell r="B1146">
            <v>8</v>
          </cell>
          <cell r="C1146">
            <v>0</v>
          </cell>
          <cell r="D1146">
            <v>0</v>
          </cell>
          <cell r="E1146">
            <v>0</v>
          </cell>
        </row>
        <row r="1147">
          <cell r="A1147" t="str">
            <v>2001999907013</v>
          </cell>
          <cell r="B1147">
            <v>20</v>
          </cell>
          <cell r="C1147">
            <v>0</v>
          </cell>
          <cell r="D1147">
            <v>0</v>
          </cell>
          <cell r="E1147">
            <v>0</v>
          </cell>
        </row>
        <row r="1148">
          <cell r="A1148" t="str">
            <v>2001999907014</v>
          </cell>
          <cell r="B1148">
            <v>8</v>
          </cell>
          <cell r="C1148">
            <v>0.61017500000000002</v>
          </cell>
          <cell r="D1148">
            <v>0</v>
          </cell>
          <cell r="E1148">
            <v>76271.875</v>
          </cell>
        </row>
        <row r="1149">
          <cell r="A1149" t="str">
            <v>2001999907015</v>
          </cell>
          <cell r="B1149">
            <v>8</v>
          </cell>
          <cell r="C1149">
            <v>0.33600799999999997</v>
          </cell>
          <cell r="D1149">
            <v>0</v>
          </cell>
          <cell r="E1149">
            <v>42001</v>
          </cell>
        </row>
        <row r="1150">
          <cell r="A1150" t="str">
            <v>2001999907018</v>
          </cell>
          <cell r="B1150">
            <v>8</v>
          </cell>
          <cell r="C1150">
            <v>42671.173153999996</v>
          </cell>
          <cell r="D1150">
            <v>0</v>
          </cell>
          <cell r="E1150">
            <v>5333896644.25</v>
          </cell>
        </row>
        <row r="1151">
          <cell r="A1151" t="str">
            <v>2001999907019</v>
          </cell>
          <cell r="B1151">
            <v>6</v>
          </cell>
          <cell r="C1151">
            <v>121.16136899999999</v>
          </cell>
          <cell r="D1151">
            <v>0</v>
          </cell>
          <cell r="E1151">
            <v>20193561.499999996</v>
          </cell>
        </row>
        <row r="1152">
          <cell r="A1152" t="str">
            <v>2001999907020</v>
          </cell>
          <cell r="B1152">
            <v>8</v>
          </cell>
          <cell r="C1152">
            <v>6279.5146050000003</v>
          </cell>
          <cell r="D1152">
            <v>6279.5146050000003</v>
          </cell>
          <cell r="E1152">
            <v>784939325.625</v>
          </cell>
        </row>
        <row r="1153">
          <cell r="A1153" t="str">
            <v>2001999907036</v>
          </cell>
          <cell r="B1153">
            <v>8</v>
          </cell>
          <cell r="C1153">
            <v>4681.2323159999996</v>
          </cell>
          <cell r="D1153">
            <v>0</v>
          </cell>
          <cell r="E1153">
            <v>585154039.5</v>
          </cell>
        </row>
        <row r="1154">
          <cell r="A1154" t="str">
            <v>2001999907039</v>
          </cell>
          <cell r="B1154">
            <v>7</v>
          </cell>
          <cell r="C1154">
            <v>8.3359199999999998</v>
          </cell>
          <cell r="D1154">
            <v>8.3359199999999998</v>
          </cell>
          <cell r="E1154">
            <v>1190845.7142857143</v>
          </cell>
        </row>
        <row r="1155">
          <cell r="A1155" t="str">
            <v>2001999907042</v>
          </cell>
          <cell r="B1155">
            <v>1</v>
          </cell>
          <cell r="C1155">
            <v>0</v>
          </cell>
          <cell r="D1155">
            <v>0</v>
          </cell>
          <cell r="E1155">
            <v>0</v>
          </cell>
        </row>
        <row r="1156">
          <cell r="A1156" t="str">
            <v>2001999907044</v>
          </cell>
          <cell r="B1156">
            <v>5</v>
          </cell>
          <cell r="C1156">
            <v>0</v>
          </cell>
          <cell r="D1156">
            <v>0</v>
          </cell>
          <cell r="E1156">
            <v>0</v>
          </cell>
        </row>
        <row r="1157">
          <cell r="A1157" t="str">
            <v>2001999907048</v>
          </cell>
          <cell r="B1157">
            <v>6</v>
          </cell>
          <cell r="C1157">
            <v>0</v>
          </cell>
          <cell r="D1157">
            <v>0</v>
          </cell>
          <cell r="E1157">
            <v>0</v>
          </cell>
        </row>
        <row r="1158">
          <cell r="A1158" t="str">
            <v>2001999907053</v>
          </cell>
          <cell r="B1158">
            <v>8</v>
          </cell>
          <cell r="C1158">
            <v>9.7E-5</v>
          </cell>
          <cell r="D1158">
            <v>0</v>
          </cell>
          <cell r="E1158">
            <v>12.125</v>
          </cell>
        </row>
        <row r="1159">
          <cell r="A1159" t="str">
            <v>2001999907055</v>
          </cell>
          <cell r="B1159">
            <v>11</v>
          </cell>
          <cell r="C1159">
            <v>0</v>
          </cell>
          <cell r="D1159">
            <v>0</v>
          </cell>
          <cell r="E1159">
            <v>0</v>
          </cell>
        </row>
        <row r="1160">
          <cell r="A1160" t="str">
            <v>2001999907082</v>
          </cell>
          <cell r="B1160">
            <v>6</v>
          </cell>
          <cell r="C1160">
            <v>311.22291000000001</v>
          </cell>
          <cell r="D1160">
            <v>0</v>
          </cell>
          <cell r="E1160">
            <v>51870485</v>
          </cell>
        </row>
        <row r="1161">
          <cell r="A1161" t="str">
            <v>2001999907085</v>
          </cell>
          <cell r="B1161">
            <v>1</v>
          </cell>
          <cell r="C1161">
            <v>81.476134999999999</v>
          </cell>
          <cell r="D1161">
            <v>81.476134999999999</v>
          </cell>
          <cell r="E1161">
            <v>81476135</v>
          </cell>
        </row>
        <row r="1162">
          <cell r="A1162" t="str">
            <v>2001999907087</v>
          </cell>
          <cell r="B1162">
            <v>1</v>
          </cell>
          <cell r="C1162">
            <v>81.476134999999999</v>
          </cell>
          <cell r="D1162">
            <v>81.476134999999999</v>
          </cell>
          <cell r="E1162">
            <v>81476135</v>
          </cell>
        </row>
        <row r="1163">
          <cell r="A1163" t="str">
            <v>2001999907090</v>
          </cell>
          <cell r="B1163">
            <v>7</v>
          </cell>
          <cell r="C1163">
            <v>1389.3198010000001</v>
          </cell>
          <cell r="D1163">
            <v>1389.3198010000001</v>
          </cell>
          <cell r="E1163">
            <v>198474257.2857143</v>
          </cell>
        </row>
        <row r="1164">
          <cell r="A1164" t="str">
            <v>2001999907091</v>
          </cell>
          <cell r="B1164">
            <v>7</v>
          </cell>
          <cell r="C1164">
            <v>1397.6557210000001</v>
          </cell>
          <cell r="D1164">
            <v>1397.6557210000001</v>
          </cell>
          <cell r="E1164">
            <v>199665103.00000003</v>
          </cell>
        </row>
        <row r="1165">
          <cell r="A1165" t="str">
            <v>2001999907101</v>
          </cell>
          <cell r="B1165">
            <v>7</v>
          </cell>
          <cell r="C1165">
            <v>921.507519</v>
          </cell>
          <cell r="D1165">
            <v>0</v>
          </cell>
          <cell r="E1165">
            <v>131643931.28571427</v>
          </cell>
        </row>
        <row r="1166">
          <cell r="A1166" t="str">
            <v>2001999907102</v>
          </cell>
          <cell r="B1166">
            <v>7</v>
          </cell>
          <cell r="C1166">
            <v>196764.71683600001</v>
          </cell>
          <cell r="D1166">
            <v>0</v>
          </cell>
          <cell r="E1166">
            <v>28109245262.285717</v>
          </cell>
        </row>
        <row r="1167">
          <cell r="A1167" t="str">
            <v>2001999907113</v>
          </cell>
          <cell r="B1167">
            <v>4</v>
          </cell>
          <cell r="C1167">
            <v>59.383676999999999</v>
          </cell>
          <cell r="D1167">
            <v>0</v>
          </cell>
          <cell r="E1167">
            <v>14845919.25</v>
          </cell>
        </row>
        <row r="1168">
          <cell r="A1168" t="str">
            <v>2001999907114</v>
          </cell>
          <cell r="B1168">
            <v>4</v>
          </cell>
          <cell r="C1168">
            <v>20.784286999999999</v>
          </cell>
          <cell r="D1168">
            <v>0</v>
          </cell>
          <cell r="E1168">
            <v>5196071.75</v>
          </cell>
        </row>
        <row r="1169">
          <cell r="A1169" t="str">
            <v>2001999907122</v>
          </cell>
          <cell r="B1169">
            <v>7</v>
          </cell>
          <cell r="C1169">
            <v>314349.80648600002</v>
          </cell>
          <cell r="D1169">
            <v>0</v>
          </cell>
          <cell r="E1169">
            <v>44907115212.285713</v>
          </cell>
        </row>
        <row r="1170">
          <cell r="A1170" t="str">
            <v>2001999907123</v>
          </cell>
          <cell r="B1170">
            <v>7</v>
          </cell>
          <cell r="C1170">
            <v>215211.64836399999</v>
          </cell>
          <cell r="D1170">
            <v>0</v>
          </cell>
          <cell r="E1170">
            <v>30744521194.85714</v>
          </cell>
        </row>
        <row r="1171">
          <cell r="A1171" t="str">
            <v>2001999907129</v>
          </cell>
          <cell r="B1171">
            <v>4</v>
          </cell>
          <cell r="C1171">
            <v>149.01349400000001</v>
          </cell>
          <cell r="D1171">
            <v>0</v>
          </cell>
          <cell r="E1171">
            <v>37253373.5</v>
          </cell>
        </row>
        <row r="1172">
          <cell r="A1172" t="str">
            <v>2001999907225</v>
          </cell>
          <cell r="B1172">
            <v>7</v>
          </cell>
          <cell r="C1172">
            <v>42724.732099000001</v>
          </cell>
          <cell r="D1172">
            <v>0</v>
          </cell>
          <cell r="E1172">
            <v>6103533157</v>
          </cell>
        </row>
        <row r="1173">
          <cell r="A1173" t="str">
            <v>2001999907226</v>
          </cell>
          <cell r="B1173">
            <v>5</v>
          </cell>
          <cell r="C1173">
            <v>100944.23819600001</v>
          </cell>
          <cell r="D1173">
            <v>0</v>
          </cell>
          <cell r="E1173">
            <v>20188847639.200001</v>
          </cell>
        </row>
        <row r="1174">
          <cell r="A1174" t="str">
            <v>2001999907228</v>
          </cell>
          <cell r="B1174">
            <v>3</v>
          </cell>
          <cell r="C1174">
            <v>1042.3389</v>
          </cell>
          <cell r="D1174">
            <v>0</v>
          </cell>
          <cell r="E1174">
            <v>347446300</v>
          </cell>
        </row>
        <row r="1175">
          <cell r="A1175" t="str">
            <v>2001999907231</v>
          </cell>
          <cell r="B1175">
            <v>7</v>
          </cell>
          <cell r="C1175">
            <v>100718.187983</v>
          </cell>
          <cell r="D1175">
            <v>0</v>
          </cell>
          <cell r="E1175">
            <v>14388312569</v>
          </cell>
        </row>
        <row r="1176">
          <cell r="A1176" t="str">
            <v>2001999907242</v>
          </cell>
          <cell r="B1176">
            <v>2</v>
          </cell>
          <cell r="C1176">
            <v>56615.662905999998</v>
          </cell>
          <cell r="D1176">
            <v>0</v>
          </cell>
          <cell r="E1176">
            <v>28307831453</v>
          </cell>
        </row>
        <row r="1177">
          <cell r="A1177" t="str">
            <v>2001999907284</v>
          </cell>
          <cell r="B1177">
            <v>1</v>
          </cell>
          <cell r="C1177">
            <v>2.7205279999999998</v>
          </cell>
          <cell r="D1177">
            <v>0</v>
          </cell>
          <cell r="E1177">
            <v>2720528</v>
          </cell>
        </row>
        <row r="1178">
          <cell r="A1178" t="str">
            <v>2001999907301</v>
          </cell>
          <cell r="B1178">
            <v>1</v>
          </cell>
          <cell r="C1178">
            <v>0</v>
          </cell>
          <cell r="D1178">
            <v>0</v>
          </cell>
          <cell r="E1178">
            <v>0</v>
          </cell>
        </row>
        <row r="1179">
          <cell r="A1179" t="str">
            <v>2001999907305</v>
          </cell>
          <cell r="B1179">
            <v>8</v>
          </cell>
          <cell r="C1179">
            <v>1307.843666</v>
          </cell>
          <cell r="D1179">
            <v>1307.843666</v>
          </cell>
          <cell r="E1179">
            <v>163480458.25</v>
          </cell>
        </row>
        <row r="1180">
          <cell r="A1180" t="str">
            <v>2001999907306</v>
          </cell>
          <cell r="B1180">
            <v>1</v>
          </cell>
          <cell r="C1180">
            <v>0</v>
          </cell>
          <cell r="D1180">
            <v>0</v>
          </cell>
          <cell r="E1180">
            <v>0</v>
          </cell>
        </row>
        <row r="1181">
          <cell r="A1181" t="str">
            <v>2001999907312</v>
          </cell>
          <cell r="B1181">
            <v>1</v>
          </cell>
          <cell r="C1181">
            <v>0</v>
          </cell>
          <cell r="D1181">
            <v>0</v>
          </cell>
          <cell r="E1181">
            <v>0</v>
          </cell>
        </row>
        <row r="1182">
          <cell r="A1182" t="str">
            <v>2001999907315</v>
          </cell>
          <cell r="B1182">
            <v>8</v>
          </cell>
          <cell r="C1182">
            <v>219.34600800000001</v>
          </cell>
          <cell r="D1182">
            <v>0</v>
          </cell>
          <cell r="E1182">
            <v>27418251</v>
          </cell>
        </row>
        <row r="1183">
          <cell r="A1183" t="str">
            <v>2001999907318</v>
          </cell>
          <cell r="B1183">
            <v>3</v>
          </cell>
          <cell r="C1183">
            <v>986.52992099999994</v>
          </cell>
          <cell r="D1183">
            <v>0</v>
          </cell>
          <cell r="E1183">
            <v>328843307</v>
          </cell>
        </row>
        <row r="1184">
          <cell r="A1184" t="str">
            <v>2001999907341</v>
          </cell>
          <cell r="B1184">
            <v>6</v>
          </cell>
          <cell r="C1184">
            <v>108092.62095</v>
          </cell>
          <cell r="D1184">
            <v>0</v>
          </cell>
          <cell r="E1184">
            <v>18015436825</v>
          </cell>
        </row>
        <row r="1185">
          <cell r="A1185" t="str">
            <v>2001999907365</v>
          </cell>
          <cell r="B1185">
            <v>2</v>
          </cell>
          <cell r="C1185">
            <v>8.0097889999999996</v>
          </cell>
          <cell r="D1185">
            <v>0</v>
          </cell>
          <cell r="E1185">
            <v>4004894.5</v>
          </cell>
        </row>
        <row r="1186">
          <cell r="A1186" t="str">
            <v>2001999907366</v>
          </cell>
          <cell r="B1186">
            <v>5</v>
          </cell>
          <cell r="C1186">
            <v>62.685409</v>
          </cell>
          <cell r="D1186">
            <v>0</v>
          </cell>
          <cell r="E1186">
            <v>12537081.799999999</v>
          </cell>
        </row>
        <row r="1187">
          <cell r="A1187" t="str">
            <v>2001999907373</v>
          </cell>
          <cell r="B1187">
            <v>4</v>
          </cell>
          <cell r="C1187">
            <v>12.91961</v>
          </cell>
          <cell r="D1187">
            <v>0</v>
          </cell>
          <cell r="E1187">
            <v>3229902.5</v>
          </cell>
        </row>
        <row r="1188">
          <cell r="A1188" t="str">
            <v>2001999907382</v>
          </cell>
          <cell r="B1188">
            <v>3</v>
          </cell>
          <cell r="C1188">
            <v>12.5565</v>
          </cell>
          <cell r="D1188">
            <v>0</v>
          </cell>
          <cell r="E1188">
            <v>4185500</v>
          </cell>
        </row>
        <row r="1189">
          <cell r="A1189" t="str">
            <v>2001999907384</v>
          </cell>
          <cell r="B1189">
            <v>5</v>
          </cell>
          <cell r="C1189">
            <v>24.990061000000001</v>
          </cell>
          <cell r="D1189">
            <v>0</v>
          </cell>
          <cell r="E1189">
            <v>4998012.2</v>
          </cell>
        </row>
        <row r="1190">
          <cell r="A1190" t="str">
            <v>2001999907614</v>
          </cell>
          <cell r="B1190">
            <v>8</v>
          </cell>
          <cell r="C1190">
            <v>0</v>
          </cell>
          <cell r="D1190">
            <v>0</v>
          </cell>
          <cell r="E1190">
            <v>0</v>
          </cell>
        </row>
        <row r="1191">
          <cell r="A1191" t="str">
            <v>2001999907623</v>
          </cell>
          <cell r="B1191">
            <v>5</v>
          </cell>
          <cell r="C1191">
            <v>65.093748000000005</v>
          </cell>
          <cell r="D1191">
            <v>0</v>
          </cell>
          <cell r="E1191">
            <v>13018749.600000001</v>
          </cell>
        </row>
        <row r="1192">
          <cell r="A1192" t="str">
            <v>2001999907624</v>
          </cell>
          <cell r="B1192">
            <v>5</v>
          </cell>
          <cell r="C1192">
            <v>4716.245578</v>
          </cell>
          <cell r="D1192">
            <v>0</v>
          </cell>
          <cell r="E1192">
            <v>943249115.60000002</v>
          </cell>
        </row>
        <row r="1193">
          <cell r="A1193" t="str">
            <v>2001999907625</v>
          </cell>
          <cell r="B1193">
            <v>4</v>
          </cell>
          <cell r="C1193">
            <v>12310.061460999999</v>
          </cell>
          <cell r="D1193">
            <v>0</v>
          </cell>
          <cell r="E1193">
            <v>3077515365.25</v>
          </cell>
        </row>
        <row r="1194">
          <cell r="A1194" t="str">
            <v>2001999907626</v>
          </cell>
          <cell r="B1194">
            <v>6</v>
          </cell>
          <cell r="C1194">
            <v>12313.506008</v>
          </cell>
          <cell r="D1194">
            <v>0</v>
          </cell>
          <cell r="E1194">
            <v>2052251001.3333335</v>
          </cell>
        </row>
        <row r="1195">
          <cell r="A1195" t="str">
            <v>2001999907627</v>
          </cell>
          <cell r="B1195">
            <v>4</v>
          </cell>
          <cell r="C1195">
            <v>14725.592155</v>
          </cell>
          <cell r="D1195">
            <v>0</v>
          </cell>
          <cell r="E1195">
            <v>3681398038.75</v>
          </cell>
        </row>
        <row r="1196">
          <cell r="A1196" t="str">
            <v>2001999907628</v>
          </cell>
          <cell r="B1196">
            <v>8</v>
          </cell>
          <cell r="C1196">
            <v>177179.96170799999</v>
          </cell>
          <cell r="D1196">
            <v>0</v>
          </cell>
          <cell r="E1196">
            <v>22147495213.5</v>
          </cell>
        </row>
        <row r="1197">
          <cell r="A1197" t="str">
            <v>2001999907629</v>
          </cell>
          <cell r="B1197">
            <v>7</v>
          </cell>
          <cell r="C1197">
            <v>8202.8252470000007</v>
          </cell>
          <cell r="D1197">
            <v>0</v>
          </cell>
          <cell r="E1197">
            <v>1171832178.1428571</v>
          </cell>
        </row>
        <row r="1198">
          <cell r="A1198" t="str">
            <v>2001999907630</v>
          </cell>
          <cell r="B1198">
            <v>2</v>
          </cell>
          <cell r="C1198">
            <v>29151.078300000001</v>
          </cell>
          <cell r="D1198">
            <v>0</v>
          </cell>
          <cell r="E1198">
            <v>14575539150</v>
          </cell>
        </row>
        <row r="1199">
          <cell r="A1199" t="str">
            <v>2001999907631</v>
          </cell>
          <cell r="B1199">
            <v>7</v>
          </cell>
          <cell r="C1199">
            <v>52239.949676999997</v>
          </cell>
          <cell r="D1199">
            <v>0</v>
          </cell>
          <cell r="E1199">
            <v>7462849953.8571424</v>
          </cell>
        </row>
        <row r="1200">
          <cell r="A1200" t="str">
            <v>2001999907632</v>
          </cell>
          <cell r="B1200">
            <v>7</v>
          </cell>
          <cell r="C1200">
            <v>3244.1323980000002</v>
          </cell>
          <cell r="D1200">
            <v>0</v>
          </cell>
          <cell r="E1200">
            <v>463447485.42857146</v>
          </cell>
        </row>
        <row r="1201">
          <cell r="A1201" t="str">
            <v>2001999907633</v>
          </cell>
          <cell r="B1201">
            <v>4</v>
          </cell>
          <cell r="C1201">
            <v>436.08338400000002</v>
          </cell>
          <cell r="D1201">
            <v>0</v>
          </cell>
          <cell r="E1201">
            <v>109020846</v>
          </cell>
        </row>
        <row r="1202">
          <cell r="A1202" t="str">
            <v>2001999907634</v>
          </cell>
          <cell r="B1202">
            <v>1</v>
          </cell>
          <cell r="C1202">
            <v>3.8426300000000002</v>
          </cell>
          <cell r="D1202">
            <v>0</v>
          </cell>
          <cell r="E1202">
            <v>3842630</v>
          </cell>
        </row>
        <row r="1203">
          <cell r="A1203" t="str">
            <v>2001999907635</v>
          </cell>
          <cell r="B1203">
            <v>7</v>
          </cell>
          <cell r="C1203">
            <v>61844.560826000001</v>
          </cell>
          <cell r="D1203">
            <v>0</v>
          </cell>
          <cell r="E1203">
            <v>8834937260.8571434</v>
          </cell>
        </row>
        <row r="1204">
          <cell r="A1204" t="str">
            <v>2001999907636</v>
          </cell>
          <cell r="B1204">
            <v>8</v>
          </cell>
          <cell r="C1204">
            <v>105895.271199</v>
          </cell>
          <cell r="D1204">
            <v>0</v>
          </cell>
          <cell r="E1204">
            <v>13236908899.875</v>
          </cell>
        </row>
        <row r="1205">
          <cell r="A1205" t="str">
            <v>2001999907637</v>
          </cell>
          <cell r="B1205">
            <v>5</v>
          </cell>
          <cell r="C1205">
            <v>3885.6170499999998</v>
          </cell>
          <cell r="D1205">
            <v>0</v>
          </cell>
          <cell r="E1205">
            <v>777123409.99999988</v>
          </cell>
        </row>
        <row r="1206">
          <cell r="A1206" t="str">
            <v>2001999907638</v>
          </cell>
          <cell r="B1206">
            <v>2</v>
          </cell>
          <cell r="C1206">
            <v>5.3142699999999996</v>
          </cell>
          <cell r="D1206">
            <v>0</v>
          </cell>
          <cell r="E1206">
            <v>2657135</v>
          </cell>
        </row>
        <row r="1207">
          <cell r="A1207" t="str">
            <v>2001999907639</v>
          </cell>
          <cell r="B1207">
            <v>6</v>
          </cell>
          <cell r="C1207">
            <v>16088.653302999999</v>
          </cell>
          <cell r="D1207">
            <v>0</v>
          </cell>
          <cell r="E1207">
            <v>2681442217.1666665</v>
          </cell>
        </row>
        <row r="1208">
          <cell r="A1208" t="str">
            <v>2001999907640</v>
          </cell>
          <cell r="B1208">
            <v>4</v>
          </cell>
          <cell r="C1208">
            <v>72198.355937999993</v>
          </cell>
          <cell r="D1208">
            <v>0</v>
          </cell>
          <cell r="E1208">
            <v>18049588984.5</v>
          </cell>
        </row>
        <row r="1209">
          <cell r="A1209" t="str">
            <v>2001999907643</v>
          </cell>
          <cell r="B1209">
            <v>8</v>
          </cell>
          <cell r="C1209">
            <v>42671.173153999996</v>
          </cell>
          <cell r="D1209">
            <v>0</v>
          </cell>
          <cell r="E1209">
            <v>5333896644.25</v>
          </cell>
        </row>
        <row r="1210">
          <cell r="A1210" t="str">
            <v>2001999907645</v>
          </cell>
          <cell r="B1210">
            <v>7</v>
          </cell>
          <cell r="C1210">
            <v>143585.227908</v>
          </cell>
          <cell r="D1210">
            <v>0</v>
          </cell>
          <cell r="E1210">
            <v>20512175415.42857</v>
          </cell>
        </row>
        <row r="1211">
          <cell r="A1211" t="str">
            <v>2001999907647</v>
          </cell>
          <cell r="B1211">
            <v>6</v>
          </cell>
          <cell r="C1211">
            <v>26628.547610000001</v>
          </cell>
          <cell r="D1211">
            <v>0</v>
          </cell>
          <cell r="E1211">
            <v>4438091268.333334</v>
          </cell>
        </row>
        <row r="1212">
          <cell r="A1212" t="str">
            <v>2001999907648</v>
          </cell>
          <cell r="B1212">
            <v>1</v>
          </cell>
          <cell r="C1212">
            <v>330.07185600000003</v>
          </cell>
          <cell r="D1212">
            <v>0</v>
          </cell>
          <cell r="E1212">
            <v>330071856</v>
          </cell>
        </row>
        <row r="1213">
          <cell r="A1213" t="str">
            <v>2001999907650</v>
          </cell>
          <cell r="B1213">
            <v>1</v>
          </cell>
          <cell r="C1213">
            <v>0</v>
          </cell>
          <cell r="D1213">
            <v>0</v>
          </cell>
          <cell r="E1213">
            <v>0</v>
          </cell>
        </row>
        <row r="1214">
          <cell r="A1214" t="str">
            <v>2001999907651</v>
          </cell>
          <cell r="B1214">
            <v>6</v>
          </cell>
          <cell r="C1214">
            <v>67428.288828999997</v>
          </cell>
          <cell r="D1214">
            <v>0</v>
          </cell>
          <cell r="E1214">
            <v>11238048138.166666</v>
          </cell>
        </row>
        <row r="1215">
          <cell r="A1215" t="str">
            <v>2001999907726</v>
          </cell>
          <cell r="B1215">
            <v>3</v>
          </cell>
          <cell r="C1215">
            <v>0</v>
          </cell>
          <cell r="D1215">
            <v>0</v>
          </cell>
          <cell r="E1215">
            <v>0</v>
          </cell>
        </row>
        <row r="1216">
          <cell r="A1216" t="str">
            <v>2001999907729</v>
          </cell>
          <cell r="B1216">
            <v>7</v>
          </cell>
          <cell r="C1216">
            <v>0</v>
          </cell>
          <cell r="D1216">
            <v>0</v>
          </cell>
          <cell r="E1216">
            <v>0</v>
          </cell>
        </row>
        <row r="1217">
          <cell r="A1217" t="str">
            <v>2001999907903</v>
          </cell>
          <cell r="B1217">
            <v>1</v>
          </cell>
          <cell r="C1217">
            <v>0</v>
          </cell>
          <cell r="D1217">
            <v>0</v>
          </cell>
          <cell r="E1217">
            <v>0</v>
          </cell>
        </row>
        <row r="1218">
          <cell r="A1218" t="str">
            <v>2001999908001</v>
          </cell>
          <cell r="B1218">
            <v>49</v>
          </cell>
          <cell r="C1218">
            <v>0</v>
          </cell>
          <cell r="D1218">
            <v>0</v>
          </cell>
          <cell r="E1218">
            <v>0</v>
          </cell>
        </row>
        <row r="1219">
          <cell r="A1219" t="str">
            <v>2001999908003</v>
          </cell>
          <cell r="B1219">
            <v>18</v>
          </cell>
          <cell r="C1219">
            <v>0</v>
          </cell>
          <cell r="D1219">
            <v>0</v>
          </cell>
          <cell r="E1219">
            <v>0</v>
          </cell>
        </row>
        <row r="1220">
          <cell r="A1220" t="str">
            <v>2001999908006</v>
          </cell>
          <cell r="B1220">
            <v>33</v>
          </cell>
          <cell r="C1220">
            <v>0</v>
          </cell>
          <cell r="D1220">
            <v>0</v>
          </cell>
          <cell r="E1220">
            <v>0</v>
          </cell>
        </row>
        <row r="1221">
          <cell r="A1221" t="str">
            <v>2001999908007</v>
          </cell>
          <cell r="B1221">
            <v>18</v>
          </cell>
          <cell r="C1221">
            <v>0</v>
          </cell>
          <cell r="D1221">
            <v>0</v>
          </cell>
          <cell r="E1221">
            <v>0</v>
          </cell>
        </row>
        <row r="1222">
          <cell r="A1222" t="str">
            <v>2001999908008</v>
          </cell>
          <cell r="B1222">
            <v>18</v>
          </cell>
          <cell r="C1222">
            <v>0</v>
          </cell>
          <cell r="D1222">
            <v>0</v>
          </cell>
          <cell r="E1222">
            <v>0</v>
          </cell>
        </row>
        <row r="1223">
          <cell r="A1223" t="str">
            <v>2001999908009</v>
          </cell>
          <cell r="B1223">
            <v>15</v>
          </cell>
          <cell r="C1223">
            <v>0</v>
          </cell>
          <cell r="D1223">
            <v>0</v>
          </cell>
          <cell r="E1223">
            <v>0</v>
          </cell>
        </row>
        <row r="1224">
          <cell r="A1224" t="str">
            <v>2001999908013</v>
          </cell>
          <cell r="B1224">
            <v>36</v>
          </cell>
          <cell r="C1224">
            <v>0</v>
          </cell>
          <cell r="D1224">
            <v>0</v>
          </cell>
          <cell r="E1224">
            <v>0</v>
          </cell>
        </row>
        <row r="1225">
          <cell r="A1225" t="str">
            <v>2001999908014</v>
          </cell>
          <cell r="B1225">
            <v>18</v>
          </cell>
          <cell r="C1225">
            <v>1.472124</v>
          </cell>
          <cell r="D1225">
            <v>0</v>
          </cell>
          <cell r="E1225">
            <v>81784.666666666672</v>
          </cell>
        </row>
        <row r="1226">
          <cell r="A1226" t="str">
            <v>2001999908015</v>
          </cell>
          <cell r="B1226">
            <v>18</v>
          </cell>
          <cell r="C1226">
            <v>0.75601799999999997</v>
          </cell>
          <cell r="D1226">
            <v>0</v>
          </cell>
          <cell r="E1226">
            <v>42001</v>
          </cell>
        </row>
        <row r="1227">
          <cell r="A1227" t="str">
            <v>2001999908018</v>
          </cell>
          <cell r="B1227">
            <v>18</v>
          </cell>
          <cell r="C1227">
            <v>63055.907906</v>
          </cell>
          <cell r="D1227">
            <v>0</v>
          </cell>
          <cell r="E1227">
            <v>3503105994.7777777</v>
          </cell>
        </row>
        <row r="1228">
          <cell r="A1228" t="str">
            <v>2001999908019</v>
          </cell>
          <cell r="B1228">
            <v>15</v>
          </cell>
          <cell r="C1228">
            <v>1171.96704</v>
          </cell>
          <cell r="D1228">
            <v>0</v>
          </cell>
          <cell r="E1228">
            <v>78131136</v>
          </cell>
        </row>
        <row r="1229">
          <cell r="A1229" t="str">
            <v>2001999908020</v>
          </cell>
          <cell r="B1229">
            <v>16</v>
          </cell>
          <cell r="C1229">
            <v>8285.8277170000001</v>
          </cell>
          <cell r="D1229">
            <v>8286.4191460000002</v>
          </cell>
          <cell r="E1229">
            <v>517864232.3125</v>
          </cell>
        </row>
        <row r="1230">
          <cell r="A1230" t="str">
            <v>2001999908031</v>
          </cell>
          <cell r="B1230">
            <v>2</v>
          </cell>
          <cell r="C1230">
            <v>0</v>
          </cell>
          <cell r="D1230">
            <v>0</v>
          </cell>
          <cell r="E1230">
            <v>0</v>
          </cell>
        </row>
        <row r="1231">
          <cell r="A1231" t="str">
            <v>2001999908036</v>
          </cell>
          <cell r="B1231">
            <v>17</v>
          </cell>
          <cell r="C1231">
            <v>8021.1639619999996</v>
          </cell>
          <cell r="D1231">
            <v>0</v>
          </cell>
          <cell r="E1231">
            <v>471833174.2352941</v>
          </cell>
        </row>
        <row r="1232">
          <cell r="A1232" t="str">
            <v>2001999908039</v>
          </cell>
          <cell r="B1232">
            <v>10</v>
          </cell>
          <cell r="C1232">
            <v>10.742032</v>
          </cell>
          <cell r="D1232">
            <v>10.742032</v>
          </cell>
          <cell r="E1232">
            <v>1074203.2</v>
          </cell>
        </row>
        <row r="1233">
          <cell r="A1233" t="str">
            <v>2001999908043</v>
          </cell>
          <cell r="B1233">
            <v>1</v>
          </cell>
          <cell r="C1233">
            <v>0</v>
          </cell>
          <cell r="D1233">
            <v>0</v>
          </cell>
          <cell r="E1233">
            <v>0</v>
          </cell>
        </row>
        <row r="1234">
          <cell r="A1234" t="str">
            <v>2001999908044</v>
          </cell>
          <cell r="B1234">
            <v>6</v>
          </cell>
          <cell r="C1234">
            <v>0</v>
          </cell>
          <cell r="D1234">
            <v>0</v>
          </cell>
          <cell r="E1234">
            <v>0</v>
          </cell>
        </row>
        <row r="1235">
          <cell r="A1235" t="str">
            <v>2001999908048</v>
          </cell>
          <cell r="B1235">
            <v>11</v>
          </cell>
          <cell r="C1235">
            <v>0</v>
          </cell>
          <cell r="D1235">
            <v>0</v>
          </cell>
          <cell r="E1235">
            <v>0</v>
          </cell>
        </row>
        <row r="1236">
          <cell r="A1236" t="str">
            <v>2001999908053</v>
          </cell>
          <cell r="B1236">
            <v>17</v>
          </cell>
          <cell r="C1236">
            <v>2.13E-4</v>
          </cell>
          <cell r="D1236">
            <v>0</v>
          </cell>
          <cell r="E1236">
            <v>12.529411764705882</v>
          </cell>
        </row>
        <row r="1237">
          <cell r="A1237" t="str">
            <v>2001999908055</v>
          </cell>
          <cell r="B1237">
            <v>26</v>
          </cell>
          <cell r="C1237">
            <v>0</v>
          </cell>
          <cell r="D1237">
            <v>0</v>
          </cell>
          <cell r="E1237">
            <v>0</v>
          </cell>
        </row>
        <row r="1238">
          <cell r="A1238" t="str">
            <v>2001999908082</v>
          </cell>
          <cell r="B1238">
            <v>12</v>
          </cell>
          <cell r="C1238">
            <v>277.88684899999998</v>
          </cell>
          <cell r="D1238">
            <v>0</v>
          </cell>
          <cell r="E1238">
            <v>23157237.416666664</v>
          </cell>
        </row>
        <row r="1239">
          <cell r="A1239" t="str">
            <v>2001999908085</v>
          </cell>
          <cell r="B1239">
            <v>10</v>
          </cell>
          <cell r="C1239">
            <v>1625.6071460000001</v>
          </cell>
          <cell r="D1239">
            <v>1625.015717</v>
          </cell>
          <cell r="E1239">
            <v>162560714.60000002</v>
          </cell>
        </row>
        <row r="1240">
          <cell r="A1240" t="str">
            <v>2001999908087</v>
          </cell>
          <cell r="B1240">
            <v>10</v>
          </cell>
          <cell r="C1240">
            <v>1625.6071460000001</v>
          </cell>
          <cell r="D1240">
            <v>1625.015717</v>
          </cell>
          <cell r="E1240">
            <v>162560714.60000002</v>
          </cell>
        </row>
        <row r="1241">
          <cell r="A1241" t="str">
            <v>2001999908090</v>
          </cell>
          <cell r="B1241">
            <v>8</v>
          </cell>
          <cell r="C1241">
            <v>1790.338454</v>
          </cell>
          <cell r="D1241">
            <v>1790.338454</v>
          </cell>
          <cell r="E1241">
            <v>223792306.75</v>
          </cell>
        </row>
        <row r="1242">
          <cell r="A1242" t="str">
            <v>2001999908091</v>
          </cell>
          <cell r="B1242">
            <v>8</v>
          </cell>
          <cell r="C1242">
            <v>1801.0804860000001</v>
          </cell>
          <cell r="D1242">
            <v>1801.0804860000001</v>
          </cell>
          <cell r="E1242">
            <v>225135060.75</v>
          </cell>
        </row>
        <row r="1243">
          <cell r="A1243" t="str">
            <v>2001999908101</v>
          </cell>
          <cell r="B1243">
            <v>16</v>
          </cell>
          <cell r="C1243">
            <v>2017.643585</v>
          </cell>
          <cell r="D1243">
            <v>0</v>
          </cell>
          <cell r="E1243">
            <v>126102724.0625</v>
          </cell>
        </row>
        <row r="1244">
          <cell r="A1244" t="str">
            <v>2001999908102</v>
          </cell>
          <cell r="B1244">
            <v>18</v>
          </cell>
          <cell r="C1244">
            <v>2917320.6089989999</v>
          </cell>
          <cell r="D1244">
            <v>0</v>
          </cell>
          <cell r="E1244">
            <v>162073367166.61111</v>
          </cell>
        </row>
        <row r="1245">
          <cell r="A1245" t="str">
            <v>2001999908113</v>
          </cell>
          <cell r="B1245">
            <v>12</v>
          </cell>
          <cell r="C1245">
            <v>350.59424100000001</v>
          </cell>
          <cell r="D1245">
            <v>0</v>
          </cell>
          <cell r="E1245">
            <v>29216186.750000004</v>
          </cell>
        </row>
        <row r="1246">
          <cell r="A1246" t="str">
            <v>2001999908114</v>
          </cell>
          <cell r="B1246">
            <v>12</v>
          </cell>
          <cell r="C1246">
            <v>122.052071</v>
          </cell>
          <cell r="D1246">
            <v>0</v>
          </cell>
          <cell r="E1246">
            <v>10171005.916666668</v>
          </cell>
        </row>
        <row r="1247">
          <cell r="A1247" t="str">
            <v>2001999908116</v>
          </cell>
          <cell r="B1247">
            <v>1</v>
          </cell>
          <cell r="C1247">
            <v>0</v>
          </cell>
          <cell r="D1247">
            <v>0</v>
          </cell>
          <cell r="E1247">
            <v>0</v>
          </cell>
        </row>
        <row r="1248">
          <cell r="A1248" t="str">
            <v>2001999908120</v>
          </cell>
          <cell r="B1248">
            <v>1</v>
          </cell>
          <cell r="C1248">
            <v>0.65591299999999997</v>
          </cell>
          <cell r="D1248">
            <v>0</v>
          </cell>
          <cell r="E1248">
            <v>655913</v>
          </cell>
        </row>
        <row r="1249">
          <cell r="A1249" t="str">
            <v>2001999908122</v>
          </cell>
          <cell r="B1249">
            <v>18</v>
          </cell>
          <cell r="C1249">
            <v>3118206.781496</v>
          </cell>
          <cell r="D1249">
            <v>0</v>
          </cell>
          <cell r="E1249">
            <v>173233710083.11111</v>
          </cell>
        </row>
        <row r="1250">
          <cell r="A1250" t="str">
            <v>2001999908123</v>
          </cell>
          <cell r="B1250">
            <v>18</v>
          </cell>
          <cell r="C1250">
            <v>3094519.657013</v>
          </cell>
          <cell r="D1250">
            <v>0</v>
          </cell>
          <cell r="E1250">
            <v>171917758722.94446</v>
          </cell>
        </row>
        <row r="1251">
          <cell r="A1251" t="str">
            <v>2001999908133</v>
          </cell>
          <cell r="B1251">
            <v>1</v>
          </cell>
          <cell r="C1251">
            <v>55.412477000000003</v>
          </cell>
          <cell r="D1251">
            <v>0</v>
          </cell>
          <cell r="E1251">
            <v>55412477</v>
          </cell>
        </row>
        <row r="1252">
          <cell r="A1252" t="str">
            <v>2001999908134</v>
          </cell>
          <cell r="B1252">
            <v>1</v>
          </cell>
          <cell r="C1252">
            <v>19.394366999999999</v>
          </cell>
          <cell r="D1252">
            <v>0</v>
          </cell>
          <cell r="E1252">
            <v>19394367</v>
          </cell>
        </row>
        <row r="1253">
          <cell r="A1253" t="str">
            <v>2001999908157</v>
          </cell>
          <cell r="B1253">
            <v>1</v>
          </cell>
          <cell r="C1253">
            <v>0</v>
          </cell>
          <cell r="D1253">
            <v>0</v>
          </cell>
          <cell r="E1253">
            <v>0</v>
          </cell>
        </row>
        <row r="1254">
          <cell r="A1254" t="str">
            <v>2001999908170</v>
          </cell>
          <cell r="B1254">
            <v>1</v>
          </cell>
          <cell r="C1254">
            <v>0</v>
          </cell>
          <cell r="D1254">
            <v>0</v>
          </cell>
          <cell r="E1254">
            <v>0</v>
          </cell>
        </row>
        <row r="1255">
          <cell r="A1255" t="str">
            <v>2001999908187</v>
          </cell>
          <cell r="B1255">
            <v>1</v>
          </cell>
          <cell r="C1255">
            <v>0</v>
          </cell>
          <cell r="D1255">
            <v>0</v>
          </cell>
          <cell r="E1255">
            <v>0</v>
          </cell>
        </row>
        <row r="1256">
          <cell r="A1256" t="str">
            <v>2001999908189</v>
          </cell>
          <cell r="B1256">
            <v>1</v>
          </cell>
          <cell r="C1256">
            <v>0</v>
          </cell>
          <cell r="D1256">
            <v>0</v>
          </cell>
          <cell r="E1256">
            <v>0</v>
          </cell>
        </row>
        <row r="1257">
          <cell r="A1257" t="str">
            <v>2001999908195</v>
          </cell>
          <cell r="B1257">
            <v>1</v>
          </cell>
          <cell r="C1257">
            <v>243.386425</v>
          </cell>
          <cell r="D1257">
            <v>0</v>
          </cell>
          <cell r="E1257">
            <v>243386425</v>
          </cell>
        </row>
        <row r="1258">
          <cell r="A1258" t="str">
            <v>2001999908196</v>
          </cell>
          <cell r="B1258">
            <v>2</v>
          </cell>
          <cell r="C1258">
            <v>36.507964000000001</v>
          </cell>
          <cell r="D1258">
            <v>36.507964000000001</v>
          </cell>
          <cell r="E1258">
            <v>18253982</v>
          </cell>
        </row>
        <row r="1259">
          <cell r="A1259" t="str">
            <v>2001999908224</v>
          </cell>
          <cell r="B1259">
            <v>1</v>
          </cell>
          <cell r="C1259">
            <v>44.025053</v>
          </cell>
          <cell r="D1259">
            <v>0</v>
          </cell>
          <cell r="E1259">
            <v>44025053</v>
          </cell>
        </row>
        <row r="1260">
          <cell r="A1260" t="str">
            <v>2001999908225</v>
          </cell>
          <cell r="B1260">
            <v>18</v>
          </cell>
          <cell r="C1260">
            <v>63403.947959999998</v>
          </cell>
          <cell r="D1260">
            <v>0</v>
          </cell>
          <cell r="E1260">
            <v>3522441553.333333</v>
          </cell>
        </row>
        <row r="1261">
          <cell r="A1261" t="str">
            <v>2001999908226</v>
          </cell>
          <cell r="B1261">
            <v>12</v>
          </cell>
          <cell r="C1261">
            <v>14520.953143999999</v>
          </cell>
          <cell r="D1261">
            <v>0</v>
          </cell>
          <cell r="E1261">
            <v>1210079428.6666667</v>
          </cell>
        </row>
        <row r="1262">
          <cell r="A1262" t="str">
            <v>2001999908228</v>
          </cell>
          <cell r="B1262">
            <v>14</v>
          </cell>
          <cell r="C1262">
            <v>21623.542503000001</v>
          </cell>
          <cell r="D1262">
            <v>0</v>
          </cell>
          <cell r="E1262">
            <v>1544538750.2142859</v>
          </cell>
        </row>
        <row r="1263">
          <cell r="A1263" t="str">
            <v>2001999908229</v>
          </cell>
          <cell r="B1263">
            <v>1</v>
          </cell>
          <cell r="C1263">
            <v>0</v>
          </cell>
          <cell r="D1263">
            <v>0</v>
          </cell>
          <cell r="E1263">
            <v>0</v>
          </cell>
        </row>
        <row r="1264">
          <cell r="A1264" t="str">
            <v>2001999908231</v>
          </cell>
          <cell r="B1264">
            <v>17</v>
          </cell>
          <cell r="C1264">
            <v>195174.624495</v>
          </cell>
          <cell r="D1264">
            <v>0</v>
          </cell>
          <cell r="E1264">
            <v>11480860264.411764</v>
          </cell>
        </row>
        <row r="1265">
          <cell r="A1265" t="str">
            <v>2001999908238</v>
          </cell>
          <cell r="B1265">
            <v>3</v>
          </cell>
          <cell r="C1265">
            <v>0.19880300000000001</v>
          </cell>
          <cell r="D1265">
            <v>0</v>
          </cell>
          <cell r="E1265">
            <v>66267.666666666672</v>
          </cell>
        </row>
        <row r="1266">
          <cell r="A1266" t="str">
            <v>2001999908239</v>
          </cell>
          <cell r="B1266">
            <v>3</v>
          </cell>
          <cell r="C1266">
            <v>3.129883</v>
          </cell>
          <cell r="D1266">
            <v>0</v>
          </cell>
          <cell r="E1266">
            <v>1043294.3333333334</v>
          </cell>
        </row>
        <row r="1267">
          <cell r="A1267" t="str">
            <v>2001999908240</v>
          </cell>
          <cell r="B1267">
            <v>3</v>
          </cell>
          <cell r="C1267">
            <v>2.5968369999999998</v>
          </cell>
          <cell r="D1267">
            <v>0</v>
          </cell>
          <cell r="E1267">
            <v>865612.33333333337</v>
          </cell>
        </row>
        <row r="1268">
          <cell r="A1268" t="str">
            <v>2001999908242</v>
          </cell>
          <cell r="B1268">
            <v>15</v>
          </cell>
          <cell r="C1268">
            <v>4498.7918980000004</v>
          </cell>
          <cell r="D1268">
            <v>0</v>
          </cell>
          <cell r="E1268">
            <v>299919459.86666667</v>
          </cell>
        </row>
        <row r="1269">
          <cell r="A1269" t="str">
            <v>2001999908275</v>
          </cell>
          <cell r="B1269">
            <v>3</v>
          </cell>
          <cell r="C1269">
            <v>12208.702898</v>
          </cell>
          <cell r="D1269">
            <v>0</v>
          </cell>
          <cell r="E1269">
            <v>4069567632.6666665</v>
          </cell>
        </row>
        <row r="1270">
          <cell r="A1270" t="str">
            <v>2001999908284</v>
          </cell>
          <cell r="B1270">
            <v>2</v>
          </cell>
          <cell r="C1270">
            <v>10.915576</v>
          </cell>
          <cell r="D1270">
            <v>0</v>
          </cell>
          <cell r="E1270">
            <v>5457788</v>
          </cell>
        </row>
        <row r="1271">
          <cell r="A1271" t="str">
            <v>2001999908301</v>
          </cell>
          <cell r="B1271">
            <v>8</v>
          </cell>
          <cell r="C1271">
            <v>0</v>
          </cell>
          <cell r="D1271">
            <v>0</v>
          </cell>
          <cell r="E1271">
            <v>0</v>
          </cell>
        </row>
        <row r="1272">
          <cell r="A1272" t="str">
            <v>2001999908305</v>
          </cell>
          <cell r="B1272">
            <v>17</v>
          </cell>
          <cell r="C1272">
            <v>164.73130800000001</v>
          </cell>
          <cell r="D1272">
            <v>165.32273699999999</v>
          </cell>
          <cell r="E1272">
            <v>9690076.9411764722</v>
          </cell>
        </row>
        <row r="1273">
          <cell r="A1273" t="str">
            <v>2001999908306</v>
          </cell>
          <cell r="B1273">
            <v>7</v>
          </cell>
          <cell r="C1273">
            <v>0</v>
          </cell>
          <cell r="D1273">
            <v>0</v>
          </cell>
          <cell r="E1273">
            <v>0</v>
          </cell>
        </row>
        <row r="1274">
          <cell r="A1274" t="str">
            <v>2001999908312</v>
          </cell>
          <cell r="B1274">
            <v>10</v>
          </cell>
          <cell r="C1274">
            <v>0</v>
          </cell>
          <cell r="D1274">
            <v>0</v>
          </cell>
          <cell r="E1274">
            <v>0</v>
          </cell>
        </row>
        <row r="1275">
          <cell r="A1275" t="str">
            <v>2001999908315</v>
          </cell>
          <cell r="B1275">
            <v>18</v>
          </cell>
          <cell r="C1275">
            <v>445.796018</v>
          </cell>
          <cell r="D1275">
            <v>0</v>
          </cell>
          <cell r="E1275">
            <v>24766445.444444444</v>
          </cell>
        </row>
        <row r="1276">
          <cell r="A1276" t="str">
            <v>2001999908318</v>
          </cell>
          <cell r="B1276">
            <v>15</v>
          </cell>
          <cell r="C1276">
            <v>16609.491287000001</v>
          </cell>
          <cell r="D1276">
            <v>0</v>
          </cell>
          <cell r="E1276">
            <v>1107299419.1333334</v>
          </cell>
        </row>
        <row r="1277">
          <cell r="A1277" t="str">
            <v>2001999908341</v>
          </cell>
          <cell r="B1277">
            <v>17</v>
          </cell>
          <cell r="C1277">
            <v>176129.58587499999</v>
          </cell>
          <cell r="D1277">
            <v>0</v>
          </cell>
          <cell r="E1277">
            <v>10360563875</v>
          </cell>
        </row>
        <row r="1278">
          <cell r="A1278" t="str">
            <v>2001999908365</v>
          </cell>
          <cell r="B1278">
            <v>10</v>
          </cell>
          <cell r="C1278">
            <v>763.69459400000005</v>
          </cell>
          <cell r="D1278">
            <v>0</v>
          </cell>
          <cell r="E1278">
            <v>76369459.400000006</v>
          </cell>
        </row>
        <row r="1279">
          <cell r="A1279" t="str">
            <v>2001999908366</v>
          </cell>
          <cell r="B1279">
            <v>11</v>
          </cell>
          <cell r="C1279">
            <v>102.618904</v>
          </cell>
          <cell r="D1279">
            <v>0</v>
          </cell>
          <cell r="E1279">
            <v>9328991.2727272715</v>
          </cell>
        </row>
        <row r="1280">
          <cell r="A1280" t="str">
            <v>2001999908373</v>
          </cell>
          <cell r="B1280">
            <v>7</v>
          </cell>
          <cell r="C1280">
            <v>47.424619</v>
          </cell>
          <cell r="D1280">
            <v>0</v>
          </cell>
          <cell r="E1280">
            <v>6774945.5714285718</v>
          </cell>
        </row>
        <row r="1281">
          <cell r="A1281" t="str">
            <v>2001999908382</v>
          </cell>
          <cell r="B1281">
            <v>2</v>
          </cell>
          <cell r="C1281">
            <v>162.18713</v>
          </cell>
          <cell r="D1281">
            <v>0</v>
          </cell>
          <cell r="E1281">
            <v>81093565</v>
          </cell>
        </row>
        <row r="1282">
          <cell r="A1282" t="str">
            <v>2001999908384</v>
          </cell>
          <cell r="B1282">
            <v>5</v>
          </cell>
          <cell r="C1282">
            <v>105.108307</v>
          </cell>
          <cell r="D1282">
            <v>0</v>
          </cell>
          <cell r="E1282">
            <v>21021661.399999999</v>
          </cell>
        </row>
        <row r="1283">
          <cell r="A1283" t="str">
            <v>2001999908392</v>
          </cell>
          <cell r="B1283">
            <v>1</v>
          </cell>
          <cell r="C1283">
            <v>4.0593999999999998E-2</v>
          </cell>
          <cell r="D1283">
            <v>0</v>
          </cell>
          <cell r="E1283">
            <v>40594</v>
          </cell>
        </row>
        <row r="1284">
          <cell r="A1284" t="str">
            <v>2001999908612</v>
          </cell>
          <cell r="B1284">
            <v>1</v>
          </cell>
          <cell r="C1284">
            <v>0</v>
          </cell>
          <cell r="D1284">
            <v>0</v>
          </cell>
          <cell r="E1284">
            <v>0</v>
          </cell>
        </row>
        <row r="1285">
          <cell r="A1285" t="str">
            <v>2001999908614</v>
          </cell>
          <cell r="B1285">
            <v>17</v>
          </cell>
          <cell r="C1285">
            <v>0</v>
          </cell>
          <cell r="D1285">
            <v>0</v>
          </cell>
          <cell r="E1285">
            <v>0</v>
          </cell>
        </row>
        <row r="1286">
          <cell r="A1286" t="str">
            <v>2001999908623</v>
          </cell>
          <cell r="B1286">
            <v>12</v>
          </cell>
          <cell r="C1286">
            <v>403.14952299999999</v>
          </cell>
          <cell r="D1286">
            <v>0</v>
          </cell>
          <cell r="E1286">
            <v>33595793.583333336</v>
          </cell>
        </row>
        <row r="1287">
          <cell r="A1287" t="str">
            <v>2001999908624</v>
          </cell>
          <cell r="B1287">
            <v>15</v>
          </cell>
          <cell r="C1287">
            <v>3767.1749260000001</v>
          </cell>
          <cell r="D1287">
            <v>0</v>
          </cell>
          <cell r="E1287">
            <v>251144995.06666666</v>
          </cell>
        </row>
        <row r="1288">
          <cell r="A1288" t="str">
            <v>2001999908625</v>
          </cell>
          <cell r="B1288">
            <v>16</v>
          </cell>
          <cell r="C1288">
            <v>25591.733804</v>
          </cell>
          <cell r="D1288">
            <v>0</v>
          </cell>
          <cell r="E1288">
            <v>1599483362.75</v>
          </cell>
        </row>
        <row r="1289">
          <cell r="A1289" t="str">
            <v>2001999908626</v>
          </cell>
          <cell r="B1289">
            <v>17</v>
          </cell>
          <cell r="C1289">
            <v>10253.761092999999</v>
          </cell>
          <cell r="D1289">
            <v>0</v>
          </cell>
          <cell r="E1289">
            <v>603162417.23529398</v>
          </cell>
        </row>
        <row r="1290">
          <cell r="A1290" t="str">
            <v>2001999908627</v>
          </cell>
          <cell r="B1290">
            <v>17</v>
          </cell>
          <cell r="C1290">
            <v>4900.5270520000004</v>
          </cell>
          <cell r="D1290">
            <v>0</v>
          </cell>
          <cell r="E1290">
            <v>288266297.17647064</v>
          </cell>
        </row>
        <row r="1291">
          <cell r="A1291" t="str">
            <v>2001999908628</v>
          </cell>
          <cell r="B1291">
            <v>18</v>
          </cell>
          <cell r="C1291">
            <v>561808.57424900006</v>
          </cell>
          <cell r="D1291">
            <v>0</v>
          </cell>
          <cell r="E1291">
            <v>31211587458.277779</v>
          </cell>
        </row>
        <row r="1292">
          <cell r="A1292" t="str">
            <v>2001999908629</v>
          </cell>
          <cell r="B1292">
            <v>18</v>
          </cell>
          <cell r="C1292">
            <v>161138.230289</v>
          </cell>
          <cell r="D1292">
            <v>0</v>
          </cell>
          <cell r="E1292">
            <v>8952123904.9444447</v>
          </cell>
        </row>
        <row r="1293">
          <cell r="A1293" t="str">
            <v>2001999908630</v>
          </cell>
          <cell r="B1293">
            <v>15</v>
          </cell>
          <cell r="C1293">
            <v>507401.10483299999</v>
          </cell>
          <cell r="D1293">
            <v>0</v>
          </cell>
          <cell r="E1293">
            <v>33826740322.200001</v>
          </cell>
        </row>
        <row r="1294">
          <cell r="A1294" t="str">
            <v>2001999908631</v>
          </cell>
          <cell r="B1294">
            <v>15</v>
          </cell>
          <cell r="C1294">
            <v>38995.947478000002</v>
          </cell>
          <cell r="D1294">
            <v>0</v>
          </cell>
          <cell r="E1294">
            <v>2599729831.8666668</v>
          </cell>
        </row>
        <row r="1295">
          <cell r="A1295" t="str">
            <v>2001999908632</v>
          </cell>
          <cell r="B1295">
            <v>17</v>
          </cell>
          <cell r="C1295">
            <v>4876.2926450000004</v>
          </cell>
          <cell r="D1295">
            <v>0</v>
          </cell>
          <cell r="E1295">
            <v>286840743.82352948</v>
          </cell>
        </row>
        <row r="1296">
          <cell r="A1296" t="str">
            <v>2001999908633</v>
          </cell>
          <cell r="B1296">
            <v>9</v>
          </cell>
          <cell r="C1296">
            <v>3459.3327399999998</v>
          </cell>
          <cell r="D1296">
            <v>0</v>
          </cell>
          <cell r="E1296">
            <v>384370304.44444442</v>
          </cell>
        </row>
        <row r="1297">
          <cell r="A1297" t="str">
            <v>2001999908634</v>
          </cell>
          <cell r="B1297">
            <v>1</v>
          </cell>
          <cell r="C1297">
            <v>10.915576</v>
          </cell>
          <cell r="D1297">
            <v>0</v>
          </cell>
          <cell r="E1297">
            <v>10915576</v>
          </cell>
        </row>
        <row r="1298">
          <cell r="A1298" t="str">
            <v>2001999908635</v>
          </cell>
          <cell r="B1298">
            <v>16</v>
          </cell>
          <cell r="C1298">
            <v>161890.59914599999</v>
          </cell>
          <cell r="D1298">
            <v>0</v>
          </cell>
          <cell r="E1298">
            <v>10118162446.625</v>
          </cell>
        </row>
        <row r="1299">
          <cell r="A1299" t="str">
            <v>2001999908636</v>
          </cell>
          <cell r="B1299">
            <v>18</v>
          </cell>
          <cell r="C1299">
            <v>19623.329008000001</v>
          </cell>
          <cell r="D1299">
            <v>0</v>
          </cell>
          <cell r="E1299">
            <v>1090184944.8888888</v>
          </cell>
        </row>
        <row r="1300">
          <cell r="A1300" t="str">
            <v>2001999908637</v>
          </cell>
          <cell r="B1300">
            <v>12</v>
          </cell>
          <cell r="C1300">
            <v>7077.5680560000001</v>
          </cell>
          <cell r="D1300">
            <v>0</v>
          </cell>
          <cell r="E1300">
            <v>589797338</v>
          </cell>
        </row>
        <row r="1301">
          <cell r="A1301" t="str">
            <v>2001999908638</v>
          </cell>
          <cell r="B1301">
            <v>8</v>
          </cell>
          <cell r="C1301">
            <v>6865.4497929999998</v>
          </cell>
          <cell r="D1301">
            <v>0</v>
          </cell>
          <cell r="E1301">
            <v>858181224.125</v>
          </cell>
        </row>
        <row r="1302">
          <cell r="A1302" t="str">
            <v>2001999908639</v>
          </cell>
          <cell r="B1302">
            <v>17</v>
          </cell>
          <cell r="C1302">
            <v>81474.041637999995</v>
          </cell>
          <cell r="D1302">
            <v>0</v>
          </cell>
          <cell r="E1302">
            <v>4792590684.5882349</v>
          </cell>
        </row>
        <row r="1303">
          <cell r="A1303" t="str">
            <v>2001999908640</v>
          </cell>
          <cell r="B1303">
            <v>14</v>
          </cell>
          <cell r="C1303">
            <v>32861.981284000001</v>
          </cell>
          <cell r="D1303">
            <v>0</v>
          </cell>
          <cell r="E1303">
            <v>2347284377.4285717</v>
          </cell>
        </row>
        <row r="1304">
          <cell r="A1304" t="str">
            <v>2001999908642</v>
          </cell>
          <cell r="B1304">
            <v>14</v>
          </cell>
          <cell r="C1304">
            <v>4592.2802890000003</v>
          </cell>
          <cell r="D1304">
            <v>0</v>
          </cell>
          <cell r="E1304">
            <v>328020020.64285713</v>
          </cell>
        </row>
        <row r="1305">
          <cell r="A1305" t="str">
            <v>2001999908643</v>
          </cell>
          <cell r="B1305">
            <v>18</v>
          </cell>
          <cell r="C1305">
            <v>63055.907906</v>
          </cell>
          <cell r="D1305">
            <v>0</v>
          </cell>
          <cell r="E1305">
            <v>3503105994.7777777</v>
          </cell>
        </row>
        <row r="1306">
          <cell r="A1306" t="str">
            <v>2001999908645</v>
          </cell>
          <cell r="B1306">
            <v>18</v>
          </cell>
          <cell r="C1306">
            <v>381725.53217399999</v>
          </cell>
          <cell r="D1306">
            <v>0</v>
          </cell>
          <cell r="E1306">
            <v>21206974009.666664</v>
          </cell>
        </row>
        <row r="1307">
          <cell r="A1307" t="str">
            <v>2001999908647</v>
          </cell>
          <cell r="B1307">
            <v>18</v>
          </cell>
          <cell r="C1307">
            <v>227191.82778200001</v>
          </cell>
          <cell r="D1307">
            <v>0</v>
          </cell>
          <cell r="E1307">
            <v>12621768210.111111</v>
          </cell>
        </row>
        <row r="1308">
          <cell r="A1308" t="str">
            <v>2001999908648</v>
          </cell>
          <cell r="B1308">
            <v>1</v>
          </cell>
          <cell r="C1308">
            <v>5.0445500000000001</v>
          </cell>
          <cell r="D1308">
            <v>0</v>
          </cell>
          <cell r="E1308">
            <v>5044550</v>
          </cell>
        </row>
        <row r="1309">
          <cell r="A1309" t="str">
            <v>2001999908650</v>
          </cell>
          <cell r="B1309">
            <v>9</v>
          </cell>
          <cell r="C1309">
            <v>0</v>
          </cell>
          <cell r="D1309">
            <v>0</v>
          </cell>
          <cell r="E1309">
            <v>0</v>
          </cell>
        </row>
        <row r="1310">
          <cell r="A1310" t="str">
            <v>2001999908651</v>
          </cell>
          <cell r="B1310">
            <v>15</v>
          </cell>
          <cell r="C1310">
            <v>13436.143404</v>
          </cell>
          <cell r="D1310">
            <v>0</v>
          </cell>
          <cell r="E1310">
            <v>895742893.60000002</v>
          </cell>
        </row>
        <row r="1311">
          <cell r="A1311" t="str">
            <v>2001999908707</v>
          </cell>
          <cell r="B1311">
            <v>9</v>
          </cell>
          <cell r="C1311">
            <v>0</v>
          </cell>
          <cell r="D1311">
            <v>0</v>
          </cell>
          <cell r="E1311">
            <v>0</v>
          </cell>
        </row>
        <row r="1312">
          <cell r="A1312" t="str">
            <v>2001999908708</v>
          </cell>
          <cell r="B1312">
            <v>8</v>
          </cell>
          <cell r="C1312">
            <v>0</v>
          </cell>
          <cell r="D1312">
            <v>0</v>
          </cell>
          <cell r="E1312">
            <v>0</v>
          </cell>
        </row>
        <row r="1313">
          <cell r="A1313" t="str">
            <v>2001999908709</v>
          </cell>
          <cell r="B1313">
            <v>6</v>
          </cell>
          <cell r="C1313">
            <v>0</v>
          </cell>
          <cell r="D1313">
            <v>0</v>
          </cell>
          <cell r="E1313">
            <v>0</v>
          </cell>
        </row>
        <row r="1314">
          <cell r="A1314" t="str">
            <v>2001999908710</v>
          </cell>
          <cell r="B1314">
            <v>6</v>
          </cell>
          <cell r="C1314">
            <v>0</v>
          </cell>
          <cell r="D1314">
            <v>0</v>
          </cell>
          <cell r="E1314">
            <v>0</v>
          </cell>
        </row>
        <row r="1315">
          <cell r="A1315" t="str">
            <v>2001999908711</v>
          </cell>
          <cell r="B1315">
            <v>9</v>
          </cell>
          <cell r="C1315">
            <v>8.1283290000000008</v>
          </cell>
          <cell r="D1315">
            <v>0</v>
          </cell>
          <cell r="E1315">
            <v>903147.66666666674</v>
          </cell>
        </row>
        <row r="1316">
          <cell r="A1316" t="str">
            <v>2001999908712</v>
          </cell>
          <cell r="B1316">
            <v>8</v>
          </cell>
          <cell r="C1316">
            <v>14.106127000000001</v>
          </cell>
          <cell r="D1316">
            <v>0</v>
          </cell>
          <cell r="E1316">
            <v>1763265.875</v>
          </cell>
        </row>
        <row r="1317">
          <cell r="A1317" t="str">
            <v>2001999908713</v>
          </cell>
          <cell r="B1317">
            <v>6</v>
          </cell>
          <cell r="C1317">
            <v>8.4389299999999992</v>
          </cell>
          <cell r="D1317">
            <v>0</v>
          </cell>
          <cell r="E1317">
            <v>1406488.333333333</v>
          </cell>
        </row>
        <row r="1318">
          <cell r="A1318" t="str">
            <v>2001999908714</v>
          </cell>
          <cell r="B1318">
            <v>6</v>
          </cell>
          <cell r="C1318">
            <v>93.892905999999996</v>
          </cell>
          <cell r="D1318">
            <v>0</v>
          </cell>
          <cell r="E1318">
            <v>15648817.666666666</v>
          </cell>
        </row>
        <row r="1319">
          <cell r="A1319" t="str">
            <v>2001999908715</v>
          </cell>
          <cell r="B1319">
            <v>6</v>
          </cell>
          <cell r="C1319">
            <v>372.35460999999998</v>
          </cell>
          <cell r="D1319">
            <v>0</v>
          </cell>
          <cell r="E1319">
            <v>62059101.666666664</v>
          </cell>
        </row>
        <row r="1320">
          <cell r="A1320" t="str">
            <v>2001999908716</v>
          </cell>
          <cell r="B1320">
            <v>9</v>
          </cell>
          <cell r="C1320">
            <v>23047.923006000001</v>
          </cell>
          <cell r="D1320">
            <v>0</v>
          </cell>
          <cell r="E1320">
            <v>2560880334</v>
          </cell>
        </row>
        <row r="1321">
          <cell r="A1321" t="str">
            <v>2001999908717</v>
          </cell>
          <cell r="B1321">
            <v>8</v>
          </cell>
          <cell r="C1321">
            <v>18292.191146000001</v>
          </cell>
          <cell r="D1321">
            <v>0</v>
          </cell>
          <cell r="E1321">
            <v>2286523893.25</v>
          </cell>
        </row>
        <row r="1322">
          <cell r="A1322" t="str">
            <v>2001999908718</v>
          </cell>
          <cell r="B1322">
            <v>6</v>
          </cell>
          <cell r="C1322">
            <v>13755.580854</v>
          </cell>
          <cell r="D1322">
            <v>0</v>
          </cell>
          <cell r="E1322">
            <v>2292596809</v>
          </cell>
        </row>
        <row r="1323">
          <cell r="A1323" t="str">
            <v>2001999908719</v>
          </cell>
          <cell r="B1323">
            <v>6</v>
          </cell>
          <cell r="C1323">
            <v>12468.443821999999</v>
          </cell>
          <cell r="D1323">
            <v>0</v>
          </cell>
          <cell r="E1323">
            <v>2078073970.3333333</v>
          </cell>
        </row>
        <row r="1324">
          <cell r="A1324" t="str">
            <v>2001999908720</v>
          </cell>
          <cell r="B1324">
            <v>6</v>
          </cell>
          <cell r="C1324">
            <v>49775.257731999998</v>
          </cell>
          <cell r="D1324">
            <v>0</v>
          </cell>
          <cell r="E1324">
            <v>8295876288.666666</v>
          </cell>
        </row>
        <row r="1325">
          <cell r="A1325" t="str">
            <v>2001999908721</v>
          </cell>
          <cell r="B1325">
            <v>9</v>
          </cell>
          <cell r="C1325">
            <v>14172.408009999999</v>
          </cell>
          <cell r="D1325">
            <v>0</v>
          </cell>
          <cell r="E1325">
            <v>1574712001.1111109</v>
          </cell>
        </row>
        <row r="1326">
          <cell r="A1326" t="str">
            <v>2001999908722</v>
          </cell>
          <cell r="B1326">
            <v>8</v>
          </cell>
          <cell r="C1326">
            <v>19696.546095000002</v>
          </cell>
          <cell r="D1326">
            <v>0</v>
          </cell>
          <cell r="E1326">
            <v>2462068261.875</v>
          </cell>
        </row>
        <row r="1327">
          <cell r="A1327" t="str">
            <v>2001999908723</v>
          </cell>
          <cell r="B1327">
            <v>6</v>
          </cell>
          <cell r="C1327">
            <v>13666.756743</v>
          </cell>
          <cell r="D1327">
            <v>0</v>
          </cell>
          <cell r="E1327">
            <v>2277792790.5</v>
          </cell>
        </row>
        <row r="1328">
          <cell r="A1328" t="str">
            <v>2001999908724</v>
          </cell>
          <cell r="B1328">
            <v>6</v>
          </cell>
          <cell r="C1328">
            <v>12516.712933999999</v>
          </cell>
          <cell r="D1328">
            <v>0</v>
          </cell>
          <cell r="E1328">
            <v>2086118822.3333333</v>
          </cell>
        </row>
        <row r="1329">
          <cell r="A1329" t="str">
            <v>2001999908725</v>
          </cell>
          <cell r="B1329">
            <v>6</v>
          </cell>
          <cell r="C1329">
            <v>51101.485234</v>
          </cell>
          <cell r="D1329">
            <v>0</v>
          </cell>
          <cell r="E1329">
            <v>8516914205.666666</v>
          </cell>
        </row>
        <row r="1330">
          <cell r="A1330" t="str">
            <v>2001999908726</v>
          </cell>
          <cell r="B1330">
            <v>4</v>
          </cell>
          <cell r="C1330">
            <v>0</v>
          </cell>
          <cell r="D1330">
            <v>0</v>
          </cell>
          <cell r="E1330">
            <v>0</v>
          </cell>
        </row>
        <row r="1331">
          <cell r="A1331" t="str">
            <v>2001999908729</v>
          </cell>
          <cell r="B1331">
            <v>14</v>
          </cell>
          <cell r="C1331">
            <v>0</v>
          </cell>
          <cell r="D1331">
            <v>0</v>
          </cell>
          <cell r="E1331">
            <v>0</v>
          </cell>
        </row>
        <row r="1332">
          <cell r="A1332" t="str">
            <v>2001999908749</v>
          </cell>
          <cell r="B1332">
            <v>1</v>
          </cell>
          <cell r="C1332">
            <v>0</v>
          </cell>
          <cell r="D1332">
            <v>0</v>
          </cell>
          <cell r="E1332">
            <v>0</v>
          </cell>
        </row>
        <row r="1333">
          <cell r="A1333" t="str">
            <v>2001999908903</v>
          </cell>
          <cell r="B1333">
            <v>10</v>
          </cell>
          <cell r="C1333">
            <v>0</v>
          </cell>
          <cell r="D1333">
            <v>0</v>
          </cell>
          <cell r="E1333">
            <v>0</v>
          </cell>
        </row>
        <row r="1334">
          <cell r="A1334" t="str">
            <v>2001999909001</v>
          </cell>
          <cell r="B1334">
            <v>2097</v>
          </cell>
          <cell r="C1334">
            <v>0</v>
          </cell>
          <cell r="D1334">
            <v>0</v>
          </cell>
          <cell r="E1334">
            <v>0</v>
          </cell>
        </row>
        <row r="1335">
          <cell r="A1335" t="str">
            <v>2001999909002</v>
          </cell>
          <cell r="B1335">
            <v>408</v>
          </cell>
          <cell r="C1335">
            <v>0</v>
          </cell>
          <cell r="D1335">
            <v>0</v>
          </cell>
          <cell r="E1335">
            <v>0</v>
          </cell>
        </row>
        <row r="1336">
          <cell r="A1336" t="str">
            <v>2001999909003</v>
          </cell>
          <cell r="B1336">
            <v>1180</v>
          </cell>
          <cell r="C1336">
            <v>0</v>
          </cell>
          <cell r="D1336">
            <v>0</v>
          </cell>
          <cell r="E1336">
            <v>0</v>
          </cell>
        </row>
        <row r="1337">
          <cell r="A1337" t="str">
            <v>2001999909005</v>
          </cell>
          <cell r="B1337">
            <v>478</v>
          </cell>
          <cell r="C1337">
            <v>0</v>
          </cell>
          <cell r="D1337">
            <v>0</v>
          </cell>
          <cell r="E1337">
            <v>0</v>
          </cell>
        </row>
        <row r="1338">
          <cell r="A1338" t="str">
            <v>2001999909006</v>
          </cell>
          <cell r="B1338">
            <v>2175</v>
          </cell>
          <cell r="C1338">
            <v>0</v>
          </cell>
          <cell r="D1338">
            <v>0</v>
          </cell>
          <cell r="E1338">
            <v>0</v>
          </cell>
        </row>
        <row r="1339">
          <cell r="A1339" t="str">
            <v>2001999909007</v>
          </cell>
          <cell r="B1339">
            <v>1180</v>
          </cell>
          <cell r="C1339">
            <v>0</v>
          </cell>
          <cell r="D1339">
            <v>0</v>
          </cell>
          <cell r="E1339">
            <v>0</v>
          </cell>
        </row>
        <row r="1340">
          <cell r="A1340" t="str">
            <v>2001999909008</v>
          </cell>
          <cell r="B1340">
            <v>1186</v>
          </cell>
          <cell r="C1340">
            <v>0</v>
          </cell>
          <cell r="D1340">
            <v>0</v>
          </cell>
          <cell r="E1340">
            <v>0</v>
          </cell>
        </row>
        <row r="1341">
          <cell r="A1341" t="str">
            <v>2001999909009</v>
          </cell>
          <cell r="B1341">
            <v>754</v>
          </cell>
          <cell r="C1341">
            <v>0</v>
          </cell>
          <cell r="D1341">
            <v>0</v>
          </cell>
          <cell r="E1341">
            <v>0</v>
          </cell>
        </row>
        <row r="1342">
          <cell r="A1342" t="str">
            <v>2001999909013</v>
          </cell>
          <cell r="B1342">
            <v>2503</v>
          </cell>
          <cell r="C1342">
            <v>0</v>
          </cell>
          <cell r="D1342">
            <v>0</v>
          </cell>
          <cell r="E1342">
            <v>0</v>
          </cell>
        </row>
        <row r="1343">
          <cell r="A1343" t="str">
            <v>2001999909014</v>
          </cell>
          <cell r="B1343">
            <v>1160</v>
          </cell>
          <cell r="C1343">
            <v>79.543165000000002</v>
          </cell>
          <cell r="D1343">
            <v>0</v>
          </cell>
          <cell r="E1343">
            <v>68571.693965517232</v>
          </cell>
        </row>
        <row r="1344">
          <cell r="A1344" t="str">
            <v>2001999909015</v>
          </cell>
          <cell r="B1344">
            <v>1180</v>
          </cell>
          <cell r="C1344">
            <v>49.56118</v>
          </cell>
          <cell r="D1344">
            <v>0</v>
          </cell>
          <cell r="E1344">
            <v>42001</v>
          </cell>
        </row>
        <row r="1345">
          <cell r="A1345" t="str">
            <v>2001999909018</v>
          </cell>
          <cell r="B1345">
            <v>236</v>
          </cell>
          <cell r="C1345">
            <v>98451.878723999995</v>
          </cell>
          <cell r="D1345">
            <v>0</v>
          </cell>
          <cell r="E1345">
            <v>417168977.64406776</v>
          </cell>
        </row>
        <row r="1346">
          <cell r="A1346" t="str">
            <v>2001999909019</v>
          </cell>
          <cell r="B1346">
            <v>127</v>
          </cell>
          <cell r="C1346">
            <v>885.430207</v>
          </cell>
          <cell r="D1346">
            <v>0</v>
          </cell>
          <cell r="E1346">
            <v>6971891.3937007878</v>
          </cell>
        </row>
        <row r="1347">
          <cell r="A1347" t="str">
            <v>2001999909020</v>
          </cell>
          <cell r="B1347">
            <v>207</v>
          </cell>
          <cell r="C1347">
            <v>13892.250599000001</v>
          </cell>
          <cell r="D1347">
            <v>13897.975751</v>
          </cell>
          <cell r="E1347">
            <v>67112321.734299526</v>
          </cell>
        </row>
        <row r="1348">
          <cell r="A1348" t="str">
            <v>2001999909025</v>
          </cell>
          <cell r="B1348">
            <v>12</v>
          </cell>
          <cell r="C1348">
            <v>1.7688120000000001</v>
          </cell>
          <cell r="D1348">
            <v>0</v>
          </cell>
          <cell r="E1348">
            <v>147401</v>
          </cell>
        </row>
        <row r="1349">
          <cell r="A1349" t="str">
            <v>2001999909031</v>
          </cell>
          <cell r="B1349">
            <v>111</v>
          </cell>
          <cell r="C1349">
            <v>9.1685420000000004</v>
          </cell>
          <cell r="D1349">
            <v>4.4013989999999996</v>
          </cell>
          <cell r="E1349">
            <v>82599.477477477485</v>
          </cell>
        </row>
        <row r="1350">
          <cell r="A1350" t="str">
            <v>2001999909032</v>
          </cell>
          <cell r="B1350">
            <v>1180</v>
          </cell>
          <cell r="C1350">
            <v>118914.065355</v>
          </cell>
          <cell r="D1350">
            <v>0</v>
          </cell>
          <cell r="E1350">
            <v>100774631.65677966</v>
          </cell>
        </row>
        <row r="1351">
          <cell r="A1351" t="str">
            <v>2001999909034</v>
          </cell>
          <cell r="B1351">
            <v>1073</v>
          </cell>
          <cell r="C1351">
            <v>24943.012575000001</v>
          </cell>
          <cell r="D1351">
            <v>0</v>
          </cell>
          <cell r="E1351">
            <v>23246050.862068966</v>
          </cell>
        </row>
        <row r="1352">
          <cell r="A1352" t="str">
            <v>2001999909036</v>
          </cell>
          <cell r="B1352">
            <v>259</v>
          </cell>
          <cell r="C1352">
            <v>16816.120662000001</v>
          </cell>
          <cell r="D1352">
            <v>0</v>
          </cell>
          <cell r="E1352">
            <v>64927106.803088807</v>
          </cell>
        </row>
        <row r="1353">
          <cell r="A1353" t="str">
            <v>2001999909039</v>
          </cell>
          <cell r="B1353">
            <v>801</v>
          </cell>
          <cell r="C1353">
            <v>55.142249999999997</v>
          </cell>
          <cell r="D1353">
            <v>55.425987999999997</v>
          </cell>
          <cell r="E1353">
            <v>68841.760299625472</v>
          </cell>
        </row>
        <row r="1354">
          <cell r="A1354" t="str">
            <v>2001999909042</v>
          </cell>
          <cell r="B1354">
            <v>4</v>
          </cell>
          <cell r="C1354">
            <v>0</v>
          </cell>
          <cell r="D1354">
            <v>0</v>
          </cell>
          <cell r="E1354">
            <v>0</v>
          </cell>
        </row>
        <row r="1355">
          <cell r="A1355" t="str">
            <v>2001999909043</v>
          </cell>
          <cell r="B1355">
            <v>2</v>
          </cell>
          <cell r="C1355">
            <v>0</v>
          </cell>
          <cell r="D1355">
            <v>0</v>
          </cell>
          <cell r="E1355">
            <v>0</v>
          </cell>
        </row>
        <row r="1356">
          <cell r="A1356" t="str">
            <v>2001999909044</v>
          </cell>
          <cell r="B1356">
            <v>422</v>
          </cell>
          <cell r="C1356">
            <v>0</v>
          </cell>
          <cell r="D1356">
            <v>0</v>
          </cell>
          <cell r="E1356">
            <v>0</v>
          </cell>
        </row>
        <row r="1357">
          <cell r="A1357" t="str">
            <v>2001999909046</v>
          </cell>
          <cell r="B1357">
            <v>1</v>
          </cell>
          <cell r="C1357">
            <v>0</v>
          </cell>
          <cell r="D1357">
            <v>0</v>
          </cell>
          <cell r="E1357">
            <v>0</v>
          </cell>
        </row>
        <row r="1358">
          <cell r="A1358" t="str">
            <v>2001999909048</v>
          </cell>
          <cell r="B1358">
            <v>540</v>
          </cell>
          <cell r="C1358">
            <v>0</v>
          </cell>
          <cell r="D1358">
            <v>0</v>
          </cell>
          <cell r="E1358">
            <v>0</v>
          </cell>
        </row>
        <row r="1359">
          <cell r="A1359" t="str">
            <v>2001999909051</v>
          </cell>
          <cell r="B1359">
            <v>1</v>
          </cell>
          <cell r="C1359">
            <v>9.9999999999999995E-7</v>
          </cell>
          <cell r="D1359">
            <v>0</v>
          </cell>
          <cell r="E1359">
            <v>1</v>
          </cell>
        </row>
        <row r="1360">
          <cell r="A1360" t="str">
            <v>2001999909053</v>
          </cell>
          <cell r="B1360">
            <v>1142</v>
          </cell>
          <cell r="C1360">
            <v>1.3233E-2</v>
          </cell>
          <cell r="D1360">
            <v>0</v>
          </cell>
          <cell r="E1360">
            <v>11.587565674255691</v>
          </cell>
        </row>
        <row r="1361">
          <cell r="A1361" t="str">
            <v>2001999909054</v>
          </cell>
          <cell r="B1361">
            <v>374</v>
          </cell>
          <cell r="C1361">
            <v>21013.861459</v>
          </cell>
          <cell r="D1361">
            <v>0</v>
          </cell>
          <cell r="E1361">
            <v>56186795.344919786</v>
          </cell>
        </row>
        <row r="1362">
          <cell r="A1362" t="str">
            <v>2001999909055</v>
          </cell>
          <cell r="B1362">
            <v>899</v>
          </cell>
          <cell r="C1362">
            <v>0</v>
          </cell>
          <cell r="D1362">
            <v>0</v>
          </cell>
          <cell r="E1362">
            <v>0</v>
          </cell>
        </row>
        <row r="1363">
          <cell r="A1363" t="str">
            <v>2001999909058</v>
          </cell>
          <cell r="B1363">
            <v>73</v>
          </cell>
          <cell r="C1363">
            <v>634.93292699999995</v>
          </cell>
          <cell r="D1363">
            <v>634.72875599999998</v>
          </cell>
          <cell r="E1363">
            <v>8697711.3287671227</v>
          </cell>
        </row>
        <row r="1364">
          <cell r="A1364" t="str">
            <v>2001999909062</v>
          </cell>
          <cell r="B1364">
            <v>95</v>
          </cell>
          <cell r="C1364">
            <v>742.57160599999997</v>
          </cell>
          <cell r="D1364">
            <v>0</v>
          </cell>
          <cell r="E1364">
            <v>7816543.2210526317</v>
          </cell>
        </row>
        <row r="1365">
          <cell r="A1365" t="str">
            <v>2001999909063</v>
          </cell>
          <cell r="B1365">
            <v>1</v>
          </cell>
          <cell r="C1365">
            <v>9.9999999999999995E-7</v>
          </cell>
          <cell r="D1365">
            <v>0</v>
          </cell>
          <cell r="E1365">
            <v>1</v>
          </cell>
        </row>
        <row r="1366">
          <cell r="A1366" t="str">
            <v>2001999909064</v>
          </cell>
          <cell r="B1366">
            <v>19</v>
          </cell>
          <cell r="C1366">
            <v>2.4957199999999999</v>
          </cell>
          <cell r="D1366">
            <v>0</v>
          </cell>
          <cell r="E1366">
            <v>131353.68421052632</v>
          </cell>
        </row>
        <row r="1367">
          <cell r="A1367" t="str">
            <v>2001999909068</v>
          </cell>
          <cell r="B1367">
            <v>64</v>
          </cell>
          <cell r="C1367">
            <v>0</v>
          </cell>
          <cell r="D1367">
            <v>0</v>
          </cell>
          <cell r="E1367">
            <v>0</v>
          </cell>
        </row>
        <row r="1368">
          <cell r="A1368" t="str">
            <v>2001999909071</v>
          </cell>
          <cell r="B1368">
            <v>1</v>
          </cell>
          <cell r="C1368">
            <v>0.29824699999999998</v>
          </cell>
          <cell r="D1368">
            <v>0</v>
          </cell>
          <cell r="E1368">
            <v>298247</v>
          </cell>
        </row>
        <row r="1369">
          <cell r="A1369" t="str">
            <v>2001999909072</v>
          </cell>
          <cell r="B1369">
            <v>6</v>
          </cell>
          <cell r="C1369">
            <v>0</v>
          </cell>
          <cell r="D1369">
            <v>0</v>
          </cell>
          <cell r="E1369">
            <v>0</v>
          </cell>
        </row>
        <row r="1370">
          <cell r="A1370" t="str">
            <v>2001999909073</v>
          </cell>
          <cell r="B1370">
            <v>3</v>
          </cell>
          <cell r="C1370">
            <v>0</v>
          </cell>
          <cell r="D1370">
            <v>0</v>
          </cell>
          <cell r="E1370">
            <v>0</v>
          </cell>
        </row>
        <row r="1371">
          <cell r="A1371" t="str">
            <v>2001999909076</v>
          </cell>
          <cell r="B1371">
            <v>628</v>
          </cell>
          <cell r="C1371">
            <v>15243.638107000001</v>
          </cell>
          <cell r="D1371">
            <v>0</v>
          </cell>
          <cell r="E1371">
            <v>24273309.087579619</v>
          </cell>
        </row>
        <row r="1372">
          <cell r="A1372" t="str">
            <v>2001999909082</v>
          </cell>
          <cell r="B1372">
            <v>132</v>
          </cell>
          <cell r="C1372">
            <v>930.78195400000004</v>
          </cell>
          <cell r="D1372">
            <v>0</v>
          </cell>
          <cell r="E1372">
            <v>7051378.4393939395</v>
          </cell>
        </row>
        <row r="1373">
          <cell r="A1373" t="str">
            <v>2001999909085</v>
          </cell>
          <cell r="B1373">
            <v>270</v>
          </cell>
          <cell r="C1373">
            <v>22855.110105</v>
          </cell>
          <cell r="D1373">
            <v>22853.774947000002</v>
          </cell>
          <cell r="E1373">
            <v>84648555.944444433</v>
          </cell>
        </row>
        <row r="1374">
          <cell r="A1374" t="str">
            <v>2001999909086</v>
          </cell>
          <cell r="B1374">
            <v>29</v>
          </cell>
          <cell r="C1374">
            <v>132.89779200000001</v>
          </cell>
          <cell r="D1374">
            <v>148.83415600000001</v>
          </cell>
          <cell r="E1374">
            <v>4582682.4827586208</v>
          </cell>
        </row>
        <row r="1375">
          <cell r="A1375" t="str">
            <v>2001999909087</v>
          </cell>
          <cell r="B1375">
            <v>238</v>
          </cell>
          <cell r="C1375">
            <v>22722.328991999999</v>
          </cell>
          <cell r="D1375">
            <v>22704.940791000001</v>
          </cell>
          <cell r="E1375">
            <v>95471970.554621845</v>
          </cell>
        </row>
        <row r="1376">
          <cell r="A1376" t="str">
            <v>2001999909090</v>
          </cell>
          <cell r="B1376">
            <v>796</v>
          </cell>
          <cell r="C1376">
            <v>9050.0566130000007</v>
          </cell>
          <cell r="D1376">
            <v>9237.6646939999991</v>
          </cell>
          <cell r="E1376">
            <v>11369417.855527638</v>
          </cell>
        </row>
        <row r="1377">
          <cell r="A1377" t="str">
            <v>2001999909091</v>
          </cell>
          <cell r="B1377">
            <v>943</v>
          </cell>
          <cell r="C1377">
            <v>9105.0138879999995</v>
          </cell>
          <cell r="D1377">
            <v>9293.090682</v>
          </cell>
          <cell r="E1377">
            <v>9655369.9766702019</v>
          </cell>
        </row>
        <row r="1378">
          <cell r="A1378" t="str">
            <v>2001999909094</v>
          </cell>
          <cell r="B1378">
            <v>2</v>
          </cell>
          <cell r="C1378">
            <v>29.038397</v>
          </cell>
          <cell r="D1378">
            <v>0</v>
          </cell>
          <cell r="E1378">
            <v>14519198.5</v>
          </cell>
        </row>
        <row r="1379">
          <cell r="A1379" t="str">
            <v>2001999909098</v>
          </cell>
          <cell r="B1379">
            <v>17</v>
          </cell>
          <cell r="C1379">
            <v>0.147429</v>
          </cell>
          <cell r="D1379">
            <v>0</v>
          </cell>
          <cell r="E1379">
            <v>8672.2941176470595</v>
          </cell>
        </row>
        <row r="1380">
          <cell r="A1380" t="str">
            <v>2001999909101</v>
          </cell>
          <cell r="B1380">
            <v>246</v>
          </cell>
          <cell r="C1380">
            <v>6477.8370420000001</v>
          </cell>
          <cell r="D1380">
            <v>0</v>
          </cell>
          <cell r="E1380">
            <v>26332670.902439024</v>
          </cell>
        </row>
        <row r="1381">
          <cell r="A1381" t="str">
            <v>2001999909102</v>
          </cell>
          <cell r="B1381">
            <v>326</v>
          </cell>
          <cell r="C1381">
            <v>9999100.1457219999</v>
          </cell>
          <cell r="D1381">
            <v>0</v>
          </cell>
          <cell r="E1381">
            <v>30672086336.570553</v>
          </cell>
        </row>
        <row r="1382">
          <cell r="A1382" t="str">
            <v>2001999909103</v>
          </cell>
          <cell r="B1382">
            <v>94</v>
          </cell>
          <cell r="C1382">
            <v>0</v>
          </cell>
          <cell r="D1382">
            <v>0</v>
          </cell>
          <cell r="E1382">
            <v>0</v>
          </cell>
        </row>
        <row r="1383">
          <cell r="A1383" t="str">
            <v>2001999909104</v>
          </cell>
          <cell r="B1383">
            <v>279</v>
          </cell>
          <cell r="C1383">
            <v>82238.831481000001</v>
          </cell>
          <cell r="D1383">
            <v>0</v>
          </cell>
          <cell r="E1383">
            <v>294762836.84946233</v>
          </cell>
        </row>
        <row r="1384">
          <cell r="A1384" t="str">
            <v>2001999909105</v>
          </cell>
          <cell r="B1384">
            <v>69</v>
          </cell>
          <cell r="C1384">
            <v>3307.968836</v>
          </cell>
          <cell r="D1384">
            <v>0</v>
          </cell>
          <cell r="E1384">
            <v>47941577.333333336</v>
          </cell>
        </row>
        <row r="1385">
          <cell r="A1385" t="str">
            <v>2001999909106</v>
          </cell>
          <cell r="B1385">
            <v>489</v>
          </cell>
          <cell r="C1385">
            <v>25455.762392000001</v>
          </cell>
          <cell r="D1385">
            <v>0</v>
          </cell>
          <cell r="E1385">
            <v>52056773.80777096</v>
          </cell>
        </row>
        <row r="1386">
          <cell r="A1386" t="str">
            <v>2001999909108</v>
          </cell>
          <cell r="B1386">
            <v>91</v>
          </cell>
          <cell r="C1386">
            <v>273.35145699999998</v>
          </cell>
          <cell r="D1386">
            <v>0</v>
          </cell>
          <cell r="E1386">
            <v>3003862.1648351643</v>
          </cell>
        </row>
        <row r="1387">
          <cell r="A1387" t="str">
            <v>2001999909109</v>
          </cell>
          <cell r="B1387">
            <v>88</v>
          </cell>
          <cell r="C1387">
            <v>1440.9626949999999</v>
          </cell>
          <cell r="D1387">
            <v>0</v>
          </cell>
          <cell r="E1387">
            <v>16374576.079545451</v>
          </cell>
        </row>
        <row r="1388">
          <cell r="A1388" t="str">
            <v>2001999909110</v>
          </cell>
          <cell r="B1388">
            <v>91</v>
          </cell>
          <cell r="C1388">
            <v>3679.414323</v>
          </cell>
          <cell r="D1388">
            <v>0</v>
          </cell>
          <cell r="E1388">
            <v>40433124.428571425</v>
          </cell>
        </row>
        <row r="1389">
          <cell r="A1389" t="str">
            <v>2001999909113</v>
          </cell>
          <cell r="B1389">
            <v>10</v>
          </cell>
          <cell r="C1389">
            <v>177.750258</v>
          </cell>
          <cell r="D1389">
            <v>0</v>
          </cell>
          <cell r="E1389">
            <v>17775025.800000001</v>
          </cell>
        </row>
        <row r="1390">
          <cell r="A1390" t="str">
            <v>2001999909114</v>
          </cell>
          <cell r="B1390">
            <v>10</v>
          </cell>
          <cell r="C1390">
            <v>62.080891000000001</v>
          </cell>
          <cell r="D1390">
            <v>0</v>
          </cell>
          <cell r="E1390">
            <v>6208089.1000000006</v>
          </cell>
        </row>
        <row r="1391">
          <cell r="A1391" t="str">
            <v>2001999909116</v>
          </cell>
          <cell r="B1391">
            <v>66</v>
          </cell>
          <cell r="C1391">
            <v>14.073109000000001</v>
          </cell>
          <cell r="D1391">
            <v>19.195027</v>
          </cell>
          <cell r="E1391">
            <v>213228.92424242425</v>
          </cell>
        </row>
        <row r="1392">
          <cell r="A1392" t="str">
            <v>2001999909119</v>
          </cell>
          <cell r="B1392">
            <v>3</v>
          </cell>
          <cell r="C1392">
            <v>0.13437499999999999</v>
          </cell>
          <cell r="D1392">
            <v>0</v>
          </cell>
          <cell r="E1392">
            <v>44791.666666666664</v>
          </cell>
        </row>
        <row r="1393">
          <cell r="A1393" t="str">
            <v>2001999909120</v>
          </cell>
          <cell r="B1393">
            <v>1</v>
          </cell>
          <cell r="C1393">
            <v>0.13170100000000001</v>
          </cell>
          <cell r="D1393">
            <v>0</v>
          </cell>
          <cell r="E1393">
            <v>131701</v>
          </cell>
        </row>
        <row r="1394">
          <cell r="A1394" t="str">
            <v>2001999909122</v>
          </cell>
          <cell r="B1394">
            <v>330</v>
          </cell>
          <cell r="C1394">
            <v>12856646.336309001</v>
          </cell>
          <cell r="D1394">
            <v>0</v>
          </cell>
          <cell r="E1394">
            <v>38959534352.451523</v>
          </cell>
        </row>
        <row r="1395">
          <cell r="A1395" t="str">
            <v>2001999909123</v>
          </cell>
          <cell r="B1395">
            <v>330</v>
          </cell>
          <cell r="C1395">
            <v>12235910.957899</v>
          </cell>
          <cell r="D1395">
            <v>0</v>
          </cell>
          <cell r="E1395">
            <v>37078518054.239395</v>
          </cell>
        </row>
        <row r="1396">
          <cell r="A1396" t="str">
            <v>2001999909129</v>
          </cell>
          <cell r="B1396">
            <v>181</v>
          </cell>
          <cell r="C1396">
            <v>421835.34051200002</v>
          </cell>
          <cell r="D1396">
            <v>0</v>
          </cell>
          <cell r="E1396">
            <v>2330581991.779006</v>
          </cell>
        </row>
        <row r="1397">
          <cell r="A1397" t="str">
            <v>2001999909152</v>
          </cell>
          <cell r="B1397">
            <v>13</v>
          </cell>
          <cell r="C1397">
            <v>34.393630999999999</v>
          </cell>
          <cell r="D1397">
            <v>0</v>
          </cell>
          <cell r="E1397">
            <v>2645663.923076923</v>
          </cell>
        </row>
        <row r="1398">
          <cell r="A1398" t="str">
            <v>2001999909155</v>
          </cell>
          <cell r="B1398">
            <v>146</v>
          </cell>
          <cell r="C1398">
            <v>2247.7399110000001</v>
          </cell>
          <cell r="D1398">
            <v>0</v>
          </cell>
          <cell r="E1398">
            <v>15395478.842465755</v>
          </cell>
        </row>
        <row r="1399">
          <cell r="A1399" t="str">
            <v>2001999909157</v>
          </cell>
          <cell r="B1399">
            <v>66</v>
          </cell>
          <cell r="C1399">
            <v>43.837145999999997</v>
          </cell>
          <cell r="D1399">
            <v>6.5779680000000003</v>
          </cell>
          <cell r="E1399">
            <v>664199.18181818188</v>
          </cell>
        </row>
        <row r="1400">
          <cell r="A1400" t="str">
            <v>2001999909158</v>
          </cell>
          <cell r="B1400">
            <v>832</v>
          </cell>
          <cell r="C1400">
            <v>109813.43567000001</v>
          </cell>
          <cell r="D1400">
            <v>108633.32841099999</v>
          </cell>
          <cell r="E1400">
            <v>131987302.48798077</v>
          </cell>
        </row>
        <row r="1401">
          <cell r="A1401" t="str">
            <v>2001999909159</v>
          </cell>
          <cell r="B1401">
            <v>377</v>
          </cell>
          <cell r="C1401">
            <v>10960.358504</v>
          </cell>
          <cell r="D1401">
            <v>0</v>
          </cell>
          <cell r="E1401">
            <v>29072568.976127323</v>
          </cell>
        </row>
        <row r="1402">
          <cell r="A1402" t="str">
            <v>2001999909161</v>
          </cell>
          <cell r="B1402">
            <v>59</v>
          </cell>
          <cell r="C1402">
            <v>552.83365400000002</v>
          </cell>
          <cell r="D1402">
            <v>552.83365400000002</v>
          </cell>
          <cell r="E1402">
            <v>9370061.9322033897</v>
          </cell>
        </row>
        <row r="1403">
          <cell r="A1403" t="str">
            <v>2001999909162</v>
          </cell>
          <cell r="B1403">
            <v>36</v>
          </cell>
          <cell r="C1403">
            <v>35.506126000000002</v>
          </cell>
          <cell r="D1403">
            <v>35.520541000000001</v>
          </cell>
          <cell r="E1403">
            <v>986281.27777777787</v>
          </cell>
        </row>
        <row r="1404">
          <cell r="A1404" t="str">
            <v>2001999909163</v>
          </cell>
          <cell r="B1404">
            <v>3</v>
          </cell>
          <cell r="C1404">
            <v>29.160993999999999</v>
          </cell>
          <cell r="D1404">
            <v>0</v>
          </cell>
          <cell r="E1404">
            <v>9720331.3333333321</v>
          </cell>
        </row>
        <row r="1405">
          <cell r="A1405" t="str">
            <v>2001999909164</v>
          </cell>
          <cell r="B1405">
            <v>8</v>
          </cell>
          <cell r="C1405">
            <v>1.4326270000000001</v>
          </cell>
          <cell r="D1405">
            <v>0</v>
          </cell>
          <cell r="E1405">
            <v>179078.375</v>
          </cell>
        </row>
        <row r="1406">
          <cell r="A1406" t="str">
            <v>2001999909165</v>
          </cell>
          <cell r="B1406">
            <v>265</v>
          </cell>
          <cell r="C1406">
            <v>21293.752541000002</v>
          </cell>
          <cell r="D1406">
            <v>0</v>
          </cell>
          <cell r="E1406">
            <v>80353783.173584908</v>
          </cell>
        </row>
        <row r="1407">
          <cell r="A1407" t="str">
            <v>2001999909166</v>
          </cell>
          <cell r="B1407">
            <v>169</v>
          </cell>
          <cell r="C1407">
            <v>239.44872699999999</v>
          </cell>
          <cell r="D1407">
            <v>0</v>
          </cell>
          <cell r="E1407">
            <v>1416856.3727810651</v>
          </cell>
        </row>
        <row r="1408">
          <cell r="A1408" t="str">
            <v>2001999909167</v>
          </cell>
          <cell r="B1408">
            <v>29</v>
          </cell>
          <cell r="C1408">
            <v>13999.516723000001</v>
          </cell>
          <cell r="D1408">
            <v>0</v>
          </cell>
          <cell r="E1408">
            <v>482741955.96551728</v>
          </cell>
        </row>
        <row r="1409">
          <cell r="A1409" t="str">
            <v>2001999909169</v>
          </cell>
          <cell r="B1409">
            <v>31</v>
          </cell>
          <cell r="C1409">
            <v>25.358041</v>
          </cell>
          <cell r="D1409">
            <v>0</v>
          </cell>
          <cell r="E1409">
            <v>818001.32258064521</v>
          </cell>
        </row>
        <row r="1410">
          <cell r="A1410" t="str">
            <v>2001999909170</v>
          </cell>
          <cell r="B1410">
            <v>178</v>
          </cell>
          <cell r="C1410">
            <v>1011.343884</v>
          </cell>
          <cell r="D1410">
            <v>185.71964500000001</v>
          </cell>
          <cell r="E1410">
            <v>5681707.2134831464</v>
          </cell>
        </row>
        <row r="1411">
          <cell r="A1411" t="str">
            <v>2001999909173</v>
          </cell>
          <cell r="B1411">
            <v>2</v>
          </cell>
          <cell r="C1411">
            <v>14.044079999999999</v>
          </cell>
          <cell r="D1411">
            <v>0</v>
          </cell>
          <cell r="E1411">
            <v>7022040</v>
          </cell>
        </row>
        <row r="1412">
          <cell r="A1412" t="str">
            <v>2001999909174</v>
          </cell>
          <cell r="B1412">
            <v>1</v>
          </cell>
          <cell r="C1412">
            <v>1.4415000000000001E-2</v>
          </cell>
          <cell r="D1412">
            <v>0</v>
          </cell>
          <cell r="E1412">
            <v>14415</v>
          </cell>
        </row>
        <row r="1413">
          <cell r="A1413" t="str">
            <v>2001999909176</v>
          </cell>
          <cell r="B1413">
            <v>1</v>
          </cell>
          <cell r="C1413">
            <v>3.7883E-2</v>
          </cell>
          <cell r="D1413">
            <v>0</v>
          </cell>
          <cell r="E1413">
            <v>37883</v>
          </cell>
        </row>
        <row r="1414">
          <cell r="A1414" t="str">
            <v>2001999909181</v>
          </cell>
          <cell r="B1414">
            <v>9</v>
          </cell>
          <cell r="C1414">
            <v>929.69349999999997</v>
          </cell>
          <cell r="D1414">
            <v>0</v>
          </cell>
          <cell r="E1414">
            <v>103299277.77777778</v>
          </cell>
        </row>
        <row r="1415">
          <cell r="A1415" t="str">
            <v>2001999909183</v>
          </cell>
          <cell r="B1415">
            <v>6</v>
          </cell>
          <cell r="C1415">
            <v>7.2690999999999999</v>
          </cell>
          <cell r="D1415">
            <v>0</v>
          </cell>
          <cell r="E1415">
            <v>1211516.6666666665</v>
          </cell>
        </row>
        <row r="1416">
          <cell r="A1416" t="str">
            <v>2001999909187</v>
          </cell>
          <cell r="B1416">
            <v>54</v>
          </cell>
          <cell r="C1416">
            <v>129.91014100000001</v>
          </cell>
          <cell r="D1416">
            <v>0</v>
          </cell>
          <cell r="E1416">
            <v>2405743.3518518517</v>
          </cell>
        </row>
        <row r="1417">
          <cell r="A1417" t="str">
            <v>2001999909188</v>
          </cell>
          <cell r="B1417">
            <v>19</v>
          </cell>
          <cell r="C1417">
            <v>17.517178999999999</v>
          </cell>
          <cell r="D1417">
            <v>0</v>
          </cell>
          <cell r="E1417">
            <v>921956.78947368404</v>
          </cell>
        </row>
        <row r="1418">
          <cell r="A1418" t="str">
            <v>2001999909189</v>
          </cell>
          <cell r="B1418">
            <v>45</v>
          </cell>
          <cell r="C1418">
            <v>2.517709</v>
          </cell>
          <cell r="D1418">
            <v>2.4057089999999999</v>
          </cell>
          <cell r="E1418">
            <v>55949.088888888888</v>
          </cell>
        </row>
        <row r="1419">
          <cell r="A1419" t="str">
            <v>2001999909195</v>
          </cell>
          <cell r="B1419">
            <v>8</v>
          </cell>
          <cell r="C1419">
            <v>14841.144187</v>
          </cell>
          <cell r="D1419">
            <v>0</v>
          </cell>
          <cell r="E1419">
            <v>1855143023.375</v>
          </cell>
        </row>
        <row r="1420">
          <cell r="A1420" t="str">
            <v>2001999909196</v>
          </cell>
          <cell r="B1420">
            <v>34</v>
          </cell>
          <cell r="C1420">
            <v>2226.1716270000002</v>
          </cell>
          <cell r="D1420">
            <v>2226.1716270000002</v>
          </cell>
          <cell r="E1420">
            <v>65475636.088235304</v>
          </cell>
        </row>
        <row r="1421">
          <cell r="A1421" t="str">
            <v>2001999909198</v>
          </cell>
          <cell r="B1421">
            <v>80</v>
          </cell>
          <cell r="C1421">
            <v>399.812208</v>
          </cell>
          <cell r="D1421">
            <v>400.73838899999998</v>
          </cell>
          <cell r="E1421">
            <v>4997652.5999999996</v>
          </cell>
        </row>
        <row r="1422">
          <cell r="A1422" t="str">
            <v>2001999909201</v>
          </cell>
          <cell r="B1422">
            <v>1</v>
          </cell>
          <cell r="C1422">
            <v>0.28112300000000001</v>
          </cell>
          <cell r="D1422">
            <v>0</v>
          </cell>
          <cell r="E1422">
            <v>281123</v>
          </cell>
        </row>
        <row r="1423">
          <cell r="A1423" t="str">
            <v>2001999909203</v>
          </cell>
          <cell r="B1423">
            <v>19</v>
          </cell>
          <cell r="C1423">
            <v>0</v>
          </cell>
          <cell r="D1423">
            <v>0</v>
          </cell>
          <cell r="E1423">
            <v>0</v>
          </cell>
        </row>
        <row r="1424">
          <cell r="A1424" t="str">
            <v>2001999909224</v>
          </cell>
          <cell r="B1424">
            <v>6</v>
          </cell>
          <cell r="C1424">
            <v>1069.606452</v>
          </cell>
          <cell r="D1424">
            <v>0</v>
          </cell>
          <cell r="E1424">
            <v>178267742</v>
          </cell>
        </row>
        <row r="1425">
          <cell r="A1425" t="str">
            <v>2001999909225</v>
          </cell>
          <cell r="B1425">
            <v>160</v>
          </cell>
          <cell r="C1425">
            <v>94617.620070999998</v>
          </cell>
          <cell r="D1425">
            <v>0</v>
          </cell>
          <cell r="E1425">
            <v>591360125.44375002</v>
          </cell>
        </row>
        <row r="1426">
          <cell r="A1426" t="str">
            <v>2001999909226</v>
          </cell>
          <cell r="B1426">
            <v>120</v>
          </cell>
          <cell r="C1426">
            <v>88625.078594999999</v>
          </cell>
          <cell r="D1426">
            <v>0</v>
          </cell>
          <cell r="E1426">
            <v>738542321.625</v>
          </cell>
        </row>
        <row r="1427">
          <cell r="A1427" t="str">
            <v>2001999909227</v>
          </cell>
          <cell r="B1427">
            <v>3</v>
          </cell>
          <cell r="C1427">
            <v>15963.276787999999</v>
          </cell>
          <cell r="D1427">
            <v>0</v>
          </cell>
          <cell r="E1427">
            <v>5321092262.666666</v>
          </cell>
        </row>
        <row r="1428">
          <cell r="A1428" t="str">
            <v>2001999909228</v>
          </cell>
          <cell r="B1428">
            <v>31</v>
          </cell>
          <cell r="C1428">
            <v>22533.421396999998</v>
          </cell>
          <cell r="D1428">
            <v>0</v>
          </cell>
          <cell r="E1428">
            <v>726884561.19354832</v>
          </cell>
        </row>
        <row r="1429">
          <cell r="A1429" t="str">
            <v>2001999909229</v>
          </cell>
          <cell r="B1429">
            <v>171</v>
          </cell>
          <cell r="C1429">
            <v>1561565.5529459999</v>
          </cell>
          <cell r="D1429">
            <v>0</v>
          </cell>
          <cell r="E1429">
            <v>9131962297.9298229</v>
          </cell>
        </row>
        <row r="1430">
          <cell r="A1430" t="str">
            <v>2001999909231</v>
          </cell>
          <cell r="B1430">
            <v>150</v>
          </cell>
          <cell r="C1430">
            <v>499419.187928</v>
          </cell>
          <cell r="D1430">
            <v>0</v>
          </cell>
          <cell r="E1430">
            <v>3329461252.8533335</v>
          </cell>
        </row>
        <row r="1431">
          <cell r="A1431" t="str">
            <v>2001999909232</v>
          </cell>
          <cell r="B1431">
            <v>138</v>
          </cell>
          <cell r="C1431">
            <v>1507345.3429650001</v>
          </cell>
          <cell r="D1431">
            <v>0</v>
          </cell>
          <cell r="E1431">
            <v>10922792340.326088</v>
          </cell>
        </row>
        <row r="1432">
          <cell r="A1432" t="str">
            <v>2001999909238</v>
          </cell>
          <cell r="B1432">
            <v>2</v>
          </cell>
          <cell r="C1432">
            <v>723.52341000000001</v>
          </cell>
          <cell r="D1432">
            <v>0</v>
          </cell>
          <cell r="E1432">
            <v>361761705</v>
          </cell>
        </row>
        <row r="1433">
          <cell r="A1433" t="str">
            <v>2001999909239</v>
          </cell>
          <cell r="B1433">
            <v>2</v>
          </cell>
          <cell r="C1433">
            <v>286.90448700000002</v>
          </cell>
          <cell r="D1433">
            <v>0</v>
          </cell>
          <cell r="E1433">
            <v>143452243.5</v>
          </cell>
        </row>
        <row r="1434">
          <cell r="A1434" t="str">
            <v>2001999909240</v>
          </cell>
          <cell r="B1434">
            <v>1</v>
          </cell>
          <cell r="C1434">
            <v>68.932314000000005</v>
          </cell>
          <cell r="D1434">
            <v>0</v>
          </cell>
          <cell r="E1434">
            <v>68932314</v>
          </cell>
        </row>
        <row r="1435">
          <cell r="A1435" t="str">
            <v>2001999909242</v>
          </cell>
          <cell r="B1435">
            <v>163</v>
          </cell>
          <cell r="C1435">
            <v>1701608.6072509999</v>
          </cell>
          <cell r="D1435">
            <v>0</v>
          </cell>
          <cell r="E1435">
            <v>10439316608.90184</v>
          </cell>
        </row>
        <row r="1436">
          <cell r="A1436" t="str">
            <v>2001999909275</v>
          </cell>
          <cell r="B1436">
            <v>22</v>
          </cell>
          <cell r="C1436">
            <v>6982.3453730000001</v>
          </cell>
          <cell r="D1436">
            <v>0</v>
          </cell>
          <cell r="E1436">
            <v>317379335.13636363</v>
          </cell>
        </row>
        <row r="1437">
          <cell r="A1437" t="str">
            <v>2001999909284</v>
          </cell>
          <cell r="B1437">
            <v>141</v>
          </cell>
          <cell r="C1437">
            <v>1584129.383074</v>
          </cell>
          <cell r="D1437">
            <v>0</v>
          </cell>
          <cell r="E1437">
            <v>11234960163.64539</v>
          </cell>
        </row>
        <row r="1438">
          <cell r="A1438" t="str">
            <v>2001999909298</v>
          </cell>
          <cell r="B1438">
            <v>96</v>
          </cell>
          <cell r="C1438">
            <v>751.31632500000001</v>
          </cell>
          <cell r="D1438">
            <v>0</v>
          </cell>
          <cell r="E1438">
            <v>7826211.71875</v>
          </cell>
        </row>
        <row r="1439">
          <cell r="A1439" t="str">
            <v>2001999909301</v>
          </cell>
          <cell r="B1439">
            <v>84</v>
          </cell>
          <cell r="C1439">
            <v>0</v>
          </cell>
          <cell r="D1439">
            <v>0</v>
          </cell>
          <cell r="E1439">
            <v>0</v>
          </cell>
        </row>
        <row r="1440">
          <cell r="A1440" t="str">
            <v>2001999909304</v>
          </cell>
          <cell r="B1440">
            <v>99</v>
          </cell>
          <cell r="C1440">
            <v>-12.743415000000001</v>
          </cell>
          <cell r="D1440">
            <v>-50.400925000000001</v>
          </cell>
          <cell r="E1440">
            <v>-128721.36363636363</v>
          </cell>
        </row>
        <row r="1441">
          <cell r="A1441" t="str">
            <v>2001999909305</v>
          </cell>
          <cell r="B1441">
            <v>1076</v>
          </cell>
          <cell r="C1441">
            <v>-13894.43131</v>
          </cell>
          <cell r="D1441">
            <v>-13616.174489999999</v>
          </cell>
          <cell r="E1441">
            <v>-12913040.250929369</v>
          </cell>
        </row>
        <row r="1442">
          <cell r="A1442" t="str">
            <v>2001999909306</v>
          </cell>
          <cell r="B1442">
            <v>79</v>
          </cell>
          <cell r="C1442">
            <v>0</v>
          </cell>
          <cell r="D1442">
            <v>0</v>
          </cell>
          <cell r="E1442">
            <v>0</v>
          </cell>
        </row>
        <row r="1443">
          <cell r="A1443" t="str">
            <v>2001999909312</v>
          </cell>
          <cell r="B1443">
            <v>264</v>
          </cell>
          <cell r="C1443">
            <v>0</v>
          </cell>
          <cell r="D1443">
            <v>0</v>
          </cell>
          <cell r="E1443">
            <v>0</v>
          </cell>
        </row>
        <row r="1444">
          <cell r="A1444" t="str">
            <v>2001999909315</v>
          </cell>
          <cell r="B1444">
            <v>1180</v>
          </cell>
          <cell r="C1444">
            <v>30904.311180000001</v>
          </cell>
          <cell r="D1444">
            <v>0</v>
          </cell>
          <cell r="E1444">
            <v>26190094.220338985</v>
          </cell>
        </row>
        <row r="1445">
          <cell r="A1445" t="str">
            <v>2001999909318</v>
          </cell>
          <cell r="B1445">
            <v>99</v>
          </cell>
          <cell r="C1445">
            <v>56167.327554000003</v>
          </cell>
          <cell r="D1445">
            <v>0</v>
          </cell>
          <cell r="E1445">
            <v>567346742.969697</v>
          </cell>
        </row>
        <row r="1446">
          <cell r="A1446" t="str">
            <v>2001999909320</v>
          </cell>
          <cell r="B1446">
            <v>58</v>
          </cell>
          <cell r="C1446">
            <v>112081.29017399999</v>
          </cell>
          <cell r="D1446">
            <v>0</v>
          </cell>
          <cell r="E1446">
            <v>1932436037.4827585</v>
          </cell>
        </row>
        <row r="1447">
          <cell r="A1447" t="str">
            <v>2001999909341</v>
          </cell>
          <cell r="B1447">
            <v>165</v>
          </cell>
          <cell r="C1447">
            <v>499695.24886300002</v>
          </cell>
          <cell r="D1447">
            <v>0</v>
          </cell>
          <cell r="E1447">
            <v>3028456053.7151513</v>
          </cell>
        </row>
        <row r="1448">
          <cell r="A1448" t="str">
            <v>2001999909344</v>
          </cell>
          <cell r="B1448">
            <v>1</v>
          </cell>
          <cell r="C1448">
            <v>6.2489990000000004</v>
          </cell>
          <cell r="D1448">
            <v>0</v>
          </cell>
          <cell r="E1448">
            <v>6248999</v>
          </cell>
        </row>
        <row r="1449">
          <cell r="A1449" t="str">
            <v>2001999909365</v>
          </cell>
          <cell r="B1449">
            <v>76</v>
          </cell>
          <cell r="C1449">
            <v>113.38397500000001</v>
          </cell>
          <cell r="D1449">
            <v>0</v>
          </cell>
          <cell r="E1449">
            <v>1491894.4078947369</v>
          </cell>
        </row>
        <row r="1450">
          <cell r="A1450" t="str">
            <v>2001999909366</v>
          </cell>
          <cell r="B1450">
            <v>96</v>
          </cell>
          <cell r="C1450">
            <v>645.24519699999996</v>
          </cell>
          <cell r="D1450">
            <v>0</v>
          </cell>
          <cell r="E1450">
            <v>6721304.135416666</v>
          </cell>
        </row>
        <row r="1451">
          <cell r="A1451" t="str">
            <v>2001999909368</v>
          </cell>
          <cell r="B1451">
            <v>1</v>
          </cell>
          <cell r="C1451">
            <v>0.71734799999999999</v>
          </cell>
          <cell r="D1451">
            <v>0</v>
          </cell>
          <cell r="E1451">
            <v>717348</v>
          </cell>
        </row>
        <row r="1452">
          <cell r="A1452" t="str">
            <v>2001999909382</v>
          </cell>
          <cell r="B1452">
            <v>2</v>
          </cell>
          <cell r="C1452">
            <v>20.386015</v>
          </cell>
          <cell r="D1452">
            <v>0</v>
          </cell>
          <cell r="E1452">
            <v>10193007.5</v>
          </cell>
        </row>
        <row r="1453">
          <cell r="A1453" t="str">
            <v>2001999909384</v>
          </cell>
          <cell r="B1453">
            <v>27</v>
          </cell>
          <cell r="C1453">
            <v>614.282284</v>
          </cell>
          <cell r="D1453">
            <v>0</v>
          </cell>
          <cell r="E1453">
            <v>22751195.703703705</v>
          </cell>
        </row>
        <row r="1454">
          <cell r="A1454" t="str">
            <v>2001999909387</v>
          </cell>
          <cell r="B1454">
            <v>3</v>
          </cell>
          <cell r="C1454">
            <v>18.219453999999999</v>
          </cell>
          <cell r="D1454">
            <v>0</v>
          </cell>
          <cell r="E1454">
            <v>6073151.333333333</v>
          </cell>
        </row>
        <row r="1455">
          <cell r="A1455" t="str">
            <v>2001999909392</v>
          </cell>
          <cell r="B1455">
            <v>5</v>
          </cell>
          <cell r="C1455">
            <v>170.39648299999999</v>
          </cell>
          <cell r="D1455">
            <v>0</v>
          </cell>
          <cell r="E1455">
            <v>34079296.600000001</v>
          </cell>
        </row>
        <row r="1456">
          <cell r="A1456" t="str">
            <v>2001999909461</v>
          </cell>
          <cell r="B1456">
            <v>33</v>
          </cell>
          <cell r="C1456">
            <v>124.465599</v>
          </cell>
          <cell r="D1456">
            <v>0</v>
          </cell>
          <cell r="E1456">
            <v>3771684.8181818179</v>
          </cell>
        </row>
        <row r="1457">
          <cell r="A1457" t="str">
            <v>2001999909467</v>
          </cell>
          <cell r="B1457">
            <v>28</v>
          </cell>
          <cell r="C1457">
            <v>75.464461999999997</v>
          </cell>
          <cell r="D1457">
            <v>0</v>
          </cell>
          <cell r="E1457">
            <v>2695159.3571428568</v>
          </cell>
        </row>
        <row r="1458">
          <cell r="A1458" t="str">
            <v>2001999909479</v>
          </cell>
          <cell r="B1458">
            <v>53</v>
          </cell>
          <cell r="C1458">
            <v>1736.5064480000001</v>
          </cell>
          <cell r="D1458">
            <v>0</v>
          </cell>
          <cell r="E1458">
            <v>32764272.603773583</v>
          </cell>
        </row>
        <row r="1459">
          <cell r="A1459" t="str">
            <v>2001999909491</v>
          </cell>
          <cell r="B1459">
            <v>51</v>
          </cell>
          <cell r="C1459">
            <v>380.27780200000001</v>
          </cell>
          <cell r="D1459">
            <v>0</v>
          </cell>
          <cell r="E1459">
            <v>7456427.490196079</v>
          </cell>
        </row>
        <row r="1460">
          <cell r="A1460" t="str">
            <v>2001999909492</v>
          </cell>
          <cell r="B1460">
            <v>33</v>
          </cell>
          <cell r="C1460">
            <v>20.460587</v>
          </cell>
          <cell r="D1460">
            <v>0</v>
          </cell>
          <cell r="E1460">
            <v>620017.78787878796</v>
          </cell>
        </row>
        <row r="1461">
          <cell r="A1461" t="str">
            <v>2001999909494</v>
          </cell>
          <cell r="B1461">
            <v>25</v>
          </cell>
          <cell r="C1461">
            <v>16.760802000000002</v>
          </cell>
          <cell r="D1461">
            <v>0</v>
          </cell>
          <cell r="E1461">
            <v>670432.07999999996</v>
          </cell>
        </row>
        <row r="1462">
          <cell r="A1462" t="str">
            <v>2001999909545</v>
          </cell>
          <cell r="B1462">
            <v>2</v>
          </cell>
          <cell r="C1462">
            <v>2.6560000000000001</v>
          </cell>
          <cell r="D1462">
            <v>0</v>
          </cell>
          <cell r="E1462">
            <v>1328000</v>
          </cell>
        </row>
        <row r="1463">
          <cell r="A1463" t="str">
            <v>2001999909547</v>
          </cell>
          <cell r="B1463">
            <v>26</v>
          </cell>
          <cell r="C1463">
            <v>90.357809000000003</v>
          </cell>
          <cell r="D1463">
            <v>0</v>
          </cell>
          <cell r="E1463">
            <v>3475300.3461538465</v>
          </cell>
        </row>
        <row r="1464">
          <cell r="A1464" t="str">
            <v>2001999909600</v>
          </cell>
          <cell r="B1464">
            <v>240</v>
          </cell>
          <cell r="C1464">
            <v>12549.023202</v>
          </cell>
          <cell r="D1464">
            <v>0</v>
          </cell>
          <cell r="E1464">
            <v>52287596.675000004</v>
          </cell>
        </row>
        <row r="1465">
          <cell r="A1465" t="str">
            <v>2001999909601</v>
          </cell>
          <cell r="B1465">
            <v>58</v>
          </cell>
          <cell r="C1465">
            <v>484.28584799999999</v>
          </cell>
          <cell r="D1465">
            <v>0</v>
          </cell>
          <cell r="E1465">
            <v>8349755.9999999991</v>
          </cell>
        </row>
        <row r="1466">
          <cell r="A1466" t="str">
            <v>2001999909602</v>
          </cell>
          <cell r="B1466">
            <v>359</v>
          </cell>
          <cell r="C1466">
            <v>573.65440799999999</v>
          </cell>
          <cell r="D1466">
            <v>0</v>
          </cell>
          <cell r="E1466">
            <v>1597923.1420612815</v>
          </cell>
        </row>
        <row r="1467">
          <cell r="A1467" t="str">
            <v>2001999909603</v>
          </cell>
          <cell r="B1467">
            <v>28</v>
          </cell>
          <cell r="C1467">
            <v>3.7281219999999999</v>
          </cell>
          <cell r="D1467">
            <v>0</v>
          </cell>
          <cell r="E1467">
            <v>133147.21428571426</v>
          </cell>
        </row>
        <row r="1468">
          <cell r="A1468" t="str">
            <v>2001999909604</v>
          </cell>
          <cell r="B1468">
            <v>60</v>
          </cell>
          <cell r="C1468">
            <v>118.022127</v>
          </cell>
          <cell r="D1468">
            <v>0</v>
          </cell>
          <cell r="E1468">
            <v>1967035.45</v>
          </cell>
        </row>
        <row r="1469">
          <cell r="A1469" t="str">
            <v>2001999909605</v>
          </cell>
          <cell r="B1469">
            <v>5</v>
          </cell>
          <cell r="C1469">
            <v>217.16388799999999</v>
          </cell>
          <cell r="D1469">
            <v>0</v>
          </cell>
          <cell r="E1469">
            <v>43432777.599999994</v>
          </cell>
        </row>
        <row r="1470">
          <cell r="A1470" t="str">
            <v>2001999909606</v>
          </cell>
          <cell r="B1470">
            <v>6</v>
          </cell>
          <cell r="C1470">
            <v>0.65674900000000003</v>
          </cell>
          <cell r="D1470">
            <v>0</v>
          </cell>
          <cell r="E1470">
            <v>109458.16666666667</v>
          </cell>
        </row>
        <row r="1471">
          <cell r="A1471" t="str">
            <v>2001999909608</v>
          </cell>
          <cell r="B1471">
            <v>1</v>
          </cell>
          <cell r="C1471">
            <v>0.14537700000000001</v>
          </cell>
          <cell r="D1471">
            <v>0</v>
          </cell>
          <cell r="E1471">
            <v>145377</v>
          </cell>
        </row>
        <row r="1472">
          <cell r="A1472" t="str">
            <v>2001999909609</v>
          </cell>
          <cell r="B1472">
            <v>3</v>
          </cell>
          <cell r="C1472">
            <v>3.8318919999999999</v>
          </cell>
          <cell r="D1472">
            <v>0</v>
          </cell>
          <cell r="E1472">
            <v>1277297.3333333333</v>
          </cell>
        </row>
        <row r="1473">
          <cell r="A1473" t="str">
            <v>2001999909610</v>
          </cell>
          <cell r="B1473">
            <v>49</v>
          </cell>
          <cell r="C1473">
            <v>21.053270999999999</v>
          </cell>
          <cell r="D1473">
            <v>0</v>
          </cell>
          <cell r="E1473">
            <v>429658.59183673467</v>
          </cell>
        </row>
        <row r="1474">
          <cell r="A1474" t="str">
            <v>2001999909611</v>
          </cell>
          <cell r="B1474">
            <v>455</v>
          </cell>
          <cell r="C1474">
            <v>21488.875757000002</v>
          </cell>
          <cell r="D1474">
            <v>21414.599848000002</v>
          </cell>
          <cell r="E1474">
            <v>47228298.367032968</v>
          </cell>
        </row>
        <row r="1475">
          <cell r="A1475" t="str">
            <v>2001999909612</v>
          </cell>
          <cell r="B1475">
            <v>29</v>
          </cell>
          <cell r="C1475">
            <v>14.044079999999999</v>
          </cell>
          <cell r="D1475">
            <v>14.044079999999999</v>
          </cell>
          <cell r="E1475">
            <v>484278.62068965513</v>
          </cell>
        </row>
        <row r="1476">
          <cell r="A1476" t="str">
            <v>2001999909613</v>
          </cell>
          <cell r="B1476">
            <v>410</v>
          </cell>
          <cell r="C1476">
            <v>0</v>
          </cell>
          <cell r="D1476">
            <v>0</v>
          </cell>
          <cell r="E1476">
            <v>0</v>
          </cell>
        </row>
        <row r="1477">
          <cell r="A1477" t="str">
            <v>2001999909614</v>
          </cell>
          <cell r="B1477">
            <v>310</v>
          </cell>
          <cell r="C1477">
            <v>0</v>
          </cell>
          <cell r="D1477">
            <v>0</v>
          </cell>
          <cell r="E1477">
            <v>0</v>
          </cell>
        </row>
        <row r="1478">
          <cell r="A1478" t="str">
            <v>2001999909615</v>
          </cell>
          <cell r="B1478">
            <v>19</v>
          </cell>
          <cell r="C1478">
            <v>0</v>
          </cell>
          <cell r="D1478">
            <v>0</v>
          </cell>
          <cell r="E1478">
            <v>0</v>
          </cell>
        </row>
        <row r="1479">
          <cell r="A1479" t="str">
            <v>2001999909616</v>
          </cell>
          <cell r="B1479">
            <v>1</v>
          </cell>
          <cell r="C1479">
            <v>0</v>
          </cell>
          <cell r="D1479">
            <v>0</v>
          </cell>
          <cell r="E1479">
            <v>0</v>
          </cell>
        </row>
        <row r="1480">
          <cell r="A1480" t="str">
            <v>2001999909617</v>
          </cell>
          <cell r="B1480">
            <v>1</v>
          </cell>
          <cell r="C1480">
            <v>1854.890911</v>
          </cell>
          <cell r="D1480">
            <v>0</v>
          </cell>
          <cell r="E1480">
            <v>1854890911</v>
          </cell>
        </row>
        <row r="1481">
          <cell r="A1481" t="str">
            <v>2001999909618</v>
          </cell>
          <cell r="B1481">
            <v>71</v>
          </cell>
          <cell r="C1481">
            <v>3043.4039939999998</v>
          </cell>
          <cell r="D1481">
            <v>0</v>
          </cell>
          <cell r="E1481">
            <v>42864844.985915489</v>
          </cell>
        </row>
        <row r="1482">
          <cell r="A1482" t="str">
            <v>2001999909619</v>
          </cell>
          <cell r="B1482">
            <v>83</v>
          </cell>
          <cell r="C1482">
            <v>400.55368700000002</v>
          </cell>
          <cell r="D1482">
            <v>0</v>
          </cell>
          <cell r="E1482">
            <v>4825948.0361445779</v>
          </cell>
        </row>
        <row r="1483">
          <cell r="A1483" t="str">
            <v>2001999909623</v>
          </cell>
          <cell r="B1483">
            <v>239</v>
          </cell>
          <cell r="C1483">
            <v>61495.367572000003</v>
          </cell>
          <cell r="D1483">
            <v>0</v>
          </cell>
          <cell r="E1483">
            <v>257302793.18828452</v>
          </cell>
        </row>
        <row r="1484">
          <cell r="A1484" t="str">
            <v>2001999909624</v>
          </cell>
          <cell r="B1484">
            <v>161</v>
          </cell>
          <cell r="C1484">
            <v>16127.130399</v>
          </cell>
          <cell r="D1484">
            <v>0</v>
          </cell>
          <cell r="E1484">
            <v>100168511.79503106</v>
          </cell>
        </row>
        <row r="1485">
          <cell r="A1485" t="str">
            <v>2001999909625</v>
          </cell>
          <cell r="B1485">
            <v>140</v>
          </cell>
          <cell r="C1485">
            <v>67452.579822</v>
          </cell>
          <cell r="D1485">
            <v>0</v>
          </cell>
          <cell r="E1485">
            <v>481804141.58571428</v>
          </cell>
        </row>
        <row r="1486">
          <cell r="A1486" t="str">
            <v>2001999909626</v>
          </cell>
          <cell r="B1486">
            <v>151</v>
          </cell>
          <cell r="C1486">
            <v>35730.113565</v>
          </cell>
          <cell r="D1486">
            <v>0</v>
          </cell>
          <cell r="E1486">
            <v>236623268.64238408</v>
          </cell>
        </row>
        <row r="1487">
          <cell r="A1487" t="str">
            <v>2001999909627</v>
          </cell>
          <cell r="B1487">
            <v>170</v>
          </cell>
          <cell r="C1487">
            <v>25465.176207</v>
          </cell>
          <cell r="D1487">
            <v>0</v>
          </cell>
          <cell r="E1487">
            <v>149795154.15882352</v>
          </cell>
        </row>
        <row r="1488">
          <cell r="A1488" t="str">
            <v>2001999909628</v>
          </cell>
          <cell r="B1488">
            <v>355</v>
          </cell>
          <cell r="C1488">
            <v>3582187.4360750001</v>
          </cell>
          <cell r="D1488">
            <v>0</v>
          </cell>
          <cell r="E1488">
            <v>10090668834.014084</v>
          </cell>
        </row>
        <row r="1489">
          <cell r="A1489" t="str">
            <v>2001999909629</v>
          </cell>
          <cell r="B1489">
            <v>197</v>
          </cell>
          <cell r="C1489">
            <v>48666.605014000001</v>
          </cell>
          <cell r="D1489">
            <v>0</v>
          </cell>
          <cell r="E1489">
            <v>247038604.1319797</v>
          </cell>
        </row>
        <row r="1490">
          <cell r="A1490" t="str">
            <v>2001999909630</v>
          </cell>
          <cell r="B1490">
            <v>266</v>
          </cell>
          <cell r="C1490">
            <v>2541951.1546069998</v>
          </cell>
          <cell r="D1490">
            <v>0</v>
          </cell>
          <cell r="E1490">
            <v>9556207348.146616</v>
          </cell>
        </row>
        <row r="1491">
          <cell r="A1491" t="str">
            <v>2001999909631</v>
          </cell>
          <cell r="B1491">
            <v>271</v>
          </cell>
          <cell r="C1491">
            <v>186869.451287</v>
          </cell>
          <cell r="D1491">
            <v>0</v>
          </cell>
          <cell r="E1491">
            <v>689555170.80073798</v>
          </cell>
        </row>
        <row r="1492">
          <cell r="A1492" t="str">
            <v>2001999909632</v>
          </cell>
          <cell r="B1492">
            <v>290</v>
          </cell>
          <cell r="C1492">
            <v>158060.45587000001</v>
          </cell>
          <cell r="D1492">
            <v>0</v>
          </cell>
          <cell r="E1492">
            <v>545036054.7241379</v>
          </cell>
        </row>
        <row r="1493">
          <cell r="A1493" t="str">
            <v>2001999909633</v>
          </cell>
          <cell r="B1493">
            <v>174</v>
          </cell>
          <cell r="C1493">
            <v>272133.65845599998</v>
          </cell>
          <cell r="D1493">
            <v>0</v>
          </cell>
          <cell r="E1493">
            <v>1563986542.8505745</v>
          </cell>
        </row>
        <row r="1494">
          <cell r="A1494" t="str">
            <v>2001999909634</v>
          </cell>
          <cell r="B1494">
            <v>125</v>
          </cell>
          <cell r="C1494">
            <v>1577005.1964670001</v>
          </cell>
          <cell r="D1494">
            <v>0</v>
          </cell>
          <cell r="E1494">
            <v>12616041571.736002</v>
          </cell>
        </row>
        <row r="1495">
          <cell r="A1495" t="str">
            <v>2001999909635</v>
          </cell>
          <cell r="B1495">
            <v>309</v>
          </cell>
          <cell r="C1495">
            <v>419695.88641500002</v>
          </cell>
          <cell r="D1495">
            <v>0</v>
          </cell>
          <cell r="E1495">
            <v>1358239114.6116507</v>
          </cell>
        </row>
        <row r="1496">
          <cell r="A1496" t="str">
            <v>2001999909636</v>
          </cell>
          <cell r="B1496">
            <v>375</v>
          </cell>
          <cell r="C1496">
            <v>337350.49561099999</v>
          </cell>
          <cell r="D1496">
            <v>0</v>
          </cell>
          <cell r="E1496">
            <v>899601321.62933326</v>
          </cell>
        </row>
        <row r="1497">
          <cell r="A1497" t="str">
            <v>2001999909637</v>
          </cell>
          <cell r="B1497">
            <v>228</v>
          </cell>
          <cell r="C1497">
            <v>65792.341971999995</v>
          </cell>
          <cell r="D1497">
            <v>0</v>
          </cell>
          <cell r="E1497">
            <v>288562903.38596487</v>
          </cell>
        </row>
        <row r="1498">
          <cell r="A1498" t="str">
            <v>2001999909638</v>
          </cell>
          <cell r="B1498">
            <v>159</v>
          </cell>
          <cell r="C1498">
            <v>85654.384101000003</v>
          </cell>
          <cell r="D1498">
            <v>0</v>
          </cell>
          <cell r="E1498">
            <v>538706818.24528301</v>
          </cell>
        </row>
        <row r="1499">
          <cell r="A1499" t="str">
            <v>2001999909639</v>
          </cell>
          <cell r="B1499">
            <v>284</v>
          </cell>
          <cell r="C1499">
            <v>348911.52702600003</v>
          </cell>
          <cell r="D1499">
            <v>0</v>
          </cell>
          <cell r="E1499">
            <v>1228561714.8802817</v>
          </cell>
        </row>
        <row r="1500">
          <cell r="A1500" t="str">
            <v>2001999909640</v>
          </cell>
          <cell r="B1500">
            <v>154</v>
          </cell>
          <cell r="C1500">
            <v>441260.43137200002</v>
          </cell>
          <cell r="D1500">
            <v>0</v>
          </cell>
          <cell r="E1500">
            <v>2865327476.4415588</v>
          </cell>
        </row>
        <row r="1501">
          <cell r="A1501" t="str">
            <v>2001999909641</v>
          </cell>
          <cell r="B1501">
            <v>18</v>
          </cell>
          <cell r="C1501">
            <v>1355.4410720000001</v>
          </cell>
          <cell r="D1501">
            <v>0</v>
          </cell>
          <cell r="E1501">
            <v>75302281.777777776</v>
          </cell>
        </row>
        <row r="1502">
          <cell r="A1502" t="str">
            <v>2001999909642</v>
          </cell>
          <cell r="B1502">
            <v>30</v>
          </cell>
          <cell r="C1502">
            <v>113969.936823</v>
          </cell>
          <cell r="D1502">
            <v>0</v>
          </cell>
          <cell r="E1502">
            <v>3798997894.0999999</v>
          </cell>
        </row>
        <row r="1503">
          <cell r="A1503" t="str">
            <v>2001999909643</v>
          </cell>
          <cell r="B1503">
            <v>380</v>
          </cell>
          <cell r="C1503">
            <v>-1453341.079036</v>
          </cell>
          <cell r="D1503">
            <v>0</v>
          </cell>
          <cell r="E1503">
            <v>-3824581786.936842</v>
          </cell>
        </row>
        <row r="1504">
          <cell r="A1504" t="str">
            <v>2001999909644</v>
          </cell>
          <cell r="B1504">
            <v>30</v>
          </cell>
          <cell r="C1504">
            <v>129.16199499999999</v>
          </cell>
          <cell r="D1504">
            <v>0</v>
          </cell>
          <cell r="E1504">
            <v>4305399.833333333</v>
          </cell>
        </row>
        <row r="1505">
          <cell r="A1505" t="str">
            <v>2001999909645</v>
          </cell>
          <cell r="B1505">
            <v>277</v>
          </cell>
          <cell r="C1505">
            <v>2024245.0115720001</v>
          </cell>
          <cell r="D1505">
            <v>0</v>
          </cell>
          <cell r="E1505">
            <v>7307743724.0866432</v>
          </cell>
        </row>
        <row r="1506">
          <cell r="A1506" t="str">
            <v>2001999909646</v>
          </cell>
          <cell r="B1506">
            <v>52</v>
          </cell>
          <cell r="C1506">
            <v>231075.90224600001</v>
          </cell>
          <cell r="D1506">
            <v>0</v>
          </cell>
          <cell r="E1506">
            <v>4443767350.8846159</v>
          </cell>
        </row>
        <row r="1507">
          <cell r="A1507" t="str">
            <v>2001999909647</v>
          </cell>
          <cell r="B1507">
            <v>269</v>
          </cell>
          <cell r="C1507">
            <v>2467135.8912749998</v>
          </cell>
          <cell r="D1507">
            <v>0</v>
          </cell>
          <cell r="E1507">
            <v>9171508889.4981403</v>
          </cell>
        </row>
        <row r="1508">
          <cell r="A1508" t="str">
            <v>2001999909648</v>
          </cell>
          <cell r="B1508">
            <v>16</v>
          </cell>
          <cell r="C1508">
            <v>6327.9053750000003</v>
          </cell>
          <cell r="D1508">
            <v>0</v>
          </cell>
          <cell r="E1508">
            <v>395494085.9375</v>
          </cell>
        </row>
        <row r="1509">
          <cell r="A1509" t="str">
            <v>2001999909650</v>
          </cell>
          <cell r="B1509">
            <v>184</v>
          </cell>
          <cell r="C1509">
            <v>0</v>
          </cell>
          <cell r="D1509">
            <v>0</v>
          </cell>
          <cell r="E1509">
            <v>0</v>
          </cell>
        </row>
        <row r="1510">
          <cell r="A1510" t="str">
            <v>2001999909651</v>
          </cell>
          <cell r="B1510">
            <v>255</v>
          </cell>
          <cell r="C1510">
            <v>256213.314641</v>
          </cell>
          <cell r="D1510">
            <v>0</v>
          </cell>
          <cell r="E1510">
            <v>1004758096.6313726</v>
          </cell>
        </row>
        <row r="1511">
          <cell r="A1511" t="str">
            <v>2001999909700</v>
          </cell>
          <cell r="B1511">
            <v>26</v>
          </cell>
          <cell r="C1511">
            <v>5.4109680000000004</v>
          </cell>
          <cell r="D1511">
            <v>0</v>
          </cell>
          <cell r="E1511">
            <v>208114.15384615387</v>
          </cell>
        </row>
        <row r="1512">
          <cell r="A1512" t="str">
            <v>2001999909704</v>
          </cell>
          <cell r="B1512">
            <v>1</v>
          </cell>
          <cell r="C1512">
            <v>3.2290489999999998</v>
          </cell>
          <cell r="D1512">
            <v>0</v>
          </cell>
          <cell r="E1512">
            <v>3229049</v>
          </cell>
        </row>
        <row r="1513">
          <cell r="A1513" t="str">
            <v>2001999909705</v>
          </cell>
          <cell r="B1513">
            <v>1</v>
          </cell>
          <cell r="C1513">
            <v>321.15430099999998</v>
          </cell>
          <cell r="D1513">
            <v>0</v>
          </cell>
          <cell r="E1513">
            <v>321154301</v>
          </cell>
        </row>
        <row r="1514">
          <cell r="A1514" t="str">
            <v>2001999909706</v>
          </cell>
          <cell r="B1514">
            <v>1</v>
          </cell>
          <cell r="C1514">
            <v>3.49E-3</v>
          </cell>
          <cell r="D1514">
            <v>0</v>
          </cell>
          <cell r="E1514">
            <v>3490</v>
          </cell>
        </row>
        <row r="1515">
          <cell r="A1515" t="str">
            <v>2001999909707</v>
          </cell>
          <cell r="B1515">
            <v>17</v>
          </cell>
          <cell r="C1515">
            <v>0</v>
          </cell>
          <cell r="D1515">
            <v>0</v>
          </cell>
          <cell r="E1515">
            <v>0</v>
          </cell>
        </row>
        <row r="1516">
          <cell r="A1516" t="str">
            <v>2001999909708</v>
          </cell>
          <cell r="B1516">
            <v>5</v>
          </cell>
          <cell r="C1516">
            <v>0</v>
          </cell>
          <cell r="D1516">
            <v>0</v>
          </cell>
          <cell r="E1516">
            <v>0</v>
          </cell>
        </row>
        <row r="1517">
          <cell r="A1517" t="str">
            <v>2001999909709</v>
          </cell>
          <cell r="B1517">
            <v>2</v>
          </cell>
          <cell r="C1517">
            <v>0</v>
          </cell>
          <cell r="D1517">
            <v>0</v>
          </cell>
          <cell r="E1517">
            <v>0</v>
          </cell>
        </row>
        <row r="1518">
          <cell r="A1518" t="str">
            <v>2001999909710</v>
          </cell>
          <cell r="B1518">
            <v>2</v>
          </cell>
          <cell r="C1518">
            <v>0</v>
          </cell>
          <cell r="D1518">
            <v>0</v>
          </cell>
          <cell r="E1518">
            <v>0</v>
          </cell>
        </row>
        <row r="1519">
          <cell r="A1519" t="str">
            <v>2001999909711</v>
          </cell>
          <cell r="B1519">
            <v>19</v>
          </cell>
          <cell r="C1519">
            <v>135.482283</v>
          </cell>
          <cell r="D1519">
            <v>0</v>
          </cell>
          <cell r="E1519">
            <v>7130646.4736842103</v>
          </cell>
        </row>
        <row r="1520">
          <cell r="A1520" t="str">
            <v>2001999909712</v>
          </cell>
          <cell r="B1520">
            <v>5</v>
          </cell>
          <cell r="C1520">
            <v>2.1805000000000001E-2</v>
          </cell>
          <cell r="D1520">
            <v>0</v>
          </cell>
          <cell r="E1520">
            <v>4361</v>
          </cell>
        </row>
        <row r="1521">
          <cell r="A1521" t="str">
            <v>2001999909713</v>
          </cell>
          <cell r="B1521">
            <v>2</v>
          </cell>
          <cell r="C1521">
            <v>0.41762500000000002</v>
          </cell>
          <cell r="D1521">
            <v>0</v>
          </cell>
          <cell r="E1521">
            <v>208812.5</v>
          </cell>
        </row>
        <row r="1522">
          <cell r="A1522" t="str">
            <v>2001999909714</v>
          </cell>
          <cell r="B1522">
            <v>2</v>
          </cell>
          <cell r="C1522">
            <v>1.3519999999999999E-3</v>
          </cell>
          <cell r="D1522">
            <v>0</v>
          </cell>
          <cell r="E1522">
            <v>676</v>
          </cell>
        </row>
        <row r="1523">
          <cell r="A1523" t="str">
            <v>2001999909715</v>
          </cell>
          <cell r="B1523">
            <v>1</v>
          </cell>
          <cell r="C1523">
            <v>3.4771000000000003E-2</v>
          </cell>
          <cell r="D1523">
            <v>0</v>
          </cell>
          <cell r="E1523">
            <v>34771</v>
          </cell>
        </row>
        <row r="1524">
          <cell r="A1524" t="str">
            <v>2001999909716</v>
          </cell>
          <cell r="B1524">
            <v>19</v>
          </cell>
          <cell r="C1524">
            <v>30943.580408000002</v>
          </cell>
          <cell r="D1524">
            <v>0</v>
          </cell>
          <cell r="E1524">
            <v>1628609495.1578948</v>
          </cell>
        </row>
        <row r="1525">
          <cell r="A1525" t="str">
            <v>2001999909717</v>
          </cell>
          <cell r="B1525">
            <v>6</v>
          </cell>
          <cell r="C1525">
            <v>82.936024000000003</v>
          </cell>
          <cell r="D1525">
            <v>0</v>
          </cell>
          <cell r="E1525">
            <v>13822670.666666668</v>
          </cell>
        </row>
        <row r="1526">
          <cell r="A1526" t="str">
            <v>2001999909718</v>
          </cell>
          <cell r="B1526">
            <v>2</v>
          </cell>
          <cell r="C1526">
            <v>543.08579399999996</v>
          </cell>
          <cell r="D1526">
            <v>0</v>
          </cell>
          <cell r="E1526">
            <v>271542897</v>
          </cell>
        </row>
        <row r="1527">
          <cell r="A1527" t="str">
            <v>2001999909719</v>
          </cell>
          <cell r="B1527">
            <v>2</v>
          </cell>
          <cell r="C1527">
            <v>2.5496660000000002</v>
          </cell>
          <cell r="D1527">
            <v>0</v>
          </cell>
          <cell r="E1527">
            <v>1274833</v>
          </cell>
        </row>
        <row r="1528">
          <cell r="A1528" t="str">
            <v>2001999909720</v>
          </cell>
          <cell r="B1528">
            <v>2</v>
          </cell>
          <cell r="C1528">
            <v>5.2756610000000004</v>
          </cell>
          <cell r="D1528">
            <v>0</v>
          </cell>
          <cell r="E1528">
            <v>2637830.5</v>
          </cell>
        </row>
        <row r="1529">
          <cell r="A1529" t="str">
            <v>2001999909721</v>
          </cell>
          <cell r="B1529">
            <v>19</v>
          </cell>
          <cell r="C1529">
            <v>22799.912437999999</v>
          </cell>
          <cell r="D1529">
            <v>0</v>
          </cell>
          <cell r="E1529">
            <v>1199995391.4736841</v>
          </cell>
        </row>
        <row r="1530">
          <cell r="A1530" t="str">
            <v>2001999909722</v>
          </cell>
          <cell r="B1530">
            <v>5</v>
          </cell>
          <cell r="C1530">
            <v>62.944744999999998</v>
          </cell>
          <cell r="D1530">
            <v>0</v>
          </cell>
          <cell r="E1530">
            <v>12588949</v>
          </cell>
        </row>
        <row r="1531">
          <cell r="A1531" t="str">
            <v>2001999909723</v>
          </cell>
          <cell r="B1531">
            <v>2</v>
          </cell>
          <cell r="C1531">
            <v>542.42828199999997</v>
          </cell>
          <cell r="D1531">
            <v>0</v>
          </cell>
          <cell r="E1531">
            <v>271214141</v>
          </cell>
        </row>
        <row r="1532">
          <cell r="A1532" t="str">
            <v>2001999909724</v>
          </cell>
          <cell r="B1532">
            <v>2</v>
          </cell>
          <cell r="C1532">
            <v>1.8022830000000001</v>
          </cell>
          <cell r="D1532">
            <v>0</v>
          </cell>
          <cell r="E1532">
            <v>901141.5</v>
          </cell>
        </row>
        <row r="1533">
          <cell r="A1533" t="str">
            <v>2001999909725</v>
          </cell>
          <cell r="B1533">
            <v>2</v>
          </cell>
          <cell r="C1533">
            <v>4.958304</v>
          </cell>
          <cell r="D1533">
            <v>0</v>
          </cell>
          <cell r="E1533">
            <v>2479152</v>
          </cell>
        </row>
        <row r="1534">
          <cell r="A1534" t="str">
            <v>2001999909726</v>
          </cell>
          <cell r="B1534">
            <v>243</v>
          </cell>
          <cell r="C1534">
            <v>0</v>
          </cell>
          <cell r="D1534">
            <v>0</v>
          </cell>
          <cell r="E1534">
            <v>0</v>
          </cell>
        </row>
        <row r="1535">
          <cell r="A1535" t="str">
            <v>2001999909729</v>
          </cell>
          <cell r="B1535">
            <v>215</v>
          </cell>
          <cell r="C1535">
            <v>0</v>
          </cell>
          <cell r="D1535">
            <v>0</v>
          </cell>
          <cell r="E1535">
            <v>0</v>
          </cell>
        </row>
        <row r="1536">
          <cell r="A1536" t="str">
            <v>2001999909730</v>
          </cell>
          <cell r="B1536">
            <v>34</v>
          </cell>
          <cell r="C1536">
            <v>37.645167000000001</v>
          </cell>
          <cell r="D1536">
            <v>12.680068</v>
          </cell>
          <cell r="E1536">
            <v>1107210.794117647</v>
          </cell>
        </row>
        <row r="1537">
          <cell r="A1537" t="str">
            <v>2001999909740</v>
          </cell>
          <cell r="B1537">
            <v>4</v>
          </cell>
          <cell r="C1537">
            <v>3.1363799999999999</v>
          </cell>
          <cell r="D1537">
            <v>0</v>
          </cell>
          <cell r="E1537">
            <v>784095</v>
          </cell>
        </row>
        <row r="1538">
          <cell r="A1538" t="str">
            <v>2001999909741</v>
          </cell>
          <cell r="B1538">
            <v>2</v>
          </cell>
          <cell r="C1538">
            <v>1167.666052</v>
          </cell>
          <cell r="D1538">
            <v>0</v>
          </cell>
          <cell r="E1538">
            <v>583833026</v>
          </cell>
        </row>
        <row r="1539">
          <cell r="A1539" t="str">
            <v>2001999909742</v>
          </cell>
          <cell r="B1539">
            <v>1</v>
          </cell>
          <cell r="C1539">
            <v>342.38255199999998</v>
          </cell>
          <cell r="D1539">
            <v>0</v>
          </cell>
          <cell r="E1539">
            <v>342382552</v>
          </cell>
        </row>
        <row r="1540">
          <cell r="A1540" t="str">
            <v>2001999909743</v>
          </cell>
          <cell r="B1540">
            <v>3</v>
          </cell>
          <cell r="C1540">
            <v>1.1105050000000001</v>
          </cell>
          <cell r="D1540">
            <v>3.1363799999999999</v>
          </cell>
          <cell r="E1540">
            <v>370168.33333333337</v>
          </cell>
        </row>
        <row r="1541">
          <cell r="A1541" t="str">
            <v>2001999909744</v>
          </cell>
          <cell r="B1541">
            <v>2</v>
          </cell>
          <cell r="C1541">
            <v>2.842724</v>
          </cell>
          <cell r="D1541">
            <v>0</v>
          </cell>
          <cell r="E1541">
            <v>1421362</v>
          </cell>
        </row>
        <row r="1542">
          <cell r="A1542" t="str">
            <v>2001999909745</v>
          </cell>
          <cell r="B1542">
            <v>39</v>
          </cell>
          <cell r="C1542">
            <v>3.328948</v>
          </cell>
          <cell r="D1542">
            <v>0</v>
          </cell>
          <cell r="E1542">
            <v>85357.641025641031</v>
          </cell>
        </row>
        <row r="1543">
          <cell r="A1543" t="str">
            <v>2001999909747</v>
          </cell>
          <cell r="B1543">
            <v>37</v>
          </cell>
          <cell r="C1543">
            <v>14929.210223</v>
          </cell>
          <cell r="D1543">
            <v>14929.210223</v>
          </cell>
          <cell r="E1543">
            <v>403492168.1891892</v>
          </cell>
        </row>
        <row r="1544">
          <cell r="A1544" t="str">
            <v>2001999909748</v>
          </cell>
          <cell r="B1544">
            <v>1</v>
          </cell>
          <cell r="C1544">
            <v>0.27083600000000002</v>
          </cell>
          <cell r="D1544">
            <v>0</v>
          </cell>
          <cell r="E1544">
            <v>270836</v>
          </cell>
        </row>
        <row r="1545">
          <cell r="A1545" t="str">
            <v>2001999909749</v>
          </cell>
          <cell r="B1545">
            <v>437</v>
          </cell>
          <cell r="C1545">
            <v>12199.887081000001</v>
          </cell>
          <cell r="D1545">
            <v>10960.62934</v>
          </cell>
          <cell r="E1545">
            <v>27917361.741418768</v>
          </cell>
        </row>
        <row r="1546">
          <cell r="A1546" t="str">
            <v>2001999909903</v>
          </cell>
          <cell r="B1546">
            <v>252</v>
          </cell>
          <cell r="C1546">
            <v>0</v>
          </cell>
          <cell r="D1546">
            <v>0</v>
          </cell>
          <cell r="E1546">
            <v>0</v>
          </cell>
        </row>
        <row r="1547">
          <cell r="A1547" t="str">
            <v>2001999910001</v>
          </cell>
          <cell r="B1547">
            <v>282</v>
          </cell>
          <cell r="C1547">
            <v>0</v>
          </cell>
          <cell r="D1547">
            <v>0</v>
          </cell>
          <cell r="E1547">
            <v>0</v>
          </cell>
        </row>
        <row r="1548">
          <cell r="A1548" t="str">
            <v>2001999910002</v>
          </cell>
          <cell r="B1548">
            <v>107</v>
          </cell>
          <cell r="C1548">
            <v>0</v>
          </cell>
          <cell r="D1548">
            <v>0</v>
          </cell>
          <cell r="E1548">
            <v>0</v>
          </cell>
        </row>
        <row r="1549">
          <cell r="A1549" t="str">
            <v>2001999910003</v>
          </cell>
          <cell r="B1549">
            <v>188</v>
          </cell>
          <cell r="C1549">
            <v>0</v>
          </cell>
          <cell r="D1549">
            <v>0</v>
          </cell>
          <cell r="E1549">
            <v>0</v>
          </cell>
        </row>
        <row r="1550">
          <cell r="A1550" t="str">
            <v>2001999910005</v>
          </cell>
          <cell r="B1550">
            <v>119</v>
          </cell>
          <cell r="C1550">
            <v>0</v>
          </cell>
          <cell r="D1550">
            <v>0</v>
          </cell>
          <cell r="E1550">
            <v>0</v>
          </cell>
        </row>
        <row r="1551">
          <cell r="A1551" t="str">
            <v>2001999910006</v>
          </cell>
          <cell r="B1551">
            <v>350</v>
          </cell>
          <cell r="C1551">
            <v>0</v>
          </cell>
          <cell r="D1551">
            <v>0</v>
          </cell>
          <cell r="E1551">
            <v>0</v>
          </cell>
        </row>
        <row r="1552">
          <cell r="A1552" t="str">
            <v>2001999910007</v>
          </cell>
          <cell r="B1552">
            <v>188</v>
          </cell>
          <cell r="C1552">
            <v>0</v>
          </cell>
          <cell r="D1552">
            <v>0</v>
          </cell>
          <cell r="E1552">
            <v>0</v>
          </cell>
        </row>
        <row r="1553">
          <cell r="A1553" t="str">
            <v>2001999910008</v>
          </cell>
          <cell r="B1553">
            <v>186</v>
          </cell>
          <cell r="C1553">
            <v>0</v>
          </cell>
          <cell r="D1553">
            <v>0</v>
          </cell>
          <cell r="E1553">
            <v>0</v>
          </cell>
        </row>
        <row r="1554">
          <cell r="A1554" t="str">
            <v>2001999910009</v>
          </cell>
          <cell r="B1554">
            <v>91</v>
          </cell>
          <cell r="C1554">
            <v>0</v>
          </cell>
          <cell r="D1554">
            <v>0</v>
          </cell>
          <cell r="E1554">
            <v>0</v>
          </cell>
        </row>
        <row r="1555">
          <cell r="A1555" t="str">
            <v>2001999910013</v>
          </cell>
          <cell r="B1555">
            <v>319</v>
          </cell>
          <cell r="C1555">
            <v>0</v>
          </cell>
          <cell r="D1555">
            <v>0</v>
          </cell>
          <cell r="E1555">
            <v>0</v>
          </cell>
        </row>
        <row r="1556">
          <cell r="A1556" t="str">
            <v>2001999910014</v>
          </cell>
          <cell r="B1556">
            <v>179</v>
          </cell>
          <cell r="C1556">
            <v>13.554741</v>
          </cell>
          <cell r="D1556">
            <v>0</v>
          </cell>
          <cell r="E1556">
            <v>75724.810055865921</v>
          </cell>
        </row>
        <row r="1557">
          <cell r="A1557" t="str">
            <v>2001999910015</v>
          </cell>
          <cell r="B1557">
            <v>188</v>
          </cell>
          <cell r="C1557">
            <v>7.8961880000000004</v>
          </cell>
          <cell r="D1557">
            <v>0</v>
          </cell>
          <cell r="E1557">
            <v>42001</v>
          </cell>
        </row>
        <row r="1558">
          <cell r="A1558" t="str">
            <v>2001999910018</v>
          </cell>
          <cell r="B1558">
            <v>20</v>
          </cell>
          <cell r="C1558">
            <v>13563.685889</v>
          </cell>
          <cell r="D1558">
            <v>0</v>
          </cell>
          <cell r="E1558">
            <v>678184294.45000005</v>
          </cell>
        </row>
        <row r="1559">
          <cell r="A1559" t="str">
            <v>2001999910019</v>
          </cell>
          <cell r="B1559">
            <v>10</v>
          </cell>
          <cell r="C1559">
            <v>491.224153</v>
          </cell>
          <cell r="D1559">
            <v>0</v>
          </cell>
          <cell r="E1559">
            <v>49122415.299999997</v>
          </cell>
        </row>
        <row r="1560">
          <cell r="A1560" t="str">
            <v>2001999910020</v>
          </cell>
          <cell r="B1560">
            <v>21</v>
          </cell>
          <cell r="C1560">
            <v>1238.8610679999999</v>
          </cell>
          <cell r="D1560">
            <v>1543.3287319999999</v>
          </cell>
          <cell r="E1560">
            <v>58993384.190476187</v>
          </cell>
        </row>
        <row r="1561">
          <cell r="A1561" t="str">
            <v>2001999910025</v>
          </cell>
          <cell r="B1561">
            <v>2</v>
          </cell>
          <cell r="C1561">
            <v>0.302458</v>
          </cell>
          <cell r="D1561">
            <v>0</v>
          </cell>
          <cell r="E1561">
            <v>151229</v>
          </cell>
        </row>
        <row r="1562">
          <cell r="A1562" t="str">
            <v>2001999910031</v>
          </cell>
          <cell r="B1562">
            <v>54</v>
          </cell>
          <cell r="C1562">
            <v>22.397016000000001</v>
          </cell>
          <cell r="D1562">
            <v>3.715703</v>
          </cell>
          <cell r="E1562">
            <v>414759.55555555556</v>
          </cell>
        </row>
        <row r="1563">
          <cell r="A1563" t="str">
            <v>2001999910034</v>
          </cell>
          <cell r="B1563">
            <v>1</v>
          </cell>
          <cell r="C1563">
            <v>1.9855339999999999</v>
          </cell>
          <cell r="D1563">
            <v>0</v>
          </cell>
          <cell r="E1563">
            <v>1985534</v>
          </cell>
        </row>
        <row r="1564">
          <cell r="A1564" t="str">
            <v>2001999910036</v>
          </cell>
          <cell r="B1564">
            <v>35</v>
          </cell>
          <cell r="C1564">
            <v>1007.53485</v>
          </cell>
          <cell r="D1564">
            <v>0</v>
          </cell>
          <cell r="E1564">
            <v>28786710</v>
          </cell>
        </row>
        <row r="1565">
          <cell r="A1565" t="str">
            <v>2001999910039</v>
          </cell>
          <cell r="B1565">
            <v>134</v>
          </cell>
          <cell r="C1565">
            <v>2.3256070000000002</v>
          </cell>
          <cell r="D1565">
            <v>2.2509299999999999</v>
          </cell>
          <cell r="E1565">
            <v>17355.276119402988</v>
          </cell>
        </row>
        <row r="1566">
          <cell r="A1566" t="str">
            <v>2001999910043</v>
          </cell>
          <cell r="B1566">
            <v>1</v>
          </cell>
          <cell r="C1566">
            <v>0</v>
          </cell>
          <cell r="D1566">
            <v>0</v>
          </cell>
          <cell r="E1566">
            <v>0</v>
          </cell>
        </row>
        <row r="1567">
          <cell r="A1567" t="str">
            <v>2001999910044</v>
          </cell>
          <cell r="B1567">
            <v>55</v>
          </cell>
          <cell r="C1567">
            <v>0</v>
          </cell>
          <cell r="D1567">
            <v>0</v>
          </cell>
          <cell r="E1567">
            <v>0</v>
          </cell>
        </row>
        <row r="1568">
          <cell r="A1568" t="str">
            <v>2001999910048</v>
          </cell>
          <cell r="B1568">
            <v>60</v>
          </cell>
          <cell r="C1568">
            <v>0</v>
          </cell>
          <cell r="D1568">
            <v>0</v>
          </cell>
          <cell r="E1568">
            <v>0</v>
          </cell>
        </row>
        <row r="1569">
          <cell r="A1569" t="str">
            <v>2001999910053</v>
          </cell>
          <cell r="B1569">
            <v>172</v>
          </cell>
          <cell r="C1569">
            <v>1.867E-3</v>
          </cell>
          <cell r="D1569">
            <v>0</v>
          </cell>
          <cell r="E1569">
            <v>10.854651162790697</v>
          </cell>
        </row>
        <row r="1570">
          <cell r="A1570" t="str">
            <v>2001999910054</v>
          </cell>
          <cell r="B1570">
            <v>44</v>
          </cell>
          <cell r="C1570">
            <v>13876.986472000001</v>
          </cell>
          <cell r="D1570">
            <v>0</v>
          </cell>
          <cell r="E1570">
            <v>315386056.18181825</v>
          </cell>
        </row>
        <row r="1571">
          <cell r="A1571" t="str">
            <v>2001999910055</v>
          </cell>
          <cell r="B1571">
            <v>114</v>
          </cell>
          <cell r="C1571">
            <v>0</v>
          </cell>
          <cell r="D1571">
            <v>0</v>
          </cell>
          <cell r="E1571">
            <v>0</v>
          </cell>
        </row>
        <row r="1572">
          <cell r="A1572" t="str">
            <v>2001999910058</v>
          </cell>
          <cell r="B1572">
            <v>12</v>
          </cell>
          <cell r="C1572">
            <v>52.043244999999999</v>
          </cell>
          <cell r="D1572">
            <v>52.043244999999999</v>
          </cell>
          <cell r="E1572">
            <v>4336937.083333333</v>
          </cell>
        </row>
        <row r="1573">
          <cell r="A1573" t="str">
            <v>2001999910062</v>
          </cell>
          <cell r="B1573">
            <v>10</v>
          </cell>
          <cell r="C1573">
            <v>24.590561999999998</v>
          </cell>
          <cell r="D1573">
            <v>0</v>
          </cell>
          <cell r="E1573">
            <v>2459056.2000000002</v>
          </cell>
        </row>
        <row r="1574">
          <cell r="A1574" t="str">
            <v>2001999910068</v>
          </cell>
          <cell r="B1574">
            <v>52</v>
          </cell>
          <cell r="C1574">
            <v>0</v>
          </cell>
          <cell r="D1574">
            <v>0</v>
          </cell>
          <cell r="E1574">
            <v>0</v>
          </cell>
        </row>
        <row r="1575">
          <cell r="A1575" t="str">
            <v>2001999910071</v>
          </cell>
          <cell r="B1575">
            <v>1</v>
          </cell>
          <cell r="C1575">
            <v>0.19872000000000001</v>
          </cell>
          <cell r="D1575">
            <v>0</v>
          </cell>
          <cell r="E1575">
            <v>198720</v>
          </cell>
        </row>
        <row r="1576">
          <cell r="A1576" t="str">
            <v>2001999910082</v>
          </cell>
          <cell r="B1576">
            <v>10</v>
          </cell>
          <cell r="C1576">
            <v>53.745525999999998</v>
          </cell>
          <cell r="D1576">
            <v>0</v>
          </cell>
          <cell r="E1576">
            <v>5374552.5999999996</v>
          </cell>
        </row>
        <row r="1577">
          <cell r="A1577" t="str">
            <v>2001999910085</v>
          </cell>
          <cell r="B1577">
            <v>46</v>
          </cell>
          <cell r="C1577">
            <v>13844.005810000001</v>
          </cell>
          <cell r="D1577">
            <v>13551.386420000001</v>
          </cell>
          <cell r="E1577">
            <v>300956648.04347825</v>
          </cell>
        </row>
        <row r="1578">
          <cell r="A1578" t="str">
            <v>2001999910087</v>
          </cell>
          <cell r="B1578">
            <v>43</v>
          </cell>
          <cell r="C1578">
            <v>13844.005810000001</v>
          </cell>
          <cell r="D1578">
            <v>13551.386420000001</v>
          </cell>
          <cell r="E1578">
            <v>321953623.48837209</v>
          </cell>
        </row>
        <row r="1579">
          <cell r="A1579" t="str">
            <v>2001999910090</v>
          </cell>
          <cell r="B1579">
            <v>133</v>
          </cell>
          <cell r="C1579">
            <v>382.80078200000003</v>
          </cell>
          <cell r="D1579">
            <v>375.15541400000001</v>
          </cell>
          <cell r="E1579">
            <v>2878201.368421053</v>
          </cell>
        </row>
        <row r="1580">
          <cell r="A1580" t="str">
            <v>2001999910091</v>
          </cell>
          <cell r="B1580">
            <v>145</v>
          </cell>
          <cell r="C1580">
            <v>385.66368199999999</v>
          </cell>
          <cell r="D1580">
            <v>377.40634399999999</v>
          </cell>
          <cell r="E1580">
            <v>2659749.5310344826</v>
          </cell>
        </row>
        <row r="1581">
          <cell r="A1581" t="str">
            <v>2001999910094</v>
          </cell>
          <cell r="B1581">
            <v>3</v>
          </cell>
          <cell r="C1581">
            <v>0.69649700000000003</v>
          </cell>
          <cell r="D1581">
            <v>0</v>
          </cell>
          <cell r="E1581">
            <v>232165.66666666669</v>
          </cell>
        </row>
        <row r="1582">
          <cell r="A1582" t="str">
            <v>2001999910098</v>
          </cell>
          <cell r="B1582">
            <v>11</v>
          </cell>
          <cell r="C1582">
            <v>0.439299</v>
          </cell>
          <cell r="D1582">
            <v>0</v>
          </cell>
          <cell r="E1582">
            <v>39936.272727272728</v>
          </cell>
        </row>
        <row r="1583">
          <cell r="A1583" t="str">
            <v>2001999910101</v>
          </cell>
          <cell r="B1583">
            <v>22</v>
          </cell>
          <cell r="C1583">
            <v>2124.9556050000001</v>
          </cell>
          <cell r="D1583">
            <v>0</v>
          </cell>
          <cell r="E1583">
            <v>96588891.13636364</v>
          </cell>
        </row>
        <row r="1584">
          <cell r="A1584" t="str">
            <v>2001999910102</v>
          </cell>
          <cell r="B1584">
            <v>28</v>
          </cell>
          <cell r="C1584">
            <v>718241.74802099995</v>
          </cell>
          <cell r="D1584">
            <v>0</v>
          </cell>
          <cell r="E1584">
            <v>25651491000.749996</v>
          </cell>
        </row>
        <row r="1585">
          <cell r="A1585" t="str">
            <v>2001999910103</v>
          </cell>
          <cell r="B1585">
            <v>10</v>
          </cell>
          <cell r="C1585">
            <v>0</v>
          </cell>
          <cell r="D1585">
            <v>0</v>
          </cell>
          <cell r="E1585">
            <v>0</v>
          </cell>
        </row>
        <row r="1586">
          <cell r="A1586" t="str">
            <v>2001999910104</v>
          </cell>
          <cell r="B1586">
            <v>20</v>
          </cell>
          <cell r="C1586">
            <v>1335.4824249999999</v>
          </cell>
          <cell r="D1586">
            <v>0</v>
          </cell>
          <cell r="E1586">
            <v>66774121.249999993</v>
          </cell>
        </row>
        <row r="1587">
          <cell r="A1587" t="str">
            <v>2001999910105</v>
          </cell>
          <cell r="B1587">
            <v>3</v>
          </cell>
          <cell r="C1587">
            <v>0.21884100000000001</v>
          </cell>
          <cell r="D1587">
            <v>0</v>
          </cell>
          <cell r="E1587">
            <v>72947</v>
          </cell>
        </row>
        <row r="1588">
          <cell r="A1588" t="str">
            <v>2001999910106</v>
          </cell>
          <cell r="B1588">
            <v>56</v>
          </cell>
          <cell r="C1588">
            <v>1634.5502240000001</v>
          </cell>
          <cell r="D1588">
            <v>0</v>
          </cell>
          <cell r="E1588">
            <v>29188396.857142858</v>
          </cell>
        </row>
        <row r="1589">
          <cell r="A1589" t="str">
            <v>2001999910108</v>
          </cell>
          <cell r="B1589">
            <v>11</v>
          </cell>
          <cell r="C1589">
            <v>11.996689</v>
          </cell>
          <cell r="D1589">
            <v>0</v>
          </cell>
          <cell r="E1589">
            <v>1090608.0909090911</v>
          </cell>
        </row>
        <row r="1590">
          <cell r="A1590" t="str">
            <v>2001999910109</v>
          </cell>
          <cell r="B1590">
            <v>5</v>
          </cell>
          <cell r="C1590">
            <v>257.06805300000002</v>
          </cell>
          <cell r="D1590">
            <v>0</v>
          </cell>
          <cell r="E1590">
            <v>51413610.600000009</v>
          </cell>
        </row>
        <row r="1591">
          <cell r="A1591" t="str">
            <v>2001999910110</v>
          </cell>
          <cell r="B1591">
            <v>37</v>
          </cell>
          <cell r="C1591">
            <v>194.66860600000001</v>
          </cell>
          <cell r="D1591">
            <v>0</v>
          </cell>
          <cell r="E1591">
            <v>5261313.6756756762</v>
          </cell>
        </row>
        <row r="1592">
          <cell r="A1592" t="str">
            <v>2001999910113</v>
          </cell>
          <cell r="B1592">
            <v>4</v>
          </cell>
          <cell r="C1592">
            <v>174.88317699999999</v>
          </cell>
          <cell r="D1592">
            <v>0</v>
          </cell>
          <cell r="E1592">
            <v>43720794.25</v>
          </cell>
        </row>
        <row r="1593">
          <cell r="A1593" t="str">
            <v>2001999910114</v>
          </cell>
          <cell r="B1593">
            <v>7</v>
          </cell>
          <cell r="C1593">
            <v>76.698738000000006</v>
          </cell>
          <cell r="D1593">
            <v>0</v>
          </cell>
          <cell r="E1593">
            <v>10956962.571428573</v>
          </cell>
        </row>
        <row r="1594">
          <cell r="A1594" t="str">
            <v>2001999910116</v>
          </cell>
          <cell r="B1594">
            <v>11</v>
          </cell>
          <cell r="C1594">
            <v>0.76492499999999997</v>
          </cell>
          <cell r="D1594">
            <v>0.95155900000000004</v>
          </cell>
          <cell r="E1594">
            <v>69538.636363636353</v>
          </cell>
        </row>
        <row r="1595">
          <cell r="A1595" t="str">
            <v>2001999910119</v>
          </cell>
          <cell r="B1595">
            <v>5</v>
          </cell>
          <cell r="C1595">
            <v>1.7845139999999999</v>
          </cell>
          <cell r="D1595">
            <v>0</v>
          </cell>
          <cell r="E1595">
            <v>356902.8</v>
          </cell>
        </row>
        <row r="1596">
          <cell r="A1596" t="str">
            <v>2001999910122</v>
          </cell>
          <cell r="B1596">
            <v>28</v>
          </cell>
          <cell r="C1596">
            <v>1431214.5217800001</v>
          </cell>
          <cell r="D1596">
            <v>0</v>
          </cell>
          <cell r="E1596">
            <v>51114804349.285721</v>
          </cell>
        </row>
        <row r="1597">
          <cell r="A1597" t="str">
            <v>2001999910123</v>
          </cell>
          <cell r="B1597">
            <v>23</v>
          </cell>
          <cell r="C1597">
            <v>1348673.431538</v>
          </cell>
          <cell r="D1597">
            <v>0</v>
          </cell>
          <cell r="E1597">
            <v>58637975284.260872</v>
          </cell>
        </row>
        <row r="1598">
          <cell r="A1598" t="str">
            <v>2001999910129</v>
          </cell>
          <cell r="B1598">
            <v>17</v>
          </cell>
          <cell r="C1598">
            <v>5771.5435260000004</v>
          </cell>
          <cell r="D1598">
            <v>0</v>
          </cell>
          <cell r="E1598">
            <v>339502560.35294122</v>
          </cell>
        </row>
        <row r="1599">
          <cell r="A1599" t="str">
            <v>2001999910133</v>
          </cell>
          <cell r="B1599">
            <v>188</v>
          </cell>
          <cell r="C1599">
            <v>5552.6712390000002</v>
          </cell>
          <cell r="D1599">
            <v>0</v>
          </cell>
          <cell r="E1599">
            <v>29535485.313829787</v>
          </cell>
        </row>
        <row r="1600">
          <cell r="A1600" t="str">
            <v>2001999910134</v>
          </cell>
          <cell r="B1600">
            <v>163</v>
          </cell>
          <cell r="C1600">
            <v>895.24277700000005</v>
          </cell>
          <cell r="D1600">
            <v>0</v>
          </cell>
          <cell r="E1600">
            <v>5492286.9754601233</v>
          </cell>
        </row>
        <row r="1601">
          <cell r="A1601" t="str">
            <v>2001999910136</v>
          </cell>
          <cell r="B1601">
            <v>1</v>
          </cell>
          <cell r="C1601">
            <v>7.7000000000000001E-5</v>
          </cell>
          <cell r="D1601">
            <v>0</v>
          </cell>
          <cell r="E1601">
            <v>77</v>
          </cell>
        </row>
        <row r="1602">
          <cell r="A1602" t="str">
            <v>2001999910138</v>
          </cell>
          <cell r="B1602">
            <v>93</v>
          </cell>
          <cell r="C1602">
            <v>472.33120000000002</v>
          </cell>
          <cell r="D1602">
            <v>0</v>
          </cell>
          <cell r="E1602">
            <v>5078830.1075268816</v>
          </cell>
        </row>
        <row r="1603">
          <cell r="A1603" t="str">
            <v>2001999910152</v>
          </cell>
          <cell r="B1603">
            <v>1</v>
          </cell>
          <cell r="C1603">
            <v>2.3809999999999999E-3</v>
          </cell>
          <cell r="D1603">
            <v>0</v>
          </cell>
          <cell r="E1603">
            <v>2381</v>
          </cell>
        </row>
        <row r="1604">
          <cell r="A1604" t="str">
            <v>2001999910155</v>
          </cell>
          <cell r="B1604">
            <v>33</v>
          </cell>
          <cell r="C1604">
            <v>124.28228900000001</v>
          </cell>
          <cell r="D1604">
            <v>0</v>
          </cell>
          <cell r="E1604">
            <v>3766129.9696969697</v>
          </cell>
        </row>
        <row r="1605">
          <cell r="A1605" t="str">
            <v>2001999910157</v>
          </cell>
          <cell r="B1605">
            <v>58</v>
          </cell>
          <cell r="C1605">
            <v>50.910629999999998</v>
          </cell>
          <cell r="D1605">
            <v>9.4295489999999997</v>
          </cell>
          <cell r="E1605">
            <v>877769.48275862064</v>
          </cell>
        </row>
        <row r="1606">
          <cell r="A1606" t="str">
            <v>2001999910158</v>
          </cell>
          <cell r="B1606">
            <v>126</v>
          </cell>
          <cell r="C1606">
            <v>4315.5515740000001</v>
          </cell>
          <cell r="D1606">
            <v>4455.4580690000003</v>
          </cell>
          <cell r="E1606">
            <v>34250409.317460313</v>
          </cell>
        </row>
        <row r="1607">
          <cell r="A1607" t="str">
            <v>2001999910159</v>
          </cell>
          <cell r="B1607">
            <v>34</v>
          </cell>
          <cell r="C1607">
            <v>376.29427199999998</v>
          </cell>
          <cell r="D1607">
            <v>0</v>
          </cell>
          <cell r="E1607">
            <v>11067478.588235293</v>
          </cell>
        </row>
        <row r="1608">
          <cell r="A1608" t="str">
            <v>2001999910161</v>
          </cell>
          <cell r="B1608">
            <v>57</v>
          </cell>
          <cell r="C1608">
            <v>588.31806300000005</v>
          </cell>
          <cell r="D1608">
            <v>588.31806300000005</v>
          </cell>
          <cell r="E1608">
            <v>10321369.52631579</v>
          </cell>
        </row>
        <row r="1609">
          <cell r="A1609" t="str">
            <v>2001999910162</v>
          </cell>
          <cell r="B1609">
            <v>53</v>
          </cell>
          <cell r="C1609">
            <v>23.748407</v>
          </cell>
          <cell r="D1609">
            <v>23.845694999999999</v>
          </cell>
          <cell r="E1609">
            <v>448083.15094339626</v>
          </cell>
        </row>
        <row r="1610">
          <cell r="A1610" t="str">
            <v>2001999910164</v>
          </cell>
          <cell r="B1610">
            <v>1</v>
          </cell>
          <cell r="C1610">
            <v>0.178479</v>
          </cell>
          <cell r="D1610">
            <v>0</v>
          </cell>
          <cell r="E1610">
            <v>178479</v>
          </cell>
        </row>
        <row r="1611">
          <cell r="A1611" t="str">
            <v>2001999910165</v>
          </cell>
          <cell r="B1611">
            <v>11</v>
          </cell>
          <cell r="C1611">
            <v>25.161438</v>
          </cell>
          <cell r="D1611">
            <v>0</v>
          </cell>
          <cell r="E1611">
            <v>2287403.4545454546</v>
          </cell>
        </row>
        <row r="1612">
          <cell r="A1612" t="str">
            <v>2001999910166</v>
          </cell>
          <cell r="B1612">
            <v>18</v>
          </cell>
          <cell r="C1612">
            <v>37.627160000000003</v>
          </cell>
          <cell r="D1612">
            <v>0</v>
          </cell>
          <cell r="E1612">
            <v>2090397.777777778</v>
          </cell>
        </row>
        <row r="1613">
          <cell r="A1613" t="str">
            <v>2001999910167</v>
          </cell>
          <cell r="B1613">
            <v>4</v>
          </cell>
          <cell r="C1613">
            <v>366.45974999999999</v>
          </cell>
          <cell r="D1613">
            <v>0</v>
          </cell>
          <cell r="E1613">
            <v>91614937.5</v>
          </cell>
        </row>
        <row r="1614">
          <cell r="A1614" t="str">
            <v>2001999910169</v>
          </cell>
          <cell r="B1614">
            <v>8</v>
          </cell>
          <cell r="C1614">
            <v>4.6351760000000004</v>
          </cell>
          <cell r="D1614">
            <v>0</v>
          </cell>
          <cell r="E1614">
            <v>579397</v>
          </cell>
        </row>
        <row r="1615">
          <cell r="A1615" t="str">
            <v>2001999910170</v>
          </cell>
          <cell r="B1615">
            <v>79</v>
          </cell>
          <cell r="C1615">
            <v>1901.124855</v>
          </cell>
          <cell r="D1615">
            <v>173.05082899999999</v>
          </cell>
          <cell r="E1615">
            <v>24064871.582278483</v>
          </cell>
        </row>
        <row r="1616">
          <cell r="A1616" t="str">
            <v>2001999910171</v>
          </cell>
          <cell r="B1616">
            <v>1</v>
          </cell>
          <cell r="C1616">
            <v>2.787E-3</v>
          </cell>
          <cell r="D1616">
            <v>0</v>
          </cell>
          <cell r="E1616">
            <v>2787</v>
          </cell>
        </row>
        <row r="1617">
          <cell r="A1617" t="str">
            <v>2001999910174</v>
          </cell>
          <cell r="B1617">
            <v>2</v>
          </cell>
          <cell r="C1617">
            <v>0.37842799999999999</v>
          </cell>
          <cell r="D1617">
            <v>0.28114</v>
          </cell>
          <cell r="E1617">
            <v>189214</v>
          </cell>
        </row>
        <row r="1618">
          <cell r="A1618" t="str">
            <v>2001999910181</v>
          </cell>
          <cell r="B1618">
            <v>1</v>
          </cell>
          <cell r="C1618">
            <v>305.39148699999998</v>
          </cell>
          <cell r="D1618">
            <v>0</v>
          </cell>
          <cell r="E1618">
            <v>305391487</v>
          </cell>
        </row>
        <row r="1619">
          <cell r="A1619" t="str">
            <v>2001999910187</v>
          </cell>
          <cell r="B1619">
            <v>13</v>
          </cell>
          <cell r="C1619">
            <v>10.128303000000001</v>
          </cell>
          <cell r="D1619">
            <v>0</v>
          </cell>
          <cell r="E1619">
            <v>779100.23076923087</v>
          </cell>
        </row>
        <row r="1620">
          <cell r="A1620" t="str">
            <v>2001999910188</v>
          </cell>
          <cell r="B1620">
            <v>5</v>
          </cell>
          <cell r="C1620">
            <v>3.6740349999999999</v>
          </cell>
          <cell r="D1620">
            <v>0</v>
          </cell>
          <cell r="E1620">
            <v>734807</v>
          </cell>
        </row>
        <row r="1621">
          <cell r="A1621" t="str">
            <v>2001999910189</v>
          </cell>
          <cell r="B1621">
            <v>8</v>
          </cell>
          <cell r="C1621">
            <v>0.1134</v>
          </cell>
          <cell r="D1621">
            <v>0.1134</v>
          </cell>
          <cell r="E1621">
            <v>14175</v>
          </cell>
        </row>
        <row r="1622">
          <cell r="A1622" t="str">
            <v>2001999910196</v>
          </cell>
          <cell r="B1622">
            <v>6</v>
          </cell>
          <cell r="C1622">
            <v>0</v>
          </cell>
          <cell r="D1622">
            <v>0</v>
          </cell>
          <cell r="E1622">
            <v>0</v>
          </cell>
        </row>
        <row r="1623">
          <cell r="A1623" t="str">
            <v>2001999910198</v>
          </cell>
          <cell r="B1623">
            <v>30</v>
          </cell>
          <cell r="C1623">
            <v>31.516652000000001</v>
          </cell>
          <cell r="D1623">
            <v>32.708858999999997</v>
          </cell>
          <cell r="E1623">
            <v>1050555.0666666667</v>
          </cell>
        </row>
        <row r="1624">
          <cell r="A1624" t="str">
            <v>2001999910224</v>
          </cell>
          <cell r="B1624">
            <v>1</v>
          </cell>
          <cell r="C1624">
            <v>43.328544999999998</v>
          </cell>
          <cell r="D1624">
            <v>0</v>
          </cell>
          <cell r="E1624">
            <v>43328545</v>
          </cell>
        </row>
        <row r="1625">
          <cell r="A1625" t="str">
            <v>2001999910225</v>
          </cell>
          <cell r="B1625">
            <v>15</v>
          </cell>
          <cell r="C1625">
            <v>11524.068515000001</v>
          </cell>
          <cell r="D1625">
            <v>0</v>
          </cell>
          <cell r="E1625">
            <v>768271234.33333337</v>
          </cell>
        </row>
        <row r="1626">
          <cell r="A1626" t="str">
            <v>2001999910226</v>
          </cell>
          <cell r="B1626">
            <v>12</v>
          </cell>
          <cell r="C1626">
            <v>7203.0025450000003</v>
          </cell>
          <cell r="D1626">
            <v>0</v>
          </cell>
          <cell r="E1626">
            <v>600250212.08333337</v>
          </cell>
        </row>
        <row r="1627">
          <cell r="A1627" t="str">
            <v>2001999910227</v>
          </cell>
          <cell r="B1627">
            <v>1</v>
          </cell>
          <cell r="C1627">
            <v>11.933890999999999</v>
          </cell>
          <cell r="D1627">
            <v>0</v>
          </cell>
          <cell r="E1627">
            <v>11933891</v>
          </cell>
        </row>
        <row r="1628">
          <cell r="A1628" t="str">
            <v>2001999910228</v>
          </cell>
          <cell r="B1628">
            <v>3</v>
          </cell>
          <cell r="C1628">
            <v>553.57390199999998</v>
          </cell>
          <cell r="D1628">
            <v>0</v>
          </cell>
          <cell r="E1628">
            <v>184524634</v>
          </cell>
        </row>
        <row r="1629">
          <cell r="A1629" t="str">
            <v>2001999910229</v>
          </cell>
          <cell r="B1629">
            <v>12</v>
          </cell>
          <cell r="C1629">
            <v>20972.344596999999</v>
          </cell>
          <cell r="D1629">
            <v>0</v>
          </cell>
          <cell r="E1629">
            <v>1747695383.0833333</v>
          </cell>
        </row>
        <row r="1630">
          <cell r="A1630" t="str">
            <v>2001999910231</v>
          </cell>
          <cell r="B1630">
            <v>15</v>
          </cell>
          <cell r="C1630">
            <v>40191.675834000001</v>
          </cell>
          <cell r="D1630">
            <v>0</v>
          </cell>
          <cell r="E1630">
            <v>2679445055.6000004</v>
          </cell>
        </row>
        <row r="1631">
          <cell r="A1631" t="str">
            <v>2001999910232</v>
          </cell>
          <cell r="B1631">
            <v>7</v>
          </cell>
          <cell r="C1631">
            <v>18720.707551</v>
          </cell>
          <cell r="D1631">
            <v>0</v>
          </cell>
          <cell r="E1631">
            <v>2674386793</v>
          </cell>
        </row>
        <row r="1632">
          <cell r="A1632" t="str">
            <v>2001999910242</v>
          </cell>
          <cell r="B1632">
            <v>11</v>
          </cell>
          <cell r="C1632">
            <v>69974.983714999995</v>
          </cell>
          <cell r="D1632">
            <v>0</v>
          </cell>
          <cell r="E1632">
            <v>6361362155.909091</v>
          </cell>
        </row>
        <row r="1633">
          <cell r="A1633" t="str">
            <v>2001999910275</v>
          </cell>
          <cell r="B1633">
            <v>2</v>
          </cell>
          <cell r="C1633">
            <v>920.38511300000005</v>
          </cell>
          <cell r="D1633">
            <v>0</v>
          </cell>
          <cell r="E1633">
            <v>460192556.5</v>
          </cell>
        </row>
        <row r="1634">
          <cell r="A1634" t="str">
            <v>2001999910284</v>
          </cell>
          <cell r="B1634">
            <v>7</v>
          </cell>
          <cell r="C1634">
            <v>65305.832146000001</v>
          </cell>
          <cell r="D1634">
            <v>0</v>
          </cell>
          <cell r="E1634">
            <v>9329404592.2857151</v>
          </cell>
        </row>
        <row r="1635">
          <cell r="A1635" t="str">
            <v>2001999910298</v>
          </cell>
          <cell r="B1635">
            <v>9</v>
          </cell>
          <cell r="C1635">
            <v>24.020147000000001</v>
          </cell>
          <cell r="D1635">
            <v>0</v>
          </cell>
          <cell r="E1635">
            <v>2668905.2222222225</v>
          </cell>
        </row>
        <row r="1636">
          <cell r="A1636" t="str">
            <v>2001999910301</v>
          </cell>
          <cell r="B1636">
            <v>17</v>
          </cell>
          <cell r="C1636">
            <v>0</v>
          </cell>
          <cell r="D1636">
            <v>0</v>
          </cell>
          <cell r="E1636">
            <v>0</v>
          </cell>
        </row>
        <row r="1637">
          <cell r="A1637" t="str">
            <v>2001999910304</v>
          </cell>
          <cell r="B1637">
            <v>63</v>
          </cell>
          <cell r="C1637">
            <v>21.776184000000001</v>
          </cell>
          <cell r="D1637">
            <v>-21.373144</v>
          </cell>
          <cell r="E1637">
            <v>345653.71428571426</v>
          </cell>
        </row>
        <row r="1638">
          <cell r="A1638" t="str">
            <v>2001999910305</v>
          </cell>
          <cell r="B1638">
            <v>179</v>
          </cell>
          <cell r="C1638">
            <v>-13460.184208000001</v>
          </cell>
          <cell r="D1638">
            <v>-13176.231006</v>
          </cell>
          <cell r="E1638">
            <v>-75196559.821229056</v>
          </cell>
        </row>
        <row r="1639">
          <cell r="A1639" t="str">
            <v>2001999910306</v>
          </cell>
          <cell r="B1639">
            <v>16</v>
          </cell>
          <cell r="C1639">
            <v>0</v>
          </cell>
          <cell r="D1639">
            <v>0</v>
          </cell>
          <cell r="E1639">
            <v>0</v>
          </cell>
        </row>
        <row r="1640">
          <cell r="A1640" t="str">
            <v>2001999910312</v>
          </cell>
          <cell r="B1640">
            <v>22</v>
          </cell>
          <cell r="C1640">
            <v>0</v>
          </cell>
          <cell r="D1640">
            <v>0</v>
          </cell>
          <cell r="E1640">
            <v>0</v>
          </cell>
        </row>
        <row r="1641">
          <cell r="A1641" t="str">
            <v>2001999910315</v>
          </cell>
          <cell r="B1641">
            <v>188</v>
          </cell>
          <cell r="C1641">
            <v>4975.9661880000003</v>
          </cell>
          <cell r="D1641">
            <v>0</v>
          </cell>
          <cell r="E1641">
            <v>26467905.255319148</v>
          </cell>
        </row>
        <row r="1642">
          <cell r="A1642" t="str">
            <v>2001999910318</v>
          </cell>
          <cell r="B1642">
            <v>8</v>
          </cell>
          <cell r="C1642">
            <v>5450.3449700000001</v>
          </cell>
          <cell r="D1642">
            <v>0</v>
          </cell>
          <cell r="E1642">
            <v>681293121.25</v>
          </cell>
        </row>
        <row r="1643">
          <cell r="A1643" t="str">
            <v>2001999910320</v>
          </cell>
          <cell r="B1643">
            <v>3</v>
          </cell>
          <cell r="C1643">
            <v>7.3100420000000002</v>
          </cell>
          <cell r="D1643">
            <v>0</v>
          </cell>
          <cell r="E1643">
            <v>2436680.6666666665</v>
          </cell>
        </row>
        <row r="1644">
          <cell r="A1644" t="str">
            <v>2001999910341</v>
          </cell>
          <cell r="B1644">
            <v>18</v>
          </cell>
          <cell r="C1644">
            <v>40341.231712000001</v>
          </cell>
          <cell r="D1644">
            <v>0</v>
          </cell>
          <cell r="E1644">
            <v>2241179539.5555553</v>
          </cell>
        </row>
        <row r="1645">
          <cell r="A1645" t="str">
            <v>2001999910365</v>
          </cell>
          <cell r="B1645">
            <v>6</v>
          </cell>
          <cell r="C1645">
            <v>166.12548899999999</v>
          </cell>
          <cell r="D1645">
            <v>0</v>
          </cell>
          <cell r="E1645">
            <v>27687581.499999996</v>
          </cell>
        </row>
        <row r="1646">
          <cell r="A1646" t="str">
            <v>2001999910366</v>
          </cell>
          <cell r="B1646">
            <v>10</v>
          </cell>
          <cell r="C1646">
            <v>122.599369</v>
          </cell>
          <cell r="D1646">
            <v>0</v>
          </cell>
          <cell r="E1646">
            <v>12259936.9</v>
          </cell>
        </row>
        <row r="1647">
          <cell r="A1647" t="str">
            <v>2001999910373</v>
          </cell>
          <cell r="B1647">
            <v>1</v>
          </cell>
          <cell r="C1647">
            <v>0.29897000000000001</v>
          </cell>
          <cell r="D1647">
            <v>0</v>
          </cell>
          <cell r="E1647">
            <v>298970</v>
          </cell>
        </row>
        <row r="1648">
          <cell r="A1648" t="str">
            <v>2001999910382</v>
          </cell>
          <cell r="B1648">
            <v>3</v>
          </cell>
          <cell r="C1648">
            <v>4.6049490000000004</v>
          </cell>
          <cell r="D1648">
            <v>0</v>
          </cell>
          <cell r="E1648">
            <v>1534983</v>
          </cell>
        </row>
        <row r="1649">
          <cell r="A1649" t="str">
            <v>2001999910384</v>
          </cell>
          <cell r="B1649">
            <v>1</v>
          </cell>
          <cell r="C1649">
            <v>5.1111880000000003</v>
          </cell>
          <cell r="D1649">
            <v>0</v>
          </cell>
          <cell r="E1649">
            <v>5111188</v>
          </cell>
        </row>
        <row r="1650">
          <cell r="A1650" t="str">
            <v>2001999910385</v>
          </cell>
          <cell r="B1650">
            <v>1</v>
          </cell>
          <cell r="C1650">
            <v>6.76274</v>
          </cell>
          <cell r="D1650">
            <v>0</v>
          </cell>
          <cell r="E1650">
            <v>6762740</v>
          </cell>
        </row>
        <row r="1651">
          <cell r="A1651" t="str">
            <v>2001999910461</v>
          </cell>
          <cell r="B1651">
            <v>32</v>
          </cell>
          <cell r="C1651">
            <v>279.97624999999999</v>
          </cell>
          <cell r="D1651">
            <v>0</v>
          </cell>
          <cell r="E1651">
            <v>8749257.8125</v>
          </cell>
        </row>
        <row r="1652">
          <cell r="A1652" t="str">
            <v>2001999910465</v>
          </cell>
          <cell r="B1652">
            <v>2</v>
          </cell>
          <cell r="C1652">
            <v>34.804845</v>
          </cell>
          <cell r="D1652">
            <v>0</v>
          </cell>
          <cell r="E1652">
            <v>17402422.5</v>
          </cell>
        </row>
        <row r="1653">
          <cell r="A1653" t="str">
            <v>2001999910467</v>
          </cell>
          <cell r="B1653">
            <v>27</v>
          </cell>
          <cell r="C1653">
            <v>212.20386199999999</v>
          </cell>
          <cell r="D1653">
            <v>0</v>
          </cell>
          <cell r="E1653">
            <v>7859402.2962962957</v>
          </cell>
        </row>
        <row r="1654">
          <cell r="A1654" t="str">
            <v>2001999910479</v>
          </cell>
          <cell r="B1654">
            <v>3</v>
          </cell>
          <cell r="C1654">
            <v>77.520222000000004</v>
          </cell>
          <cell r="D1654">
            <v>0</v>
          </cell>
          <cell r="E1654">
            <v>25840074</v>
          </cell>
        </row>
        <row r="1655">
          <cell r="A1655" t="str">
            <v>2001999910491</v>
          </cell>
          <cell r="B1655">
            <v>2</v>
          </cell>
          <cell r="C1655">
            <v>15.243629</v>
          </cell>
          <cell r="D1655">
            <v>0</v>
          </cell>
          <cell r="E1655">
            <v>7621814.5</v>
          </cell>
        </row>
        <row r="1656">
          <cell r="A1656" t="str">
            <v>2001999910492</v>
          </cell>
          <cell r="B1656">
            <v>32</v>
          </cell>
          <cell r="C1656">
            <v>17.466229999999999</v>
          </cell>
          <cell r="D1656">
            <v>0</v>
          </cell>
          <cell r="E1656">
            <v>545819.6875</v>
          </cell>
        </row>
        <row r="1657">
          <cell r="A1657" t="str">
            <v>2001999910494</v>
          </cell>
          <cell r="B1657">
            <v>30</v>
          </cell>
          <cell r="C1657">
            <v>33.582734000000002</v>
          </cell>
          <cell r="D1657">
            <v>0</v>
          </cell>
          <cell r="E1657">
            <v>1119424.4666666668</v>
          </cell>
        </row>
        <row r="1658">
          <cell r="A1658" t="str">
            <v>2001999910545</v>
          </cell>
          <cell r="B1658">
            <v>8</v>
          </cell>
          <cell r="C1658">
            <v>5.1499410000000001</v>
          </cell>
          <cell r="D1658">
            <v>0</v>
          </cell>
          <cell r="E1658">
            <v>643742.625</v>
          </cell>
        </row>
        <row r="1659">
          <cell r="A1659" t="str">
            <v>2001999910547</v>
          </cell>
          <cell r="B1659">
            <v>28</v>
          </cell>
          <cell r="C1659">
            <v>275.72447099999999</v>
          </cell>
          <cell r="D1659">
            <v>0</v>
          </cell>
          <cell r="E1659">
            <v>9847302.5357142854</v>
          </cell>
        </row>
        <row r="1660">
          <cell r="A1660" t="str">
            <v>2001999910600</v>
          </cell>
          <cell r="B1660">
            <v>9</v>
          </cell>
          <cell r="C1660">
            <v>114.383959</v>
          </cell>
          <cell r="D1660">
            <v>0</v>
          </cell>
          <cell r="E1660">
            <v>12709328.777777778</v>
          </cell>
        </row>
        <row r="1661">
          <cell r="A1661" t="str">
            <v>2001999910601</v>
          </cell>
          <cell r="B1661">
            <v>1</v>
          </cell>
          <cell r="C1661">
            <v>2.5083999999999999E-2</v>
          </cell>
          <cell r="D1661">
            <v>0</v>
          </cell>
          <cell r="E1661">
            <v>25084</v>
          </cell>
        </row>
        <row r="1662">
          <cell r="A1662" t="str">
            <v>2001999910602</v>
          </cell>
          <cell r="B1662">
            <v>14</v>
          </cell>
          <cell r="C1662">
            <v>161.98379600000001</v>
          </cell>
          <cell r="D1662">
            <v>0</v>
          </cell>
          <cell r="E1662">
            <v>11570271.142857144</v>
          </cell>
        </row>
        <row r="1663">
          <cell r="A1663" t="str">
            <v>2001999910603</v>
          </cell>
          <cell r="B1663">
            <v>3</v>
          </cell>
          <cell r="C1663">
            <v>7.8210000000000002E-2</v>
          </cell>
          <cell r="D1663">
            <v>0</v>
          </cell>
          <cell r="E1663">
            <v>26070</v>
          </cell>
        </row>
        <row r="1664">
          <cell r="A1664" t="str">
            <v>2001999910605</v>
          </cell>
          <cell r="B1664">
            <v>2</v>
          </cell>
          <cell r="C1664">
            <v>15.473717000000001</v>
          </cell>
          <cell r="D1664">
            <v>0</v>
          </cell>
          <cell r="E1664">
            <v>7736858.5</v>
          </cell>
        </row>
        <row r="1665">
          <cell r="A1665" t="str">
            <v>2001999910608</v>
          </cell>
          <cell r="B1665">
            <v>1</v>
          </cell>
          <cell r="C1665">
            <v>0.94729399999999997</v>
          </cell>
          <cell r="D1665">
            <v>0</v>
          </cell>
          <cell r="E1665">
            <v>947294</v>
          </cell>
        </row>
        <row r="1666">
          <cell r="A1666" t="str">
            <v>2001999910609</v>
          </cell>
          <cell r="B1666">
            <v>1</v>
          </cell>
          <cell r="C1666">
            <v>1.29213</v>
          </cell>
          <cell r="D1666">
            <v>0</v>
          </cell>
          <cell r="E1666">
            <v>1292130</v>
          </cell>
        </row>
        <row r="1667">
          <cell r="A1667" t="str">
            <v>2001999910610</v>
          </cell>
          <cell r="B1667">
            <v>9</v>
          </cell>
          <cell r="C1667">
            <v>5.1181700000000001</v>
          </cell>
          <cell r="D1667">
            <v>0</v>
          </cell>
          <cell r="E1667">
            <v>568685.5555555555</v>
          </cell>
        </row>
        <row r="1668">
          <cell r="A1668" t="str">
            <v>2001999910611</v>
          </cell>
          <cell r="B1668">
            <v>77</v>
          </cell>
          <cell r="C1668">
            <v>13909.696330999999</v>
          </cell>
          <cell r="D1668">
            <v>13909.695331000001</v>
          </cell>
          <cell r="E1668">
            <v>180645406.89610389</v>
          </cell>
        </row>
        <row r="1669">
          <cell r="A1669" t="str">
            <v>2001999910612</v>
          </cell>
          <cell r="B1669">
            <v>6</v>
          </cell>
          <cell r="C1669">
            <v>0</v>
          </cell>
          <cell r="D1669">
            <v>0</v>
          </cell>
          <cell r="E1669">
            <v>0</v>
          </cell>
        </row>
        <row r="1670">
          <cell r="A1670" t="str">
            <v>2001999910613</v>
          </cell>
          <cell r="B1670">
            <v>79</v>
          </cell>
          <cell r="C1670">
            <v>0</v>
          </cell>
          <cell r="D1670">
            <v>0</v>
          </cell>
          <cell r="E1670">
            <v>0</v>
          </cell>
        </row>
        <row r="1671">
          <cell r="A1671" t="str">
            <v>2001999910614</v>
          </cell>
          <cell r="B1671">
            <v>24</v>
          </cell>
          <cell r="C1671">
            <v>0</v>
          </cell>
          <cell r="D1671">
            <v>0</v>
          </cell>
          <cell r="E1671">
            <v>0</v>
          </cell>
        </row>
        <row r="1672">
          <cell r="A1672" t="str">
            <v>2001999910615</v>
          </cell>
          <cell r="B1672">
            <v>3</v>
          </cell>
          <cell r="C1672">
            <v>0</v>
          </cell>
          <cell r="D1672">
            <v>0</v>
          </cell>
          <cell r="E1672">
            <v>0</v>
          </cell>
        </row>
        <row r="1673">
          <cell r="A1673" t="str">
            <v>2001999910618</v>
          </cell>
          <cell r="B1673">
            <v>34</v>
          </cell>
          <cell r="C1673">
            <v>280.86121400000002</v>
          </cell>
          <cell r="D1673">
            <v>0</v>
          </cell>
          <cell r="E1673">
            <v>8260623.9411764704</v>
          </cell>
        </row>
        <row r="1674">
          <cell r="A1674" t="str">
            <v>2001999910619</v>
          </cell>
          <cell r="B1674">
            <v>33</v>
          </cell>
          <cell r="C1674">
            <v>32.668315</v>
          </cell>
          <cell r="D1674">
            <v>0</v>
          </cell>
          <cell r="E1674">
            <v>989948.93939393933</v>
          </cell>
        </row>
        <row r="1675">
          <cell r="A1675" t="str">
            <v>2001999910623</v>
          </cell>
          <cell r="B1675">
            <v>15</v>
          </cell>
          <cell r="C1675">
            <v>197.05738500000001</v>
          </cell>
          <cell r="D1675">
            <v>0</v>
          </cell>
          <cell r="E1675">
            <v>13137159</v>
          </cell>
        </row>
        <row r="1676">
          <cell r="A1676" t="str">
            <v>2001999910624</v>
          </cell>
          <cell r="B1676">
            <v>10</v>
          </cell>
          <cell r="C1676">
            <v>1026.521677</v>
          </cell>
          <cell r="D1676">
            <v>0</v>
          </cell>
          <cell r="E1676">
            <v>102652167.69999999</v>
          </cell>
        </row>
        <row r="1677">
          <cell r="A1677" t="str">
            <v>2001999910625</v>
          </cell>
          <cell r="B1677">
            <v>11</v>
          </cell>
          <cell r="C1677">
            <v>2198.6700190000001</v>
          </cell>
          <cell r="D1677">
            <v>0</v>
          </cell>
          <cell r="E1677">
            <v>199879092.63636366</v>
          </cell>
        </row>
        <row r="1678">
          <cell r="A1678" t="str">
            <v>2001999910626</v>
          </cell>
          <cell r="B1678">
            <v>13</v>
          </cell>
          <cell r="C1678">
            <v>1786.7743390000001</v>
          </cell>
          <cell r="D1678">
            <v>0</v>
          </cell>
          <cell r="E1678">
            <v>137444179.92307693</v>
          </cell>
        </row>
        <row r="1679">
          <cell r="A1679" t="str">
            <v>2001999910627</v>
          </cell>
          <cell r="B1679">
            <v>10</v>
          </cell>
          <cell r="C1679">
            <v>824.52384900000004</v>
          </cell>
          <cell r="D1679">
            <v>0</v>
          </cell>
          <cell r="E1679">
            <v>82452384.899999991</v>
          </cell>
        </row>
        <row r="1680">
          <cell r="A1680" t="str">
            <v>2001999910628</v>
          </cell>
          <cell r="B1680">
            <v>29</v>
          </cell>
          <cell r="C1680">
            <v>335627.54464600002</v>
          </cell>
          <cell r="D1680">
            <v>0</v>
          </cell>
          <cell r="E1680">
            <v>11573363608.482759</v>
          </cell>
        </row>
        <row r="1681">
          <cell r="A1681" t="str">
            <v>2001999910629</v>
          </cell>
          <cell r="B1681">
            <v>15</v>
          </cell>
          <cell r="C1681">
            <v>6860.6754389999996</v>
          </cell>
          <cell r="D1681">
            <v>0</v>
          </cell>
          <cell r="E1681">
            <v>457378362.60000002</v>
          </cell>
        </row>
        <row r="1682">
          <cell r="A1682" t="str">
            <v>2001999910630</v>
          </cell>
          <cell r="B1682">
            <v>25</v>
          </cell>
          <cell r="C1682">
            <v>193630.539609</v>
          </cell>
          <cell r="D1682">
            <v>0</v>
          </cell>
          <cell r="E1682">
            <v>7745221584.3599997</v>
          </cell>
        </row>
        <row r="1683">
          <cell r="A1683" t="str">
            <v>2001999910631</v>
          </cell>
          <cell r="B1683">
            <v>18</v>
          </cell>
          <cell r="C1683">
            <v>6018.847143</v>
          </cell>
          <cell r="D1683">
            <v>0</v>
          </cell>
          <cell r="E1683">
            <v>334380396.83333337</v>
          </cell>
        </row>
        <row r="1684">
          <cell r="A1684" t="str">
            <v>2001999910632</v>
          </cell>
          <cell r="B1684">
            <v>21</v>
          </cell>
          <cell r="C1684">
            <v>4386.3578589999997</v>
          </cell>
          <cell r="D1684">
            <v>0</v>
          </cell>
          <cell r="E1684">
            <v>208874183.76190475</v>
          </cell>
        </row>
        <row r="1685">
          <cell r="A1685" t="str">
            <v>2001999910633</v>
          </cell>
          <cell r="B1685">
            <v>13</v>
          </cell>
          <cell r="C1685">
            <v>35007.966344</v>
          </cell>
          <cell r="D1685">
            <v>0</v>
          </cell>
          <cell r="E1685">
            <v>2692920488</v>
          </cell>
        </row>
        <row r="1686">
          <cell r="A1686" t="str">
            <v>2001999910634</v>
          </cell>
          <cell r="B1686">
            <v>7</v>
          </cell>
          <cell r="C1686">
            <v>64296.492171999998</v>
          </cell>
          <cell r="D1686">
            <v>0</v>
          </cell>
          <cell r="E1686">
            <v>9185213167.4285717</v>
          </cell>
        </row>
        <row r="1687">
          <cell r="A1687" t="str">
            <v>2001999910635</v>
          </cell>
          <cell r="B1687">
            <v>25</v>
          </cell>
          <cell r="C1687">
            <v>27455.633387999998</v>
          </cell>
          <cell r="D1687">
            <v>0</v>
          </cell>
          <cell r="E1687">
            <v>1098225335.52</v>
          </cell>
        </row>
        <row r="1688">
          <cell r="A1688" t="str">
            <v>2001999910636</v>
          </cell>
          <cell r="B1688">
            <v>30</v>
          </cell>
          <cell r="C1688">
            <v>77920.484949000005</v>
          </cell>
          <cell r="D1688">
            <v>0</v>
          </cell>
          <cell r="E1688">
            <v>2597349498.3000002</v>
          </cell>
        </row>
        <row r="1689">
          <cell r="A1689" t="str">
            <v>2001999910637</v>
          </cell>
          <cell r="B1689">
            <v>19</v>
          </cell>
          <cell r="C1689">
            <v>621.17503599999998</v>
          </cell>
          <cell r="D1689">
            <v>0</v>
          </cell>
          <cell r="E1689">
            <v>32693422.947368417</v>
          </cell>
        </row>
        <row r="1690">
          <cell r="A1690" t="str">
            <v>2001999910638</v>
          </cell>
          <cell r="B1690">
            <v>12</v>
          </cell>
          <cell r="C1690">
            <v>224.31654399999999</v>
          </cell>
          <cell r="D1690">
            <v>0</v>
          </cell>
          <cell r="E1690">
            <v>18693045.333333336</v>
          </cell>
        </row>
        <row r="1691">
          <cell r="A1691" t="str">
            <v>2001999910639</v>
          </cell>
          <cell r="B1691">
            <v>17</v>
          </cell>
          <cell r="C1691">
            <v>22957.481218000001</v>
          </cell>
          <cell r="D1691">
            <v>0</v>
          </cell>
          <cell r="E1691">
            <v>1350440071.647059</v>
          </cell>
        </row>
        <row r="1692">
          <cell r="A1692" t="str">
            <v>2001999910640</v>
          </cell>
          <cell r="B1692">
            <v>9</v>
          </cell>
          <cell r="C1692">
            <v>45379.430896999998</v>
          </cell>
          <cell r="D1692">
            <v>0</v>
          </cell>
          <cell r="E1692">
            <v>5042158988.5555553</v>
          </cell>
        </row>
        <row r="1693">
          <cell r="A1693" t="str">
            <v>2001999910641</v>
          </cell>
          <cell r="B1693">
            <v>1</v>
          </cell>
          <cell r="C1693">
            <v>12.489318000000001</v>
          </cell>
          <cell r="D1693">
            <v>0</v>
          </cell>
          <cell r="E1693">
            <v>12489318</v>
          </cell>
        </row>
        <row r="1694">
          <cell r="A1694" t="str">
            <v>2001999910642</v>
          </cell>
          <cell r="B1694">
            <v>2</v>
          </cell>
          <cell r="C1694">
            <v>50.144088000000004</v>
          </cell>
          <cell r="D1694">
            <v>0</v>
          </cell>
          <cell r="E1694">
            <v>25072044</v>
          </cell>
        </row>
        <row r="1695">
          <cell r="A1695" t="str">
            <v>2001999910643</v>
          </cell>
          <cell r="B1695">
            <v>29</v>
          </cell>
          <cell r="C1695">
            <v>26913.887334999999</v>
          </cell>
          <cell r="D1695">
            <v>0</v>
          </cell>
          <cell r="E1695">
            <v>928065080.51724136</v>
          </cell>
        </row>
        <row r="1696">
          <cell r="A1696" t="str">
            <v>2001999910644</v>
          </cell>
          <cell r="B1696">
            <v>7</v>
          </cell>
          <cell r="C1696">
            <v>12.978973</v>
          </cell>
          <cell r="D1696">
            <v>0</v>
          </cell>
          <cell r="E1696">
            <v>1854139</v>
          </cell>
        </row>
        <row r="1697">
          <cell r="A1697" t="str">
            <v>2001999910645</v>
          </cell>
          <cell r="B1697">
            <v>26</v>
          </cell>
          <cell r="C1697">
            <v>242680.304412</v>
          </cell>
          <cell r="D1697">
            <v>0</v>
          </cell>
          <cell r="E1697">
            <v>9333857862</v>
          </cell>
        </row>
        <row r="1698">
          <cell r="A1698" t="str">
            <v>2001999910646</v>
          </cell>
          <cell r="B1698">
            <v>3</v>
          </cell>
          <cell r="C1698">
            <v>240.96341699999999</v>
          </cell>
          <cell r="D1698">
            <v>0</v>
          </cell>
          <cell r="E1698">
            <v>80321139</v>
          </cell>
        </row>
        <row r="1699">
          <cell r="A1699" t="str">
            <v>2001999910647</v>
          </cell>
          <cell r="B1699">
            <v>23</v>
          </cell>
          <cell r="C1699">
            <v>524265.48601400002</v>
          </cell>
          <cell r="D1699">
            <v>0</v>
          </cell>
          <cell r="E1699">
            <v>22794151565.826088</v>
          </cell>
        </row>
        <row r="1700">
          <cell r="A1700" t="str">
            <v>2001999910648</v>
          </cell>
          <cell r="B1700">
            <v>1</v>
          </cell>
          <cell r="C1700">
            <v>21.038184000000001</v>
          </cell>
          <cell r="D1700">
            <v>0</v>
          </cell>
          <cell r="E1700">
            <v>21038184</v>
          </cell>
        </row>
        <row r="1701">
          <cell r="A1701" t="str">
            <v>2001999910650</v>
          </cell>
          <cell r="B1701">
            <v>16</v>
          </cell>
          <cell r="C1701">
            <v>0</v>
          </cell>
          <cell r="D1701">
            <v>0</v>
          </cell>
          <cell r="E1701">
            <v>0</v>
          </cell>
        </row>
        <row r="1702">
          <cell r="A1702" t="str">
            <v>2001999910651</v>
          </cell>
          <cell r="B1702">
            <v>20</v>
          </cell>
          <cell r="C1702">
            <v>1756.6249359999999</v>
          </cell>
          <cell r="D1702">
            <v>0</v>
          </cell>
          <cell r="E1702">
            <v>87831246.799999997</v>
          </cell>
        </row>
        <row r="1703">
          <cell r="A1703" t="str">
            <v>2001999910700</v>
          </cell>
          <cell r="B1703">
            <v>17</v>
          </cell>
          <cell r="C1703">
            <v>5.4002109999999997</v>
          </cell>
          <cell r="D1703">
            <v>0</v>
          </cell>
          <cell r="E1703">
            <v>317659.4705882353</v>
          </cell>
        </row>
        <row r="1704">
          <cell r="A1704" t="str">
            <v>2001999910704</v>
          </cell>
          <cell r="B1704">
            <v>1</v>
          </cell>
          <cell r="C1704">
            <v>3.2639999999999998</v>
          </cell>
          <cell r="D1704">
            <v>0</v>
          </cell>
          <cell r="E1704">
            <v>3264000</v>
          </cell>
        </row>
        <row r="1705">
          <cell r="A1705" t="str">
            <v>2001999910711</v>
          </cell>
          <cell r="B1705">
            <v>2</v>
          </cell>
          <cell r="C1705">
            <v>9.7287999999999999E-2</v>
          </cell>
          <cell r="D1705">
            <v>0</v>
          </cell>
          <cell r="E1705">
            <v>48644</v>
          </cell>
        </row>
        <row r="1706">
          <cell r="A1706" t="str">
            <v>2001999910716</v>
          </cell>
          <cell r="B1706">
            <v>2</v>
          </cell>
          <cell r="C1706">
            <v>11.339826</v>
          </cell>
          <cell r="D1706">
            <v>0</v>
          </cell>
          <cell r="E1706">
            <v>5669913</v>
          </cell>
        </row>
        <row r="1707">
          <cell r="A1707" t="str">
            <v>2001999910721</v>
          </cell>
          <cell r="B1707">
            <v>2</v>
          </cell>
          <cell r="C1707">
            <v>19.915944</v>
          </cell>
          <cell r="D1707">
            <v>0</v>
          </cell>
          <cell r="E1707">
            <v>9957972</v>
          </cell>
        </row>
        <row r="1708">
          <cell r="A1708" t="str">
            <v>2001999910726</v>
          </cell>
          <cell r="B1708">
            <v>31</v>
          </cell>
          <cell r="C1708">
            <v>0</v>
          </cell>
          <cell r="D1708">
            <v>0</v>
          </cell>
          <cell r="E1708">
            <v>0</v>
          </cell>
        </row>
        <row r="1709">
          <cell r="A1709" t="str">
            <v>2001999910729</v>
          </cell>
          <cell r="B1709">
            <v>13</v>
          </cell>
          <cell r="C1709">
            <v>0</v>
          </cell>
          <cell r="D1709">
            <v>0</v>
          </cell>
          <cell r="E1709">
            <v>0</v>
          </cell>
        </row>
        <row r="1710">
          <cell r="A1710" t="str">
            <v>2001999910730</v>
          </cell>
          <cell r="B1710">
            <v>18</v>
          </cell>
          <cell r="C1710">
            <v>5.5478069999999997</v>
          </cell>
          <cell r="D1710">
            <v>5.4002109999999997</v>
          </cell>
          <cell r="E1710">
            <v>308211.5</v>
          </cell>
        </row>
        <row r="1711">
          <cell r="A1711" t="str">
            <v>2001999910740</v>
          </cell>
          <cell r="B1711">
            <v>3</v>
          </cell>
          <cell r="C1711">
            <v>7.1710779999999996</v>
          </cell>
          <cell r="D1711">
            <v>0</v>
          </cell>
          <cell r="E1711">
            <v>2390359.333333333</v>
          </cell>
        </row>
        <row r="1712">
          <cell r="A1712" t="str">
            <v>2001999910742</v>
          </cell>
          <cell r="B1712">
            <v>1</v>
          </cell>
          <cell r="C1712">
            <v>234.39711199999999</v>
          </cell>
          <cell r="D1712">
            <v>0</v>
          </cell>
          <cell r="E1712">
            <v>234397112</v>
          </cell>
        </row>
        <row r="1713">
          <cell r="A1713" t="str">
            <v>2001999910743</v>
          </cell>
          <cell r="B1713">
            <v>4</v>
          </cell>
          <cell r="C1713">
            <v>4.9592070000000001</v>
          </cell>
          <cell r="D1713">
            <v>7.1710779999999996</v>
          </cell>
          <cell r="E1713">
            <v>1239801.75</v>
          </cell>
        </row>
        <row r="1714">
          <cell r="A1714" t="str">
            <v>2001999910745</v>
          </cell>
          <cell r="B1714">
            <v>14</v>
          </cell>
          <cell r="C1714">
            <v>1.158331</v>
          </cell>
          <cell r="D1714">
            <v>0</v>
          </cell>
          <cell r="E1714">
            <v>82737.92857142858</v>
          </cell>
        </row>
        <row r="1715">
          <cell r="A1715" t="str">
            <v>2001999910746</v>
          </cell>
          <cell r="B1715">
            <v>1</v>
          </cell>
          <cell r="C1715">
            <v>0.47373100000000001</v>
          </cell>
          <cell r="D1715">
            <v>0</v>
          </cell>
          <cell r="E1715">
            <v>473731</v>
          </cell>
        </row>
        <row r="1716">
          <cell r="A1716" t="str">
            <v>2001999910747</v>
          </cell>
          <cell r="B1716">
            <v>5</v>
          </cell>
          <cell r="C1716">
            <v>671.85123699999997</v>
          </cell>
          <cell r="D1716">
            <v>671.85123699999997</v>
          </cell>
          <cell r="E1716">
            <v>134370247.39999998</v>
          </cell>
        </row>
        <row r="1717">
          <cell r="A1717" t="str">
            <v>2001999910749</v>
          </cell>
          <cell r="B1717">
            <v>44</v>
          </cell>
          <cell r="C1717">
            <v>386.26093600000002</v>
          </cell>
          <cell r="D1717">
            <v>376.29427199999998</v>
          </cell>
          <cell r="E1717">
            <v>8778657.6363636367</v>
          </cell>
        </row>
        <row r="1718">
          <cell r="A1718" t="str">
            <v>2001999910903</v>
          </cell>
          <cell r="B1718">
            <v>22</v>
          </cell>
          <cell r="C1718">
            <v>0</v>
          </cell>
          <cell r="D1718">
            <v>0</v>
          </cell>
          <cell r="E1718">
            <v>0</v>
          </cell>
        </row>
        <row r="1719">
          <cell r="A1719" t="str">
            <v>2001999911001</v>
          </cell>
          <cell r="B1719">
            <v>24336</v>
          </cell>
          <cell r="C1719">
            <v>0</v>
          </cell>
          <cell r="D1719">
            <v>0</v>
          </cell>
          <cell r="E1719">
            <v>0</v>
          </cell>
        </row>
        <row r="1720">
          <cell r="A1720" t="str">
            <v>2001999911002</v>
          </cell>
          <cell r="B1720">
            <v>3191</v>
          </cell>
          <cell r="C1720">
            <v>0</v>
          </cell>
          <cell r="D1720">
            <v>0</v>
          </cell>
          <cell r="E1720">
            <v>0</v>
          </cell>
        </row>
        <row r="1721">
          <cell r="A1721" t="str">
            <v>2001999911003</v>
          </cell>
          <cell r="B1721">
            <v>11768</v>
          </cell>
          <cell r="C1721">
            <v>0</v>
          </cell>
          <cell r="D1721">
            <v>0</v>
          </cell>
          <cell r="E1721">
            <v>0</v>
          </cell>
        </row>
        <row r="1722">
          <cell r="A1722" t="str">
            <v>2001999911005</v>
          </cell>
          <cell r="B1722">
            <v>3539</v>
          </cell>
          <cell r="C1722">
            <v>0</v>
          </cell>
          <cell r="D1722">
            <v>0</v>
          </cell>
          <cell r="E1722">
            <v>0</v>
          </cell>
        </row>
        <row r="1723">
          <cell r="A1723" t="str">
            <v>2001999911006</v>
          </cell>
          <cell r="B1723">
            <v>21314</v>
          </cell>
          <cell r="C1723">
            <v>0</v>
          </cell>
          <cell r="D1723">
            <v>0</v>
          </cell>
          <cell r="E1723">
            <v>0</v>
          </cell>
        </row>
        <row r="1724">
          <cell r="A1724" t="str">
            <v>2001999911007</v>
          </cell>
          <cell r="B1724">
            <v>11773</v>
          </cell>
          <cell r="C1724">
            <v>0</v>
          </cell>
          <cell r="D1724">
            <v>0</v>
          </cell>
          <cell r="E1724">
            <v>0</v>
          </cell>
        </row>
        <row r="1725">
          <cell r="A1725" t="str">
            <v>2001999911008</v>
          </cell>
          <cell r="B1725">
            <v>11966</v>
          </cell>
          <cell r="C1725">
            <v>0</v>
          </cell>
          <cell r="D1725">
            <v>0</v>
          </cell>
          <cell r="E1725">
            <v>0</v>
          </cell>
        </row>
        <row r="1726">
          <cell r="A1726" t="str">
            <v>2001999911009</v>
          </cell>
          <cell r="B1726">
            <v>8707</v>
          </cell>
          <cell r="C1726">
            <v>0</v>
          </cell>
          <cell r="D1726">
            <v>0</v>
          </cell>
          <cell r="E1726">
            <v>0</v>
          </cell>
        </row>
        <row r="1727">
          <cell r="A1727" t="str">
            <v>2001999911013</v>
          </cell>
          <cell r="B1727">
            <v>25625</v>
          </cell>
          <cell r="C1727">
            <v>0</v>
          </cell>
          <cell r="D1727">
            <v>0</v>
          </cell>
          <cell r="E1727">
            <v>0</v>
          </cell>
        </row>
        <row r="1728">
          <cell r="A1728" t="str">
            <v>2001999911014</v>
          </cell>
          <cell r="B1728">
            <v>11736</v>
          </cell>
          <cell r="C1728">
            <v>764.99821399999996</v>
          </cell>
          <cell r="D1728">
            <v>0</v>
          </cell>
          <cell r="E1728">
            <v>65183.896898432169</v>
          </cell>
        </row>
        <row r="1729">
          <cell r="A1729" t="str">
            <v>2001999911015</v>
          </cell>
          <cell r="B1729">
            <v>11773</v>
          </cell>
          <cell r="C1729">
            <v>494.47777300000001</v>
          </cell>
          <cell r="D1729">
            <v>0</v>
          </cell>
          <cell r="E1729">
            <v>42001</v>
          </cell>
        </row>
        <row r="1730">
          <cell r="A1730" t="str">
            <v>2001999911018</v>
          </cell>
          <cell r="B1730">
            <v>4402</v>
          </cell>
          <cell r="C1730">
            <v>10165.441999000001</v>
          </cell>
          <cell r="D1730">
            <v>0</v>
          </cell>
          <cell r="E1730">
            <v>2309278.055202181</v>
          </cell>
        </row>
        <row r="1731">
          <cell r="A1731" t="str">
            <v>2001999911019</v>
          </cell>
          <cell r="B1731">
            <v>168</v>
          </cell>
          <cell r="C1731">
            <v>171.25902099999999</v>
          </cell>
          <cell r="D1731">
            <v>0</v>
          </cell>
          <cell r="E1731">
            <v>1019398.9345238095</v>
          </cell>
        </row>
        <row r="1732">
          <cell r="A1732" t="str">
            <v>2001999911020</v>
          </cell>
          <cell r="B1732">
            <v>1383</v>
          </cell>
          <cell r="C1732">
            <v>1117.2778490000001</v>
          </cell>
          <cell r="D1732">
            <v>1431.6134050000001</v>
          </cell>
          <cell r="E1732">
            <v>807865.40057845274</v>
          </cell>
        </row>
        <row r="1733">
          <cell r="A1733" t="str">
            <v>2001999911021</v>
          </cell>
          <cell r="B1733">
            <v>2</v>
          </cell>
          <cell r="C1733">
            <v>0</v>
          </cell>
          <cell r="D1733">
            <v>0</v>
          </cell>
          <cell r="E1733">
            <v>0</v>
          </cell>
        </row>
        <row r="1734">
          <cell r="A1734" t="str">
            <v>2001999911025</v>
          </cell>
          <cell r="B1734">
            <v>72</v>
          </cell>
          <cell r="C1734">
            <v>20.894375</v>
          </cell>
          <cell r="D1734">
            <v>0</v>
          </cell>
          <cell r="E1734">
            <v>290199.65277777775</v>
          </cell>
        </row>
        <row r="1735">
          <cell r="A1735" t="str">
            <v>2001999911031</v>
          </cell>
          <cell r="B1735">
            <v>1982</v>
          </cell>
          <cell r="C1735">
            <v>1398.8489</v>
          </cell>
          <cell r="D1735">
            <v>1376.0472460000001</v>
          </cell>
          <cell r="E1735">
            <v>705776.43794147321</v>
          </cell>
        </row>
        <row r="1736">
          <cell r="A1736" t="str">
            <v>2001999911032</v>
          </cell>
          <cell r="B1736">
            <v>30</v>
          </cell>
          <cell r="C1736">
            <v>2451.446058</v>
          </cell>
          <cell r="D1736">
            <v>0</v>
          </cell>
          <cell r="E1736">
            <v>81714868.600000009</v>
          </cell>
        </row>
        <row r="1737">
          <cell r="A1737" t="str">
            <v>2001999911034</v>
          </cell>
          <cell r="B1737">
            <v>30</v>
          </cell>
          <cell r="C1737">
            <v>488.66432600000002</v>
          </cell>
          <cell r="D1737">
            <v>0</v>
          </cell>
          <cell r="E1737">
            <v>16288810.866666669</v>
          </cell>
        </row>
        <row r="1738">
          <cell r="A1738" t="str">
            <v>2001999911036</v>
          </cell>
          <cell r="B1738">
            <v>7446</v>
          </cell>
          <cell r="C1738">
            <v>36678.028036000003</v>
          </cell>
          <cell r="D1738">
            <v>0</v>
          </cell>
          <cell r="E1738">
            <v>4925870.0021488052</v>
          </cell>
        </row>
        <row r="1739">
          <cell r="A1739" t="str">
            <v>2001999911039</v>
          </cell>
          <cell r="B1739">
            <v>2967</v>
          </cell>
          <cell r="C1739">
            <v>6.5614869999999996</v>
          </cell>
          <cell r="D1739">
            <v>6.5588550000000003</v>
          </cell>
          <cell r="E1739">
            <v>2211.4887091338051</v>
          </cell>
        </row>
        <row r="1740">
          <cell r="A1740" t="str">
            <v>2001999911042</v>
          </cell>
          <cell r="B1740">
            <v>18</v>
          </cell>
          <cell r="C1740">
            <v>0</v>
          </cell>
          <cell r="D1740">
            <v>0</v>
          </cell>
          <cell r="E1740">
            <v>0</v>
          </cell>
        </row>
        <row r="1741">
          <cell r="A1741" t="str">
            <v>2001999911043</v>
          </cell>
          <cell r="B1741">
            <v>67</v>
          </cell>
          <cell r="C1741">
            <v>9.9999999999999995E-7</v>
          </cell>
          <cell r="D1741">
            <v>0</v>
          </cell>
          <cell r="E1741">
            <v>1.4925373134328358E-2</v>
          </cell>
        </row>
        <row r="1742">
          <cell r="A1742" t="str">
            <v>2001999911044</v>
          </cell>
          <cell r="B1742">
            <v>5335</v>
          </cell>
          <cell r="C1742">
            <v>0</v>
          </cell>
          <cell r="D1742">
            <v>0</v>
          </cell>
          <cell r="E1742">
            <v>0</v>
          </cell>
        </row>
        <row r="1743">
          <cell r="A1743" t="str">
            <v>2001999911046</v>
          </cell>
          <cell r="B1743">
            <v>26</v>
          </cell>
          <cell r="C1743">
            <v>0</v>
          </cell>
          <cell r="D1743">
            <v>0</v>
          </cell>
          <cell r="E1743">
            <v>0</v>
          </cell>
        </row>
        <row r="1744">
          <cell r="A1744" t="str">
            <v>2001999911048</v>
          </cell>
          <cell r="B1744">
            <v>7073</v>
          </cell>
          <cell r="C1744">
            <v>0</v>
          </cell>
          <cell r="D1744">
            <v>0</v>
          </cell>
          <cell r="E1744">
            <v>0</v>
          </cell>
        </row>
        <row r="1745">
          <cell r="A1745" t="str">
            <v>2001999911051</v>
          </cell>
          <cell r="B1745">
            <v>3</v>
          </cell>
          <cell r="C1745">
            <v>430.62141100000002</v>
          </cell>
          <cell r="D1745">
            <v>0</v>
          </cell>
          <cell r="E1745">
            <v>143540470.33333334</v>
          </cell>
        </row>
        <row r="1746">
          <cell r="A1746" t="str">
            <v>2001999911053</v>
          </cell>
          <cell r="B1746">
            <v>11719</v>
          </cell>
          <cell r="C1746">
            <v>0.122589</v>
          </cell>
          <cell r="D1746">
            <v>0</v>
          </cell>
          <cell r="E1746">
            <v>10.460704838296785</v>
          </cell>
        </row>
        <row r="1747">
          <cell r="A1747" t="str">
            <v>2001999911054</v>
          </cell>
          <cell r="B1747">
            <v>56</v>
          </cell>
          <cell r="C1747">
            <v>13889.638927</v>
          </cell>
          <cell r="D1747">
            <v>0</v>
          </cell>
          <cell r="E1747">
            <v>248029266.55357143</v>
          </cell>
        </row>
        <row r="1748">
          <cell r="A1748" t="str">
            <v>2001999911055</v>
          </cell>
          <cell r="B1748">
            <v>15242</v>
          </cell>
          <cell r="C1748">
            <v>0</v>
          </cell>
          <cell r="D1748">
            <v>0</v>
          </cell>
          <cell r="E1748">
            <v>0</v>
          </cell>
        </row>
        <row r="1749">
          <cell r="A1749" t="str">
            <v>2001999911058</v>
          </cell>
          <cell r="B1749">
            <v>69</v>
          </cell>
          <cell r="C1749">
            <v>196.87131400000001</v>
          </cell>
          <cell r="D1749">
            <v>196.87131400000001</v>
          </cell>
          <cell r="E1749">
            <v>2853207.4492753623</v>
          </cell>
        </row>
        <row r="1750">
          <cell r="A1750" t="str">
            <v>2001999911062</v>
          </cell>
          <cell r="B1750">
            <v>735</v>
          </cell>
          <cell r="C1750">
            <v>1512.7078610000001</v>
          </cell>
          <cell r="D1750">
            <v>0</v>
          </cell>
          <cell r="E1750">
            <v>2058105.9333333336</v>
          </cell>
        </row>
        <row r="1751">
          <cell r="A1751" t="str">
            <v>2001999911063</v>
          </cell>
          <cell r="B1751">
            <v>3</v>
          </cell>
          <cell r="C1751">
            <v>5.1515079999999998</v>
          </cell>
          <cell r="D1751">
            <v>0</v>
          </cell>
          <cell r="E1751">
            <v>1717169.3333333333</v>
          </cell>
        </row>
        <row r="1752">
          <cell r="A1752" t="str">
            <v>2001999911064</v>
          </cell>
          <cell r="B1752">
            <v>192</v>
          </cell>
          <cell r="C1752">
            <v>371.86970300000002</v>
          </cell>
          <cell r="D1752">
            <v>0</v>
          </cell>
          <cell r="E1752">
            <v>1936821.3697916667</v>
          </cell>
        </row>
        <row r="1753">
          <cell r="A1753" t="str">
            <v>2001999911066</v>
          </cell>
          <cell r="B1753">
            <v>36</v>
          </cell>
          <cell r="C1753">
            <v>93.565944000000002</v>
          </cell>
          <cell r="D1753">
            <v>0</v>
          </cell>
          <cell r="E1753">
            <v>2599054</v>
          </cell>
        </row>
        <row r="1754">
          <cell r="A1754" t="str">
            <v>2001999911068</v>
          </cell>
          <cell r="B1754">
            <v>52</v>
          </cell>
          <cell r="C1754">
            <v>0</v>
          </cell>
          <cell r="D1754">
            <v>0</v>
          </cell>
          <cell r="E1754">
            <v>0</v>
          </cell>
        </row>
        <row r="1755">
          <cell r="A1755" t="str">
            <v>2001999911069</v>
          </cell>
          <cell r="B1755">
            <v>6</v>
          </cell>
          <cell r="C1755">
            <v>0</v>
          </cell>
          <cell r="D1755">
            <v>0</v>
          </cell>
          <cell r="E1755">
            <v>0</v>
          </cell>
        </row>
        <row r="1756">
          <cell r="A1756" t="str">
            <v>2001999911071</v>
          </cell>
          <cell r="B1756">
            <v>6</v>
          </cell>
          <cell r="C1756">
            <v>12.53064</v>
          </cell>
          <cell r="D1756">
            <v>0</v>
          </cell>
          <cell r="E1756">
            <v>2088440</v>
          </cell>
        </row>
        <row r="1757">
          <cell r="A1757" t="str">
            <v>2001999911072</v>
          </cell>
          <cell r="B1757">
            <v>7</v>
          </cell>
          <cell r="C1757">
            <v>0</v>
          </cell>
          <cell r="D1757">
            <v>0</v>
          </cell>
          <cell r="E1757">
            <v>0</v>
          </cell>
        </row>
        <row r="1758">
          <cell r="A1758" t="str">
            <v>2001999911073</v>
          </cell>
          <cell r="B1758">
            <v>20</v>
          </cell>
          <cell r="C1758">
            <v>0</v>
          </cell>
          <cell r="D1758">
            <v>0</v>
          </cell>
          <cell r="E1758">
            <v>0</v>
          </cell>
        </row>
        <row r="1759">
          <cell r="A1759" t="str">
            <v>2001999911074</v>
          </cell>
          <cell r="B1759">
            <v>1</v>
          </cell>
          <cell r="C1759">
            <v>0</v>
          </cell>
          <cell r="D1759">
            <v>0</v>
          </cell>
          <cell r="E1759">
            <v>0</v>
          </cell>
        </row>
        <row r="1760">
          <cell r="A1760" t="str">
            <v>2001999911076</v>
          </cell>
          <cell r="B1760">
            <v>4</v>
          </cell>
          <cell r="C1760">
            <v>173.43940699999999</v>
          </cell>
          <cell r="D1760">
            <v>0</v>
          </cell>
          <cell r="E1760">
            <v>43359851.75</v>
          </cell>
        </row>
        <row r="1761">
          <cell r="A1761" t="str">
            <v>2001999911077</v>
          </cell>
          <cell r="B1761">
            <v>1</v>
          </cell>
          <cell r="C1761">
            <v>0</v>
          </cell>
          <cell r="D1761">
            <v>0</v>
          </cell>
          <cell r="E1761">
            <v>0</v>
          </cell>
        </row>
        <row r="1762">
          <cell r="A1762" t="str">
            <v>2001999911079</v>
          </cell>
          <cell r="B1762">
            <v>2</v>
          </cell>
          <cell r="C1762">
            <v>0</v>
          </cell>
          <cell r="D1762">
            <v>0</v>
          </cell>
          <cell r="E1762">
            <v>0</v>
          </cell>
        </row>
        <row r="1763">
          <cell r="A1763" t="str">
            <v>2001999911082</v>
          </cell>
          <cell r="B1763">
            <v>1201</v>
          </cell>
          <cell r="C1763">
            <v>6902.1649900000002</v>
          </cell>
          <cell r="D1763">
            <v>0</v>
          </cell>
          <cell r="E1763">
            <v>5747014.9791840138</v>
          </cell>
        </row>
        <row r="1764">
          <cell r="A1764" t="str">
            <v>2001999911083</v>
          </cell>
          <cell r="B1764">
            <v>83</v>
          </cell>
          <cell r="C1764">
            <v>1944.5921980000001</v>
          </cell>
          <cell r="D1764">
            <v>1944.5921980000001</v>
          </cell>
          <cell r="E1764">
            <v>23428821.662650604</v>
          </cell>
        </row>
        <row r="1765">
          <cell r="A1765" t="str">
            <v>2001999911085</v>
          </cell>
          <cell r="B1765">
            <v>11442</v>
          </cell>
          <cell r="C1765">
            <v>227589.21333100001</v>
          </cell>
          <cell r="D1765">
            <v>227327.14329199999</v>
          </cell>
          <cell r="E1765">
            <v>19890684.612043351</v>
          </cell>
        </row>
        <row r="1766">
          <cell r="A1766" t="str">
            <v>2001999911086</v>
          </cell>
          <cell r="B1766">
            <v>689</v>
          </cell>
          <cell r="C1766">
            <v>1951.8884</v>
          </cell>
          <cell r="D1766">
            <v>2067.1794920000002</v>
          </cell>
          <cell r="E1766">
            <v>2832929.4629898402</v>
          </cell>
        </row>
        <row r="1767">
          <cell r="A1767" t="str">
            <v>2001999911087</v>
          </cell>
          <cell r="B1767">
            <v>11240</v>
          </cell>
          <cell r="C1767">
            <v>225633.01389599999</v>
          </cell>
          <cell r="D1767">
            <v>225259.9638</v>
          </cell>
          <cell r="E1767">
            <v>20074111.556583628</v>
          </cell>
        </row>
        <row r="1768">
          <cell r="A1768" t="str">
            <v>2001999911090</v>
          </cell>
          <cell r="B1768">
            <v>1033</v>
          </cell>
          <cell r="C1768">
            <v>1098.324472</v>
          </cell>
          <cell r="D1768">
            <v>1093.1434320000001</v>
          </cell>
          <cell r="E1768">
            <v>1063237.6302032913</v>
          </cell>
        </row>
        <row r="1769">
          <cell r="A1769" t="str">
            <v>2001999911091</v>
          </cell>
          <cell r="B1769">
            <v>533</v>
          </cell>
          <cell r="C1769">
            <v>1104.8859399999999</v>
          </cell>
          <cell r="D1769">
            <v>1099.7022870000001</v>
          </cell>
          <cell r="E1769">
            <v>2072956.735459662</v>
          </cell>
        </row>
        <row r="1770">
          <cell r="A1770" t="str">
            <v>2001999911094</v>
          </cell>
          <cell r="B1770">
            <v>2</v>
          </cell>
          <cell r="C1770">
            <v>10.827985999999999</v>
          </cell>
          <cell r="D1770">
            <v>0</v>
          </cell>
          <cell r="E1770">
            <v>5413993</v>
          </cell>
        </row>
        <row r="1771">
          <cell r="A1771" t="str">
            <v>2001999911095</v>
          </cell>
          <cell r="B1771">
            <v>12</v>
          </cell>
          <cell r="C1771">
            <v>0</v>
          </cell>
          <cell r="D1771">
            <v>0</v>
          </cell>
          <cell r="E1771">
            <v>0</v>
          </cell>
        </row>
        <row r="1772">
          <cell r="A1772" t="str">
            <v>2001999911098</v>
          </cell>
          <cell r="B1772">
            <v>35</v>
          </cell>
          <cell r="C1772">
            <v>0.69</v>
          </cell>
          <cell r="D1772">
            <v>0</v>
          </cell>
          <cell r="E1772">
            <v>19714.285714285714</v>
          </cell>
        </row>
        <row r="1773">
          <cell r="A1773" t="str">
            <v>2001999911101</v>
          </cell>
          <cell r="B1773">
            <v>9042</v>
          </cell>
          <cell r="C1773">
            <v>639543.91472400003</v>
          </cell>
          <cell r="D1773">
            <v>0</v>
          </cell>
          <cell r="E1773">
            <v>70730359.956204385</v>
          </cell>
        </row>
        <row r="1774">
          <cell r="A1774" t="str">
            <v>2001999911102</v>
          </cell>
          <cell r="B1774">
            <v>11372</v>
          </cell>
          <cell r="C1774">
            <v>50557951.410649002</v>
          </cell>
          <cell r="D1774">
            <v>0</v>
          </cell>
          <cell r="E1774">
            <v>4445827595.0271721</v>
          </cell>
        </row>
        <row r="1775">
          <cell r="A1775" t="str">
            <v>2001999911103</v>
          </cell>
          <cell r="B1775">
            <v>731</v>
          </cell>
          <cell r="C1775">
            <v>0</v>
          </cell>
          <cell r="D1775">
            <v>0</v>
          </cell>
          <cell r="E1775">
            <v>0</v>
          </cell>
        </row>
        <row r="1776">
          <cell r="A1776" t="str">
            <v>2001999911104</v>
          </cell>
          <cell r="B1776">
            <v>1630</v>
          </cell>
          <cell r="C1776">
            <v>16823.336958</v>
          </cell>
          <cell r="D1776">
            <v>0</v>
          </cell>
          <cell r="E1776">
            <v>10321065.618404908</v>
          </cell>
        </row>
        <row r="1777">
          <cell r="A1777" t="str">
            <v>2001999911105</v>
          </cell>
          <cell r="B1777">
            <v>294</v>
          </cell>
          <cell r="C1777">
            <v>399.066216</v>
          </cell>
          <cell r="D1777">
            <v>0</v>
          </cell>
          <cell r="E1777">
            <v>1357368.081632653</v>
          </cell>
        </row>
        <row r="1778">
          <cell r="A1778" t="str">
            <v>2001999911106</v>
          </cell>
          <cell r="B1778">
            <v>1649</v>
          </cell>
          <cell r="C1778">
            <v>8916.6457150000006</v>
          </cell>
          <cell r="D1778">
            <v>0</v>
          </cell>
          <cell r="E1778">
            <v>5407304.8605215289</v>
          </cell>
        </row>
        <row r="1779">
          <cell r="A1779" t="str">
            <v>2001999911108</v>
          </cell>
          <cell r="B1779">
            <v>193</v>
          </cell>
          <cell r="C1779">
            <v>290.73196799999999</v>
          </cell>
          <cell r="D1779">
            <v>0</v>
          </cell>
          <cell r="E1779">
            <v>1506383.2538860103</v>
          </cell>
        </row>
        <row r="1780">
          <cell r="A1780" t="str">
            <v>2001999911109</v>
          </cell>
          <cell r="B1780">
            <v>80</v>
          </cell>
          <cell r="C1780">
            <v>517.64770899999996</v>
          </cell>
          <cell r="D1780">
            <v>0</v>
          </cell>
          <cell r="E1780">
            <v>6470596.3624999998</v>
          </cell>
        </row>
        <row r="1781">
          <cell r="A1781" t="str">
            <v>2001999911110</v>
          </cell>
          <cell r="B1781">
            <v>461</v>
          </cell>
          <cell r="C1781">
            <v>2098.819481</v>
          </cell>
          <cell r="D1781">
            <v>0</v>
          </cell>
          <cell r="E1781">
            <v>4552753.7548806937</v>
          </cell>
        </row>
        <row r="1782">
          <cell r="A1782" t="str">
            <v>2001999911111</v>
          </cell>
          <cell r="B1782">
            <v>33</v>
          </cell>
          <cell r="C1782">
            <v>30.957045000000001</v>
          </cell>
          <cell r="D1782">
            <v>0</v>
          </cell>
          <cell r="E1782">
            <v>938092.27272727282</v>
          </cell>
        </row>
        <row r="1783">
          <cell r="A1783" t="str">
            <v>2001999911113</v>
          </cell>
          <cell r="B1783">
            <v>478</v>
          </cell>
          <cell r="C1783">
            <v>6246.5764069999996</v>
          </cell>
          <cell r="D1783">
            <v>0</v>
          </cell>
          <cell r="E1783">
            <v>13068151.479079496</v>
          </cell>
        </row>
        <row r="1784">
          <cell r="A1784" t="str">
            <v>2001999911114</v>
          </cell>
          <cell r="B1784">
            <v>479</v>
          </cell>
          <cell r="C1784">
            <v>2024.804834</v>
          </cell>
          <cell r="D1784">
            <v>0</v>
          </cell>
          <cell r="E1784">
            <v>4227149.9665970765</v>
          </cell>
        </row>
        <row r="1785">
          <cell r="A1785" t="str">
            <v>2001999911116</v>
          </cell>
          <cell r="B1785">
            <v>1855</v>
          </cell>
          <cell r="C1785">
            <v>611.29730099999995</v>
          </cell>
          <cell r="D1785">
            <v>619.19749999999999</v>
          </cell>
          <cell r="E1785">
            <v>329540.32398921828</v>
          </cell>
        </row>
        <row r="1786">
          <cell r="A1786" t="str">
            <v>2001999911119</v>
          </cell>
          <cell r="B1786">
            <v>28</v>
          </cell>
          <cell r="C1786">
            <v>13.245717000000001</v>
          </cell>
          <cell r="D1786">
            <v>0</v>
          </cell>
          <cell r="E1786">
            <v>473061.32142857142</v>
          </cell>
        </row>
        <row r="1787">
          <cell r="A1787" t="str">
            <v>2001999911120</v>
          </cell>
          <cell r="B1787">
            <v>97</v>
          </cell>
          <cell r="C1787">
            <v>171.449397</v>
          </cell>
          <cell r="D1787">
            <v>0</v>
          </cell>
          <cell r="E1787">
            <v>1767519.5567010308</v>
          </cell>
        </row>
        <row r="1788">
          <cell r="A1788" t="str">
            <v>2001999911122</v>
          </cell>
          <cell r="B1788">
            <v>11446</v>
          </cell>
          <cell r="C1788">
            <v>177819884.782938</v>
          </cell>
          <cell r="D1788">
            <v>0</v>
          </cell>
          <cell r="E1788">
            <v>15535548207.490652</v>
          </cell>
        </row>
        <row r="1789">
          <cell r="A1789" t="str">
            <v>2001999911123</v>
          </cell>
          <cell r="B1789">
            <v>11435</v>
          </cell>
          <cell r="C1789">
            <v>64785276.539601997</v>
          </cell>
          <cell r="D1789">
            <v>0</v>
          </cell>
          <cell r="E1789">
            <v>5665524839.492959</v>
          </cell>
        </row>
        <row r="1790">
          <cell r="A1790" t="str">
            <v>2001999911129</v>
          </cell>
          <cell r="B1790">
            <v>4287</v>
          </cell>
          <cell r="C1790">
            <v>1441257.900474</v>
          </cell>
          <cell r="D1790">
            <v>0</v>
          </cell>
          <cell r="E1790">
            <v>336192652.31490558</v>
          </cell>
        </row>
        <row r="1791">
          <cell r="A1791" t="str">
            <v>2001999911133</v>
          </cell>
          <cell r="B1791">
            <v>49</v>
          </cell>
          <cell r="C1791">
            <v>3287.7749050000002</v>
          </cell>
          <cell r="D1791">
            <v>0</v>
          </cell>
          <cell r="E1791">
            <v>67097447.040816337</v>
          </cell>
        </row>
        <row r="1792">
          <cell r="A1792" t="str">
            <v>2001999911134</v>
          </cell>
          <cell r="B1792">
            <v>49</v>
          </cell>
          <cell r="C1792">
            <v>781.29716900000005</v>
          </cell>
          <cell r="D1792">
            <v>0</v>
          </cell>
          <cell r="E1792">
            <v>15944840.183673471</v>
          </cell>
        </row>
        <row r="1793">
          <cell r="A1793" t="str">
            <v>2001999911135</v>
          </cell>
          <cell r="B1793">
            <v>2</v>
          </cell>
          <cell r="C1793">
            <v>0.207481</v>
          </cell>
          <cell r="D1793">
            <v>0</v>
          </cell>
          <cell r="E1793">
            <v>103740.5</v>
          </cell>
        </row>
        <row r="1794">
          <cell r="A1794" t="str">
            <v>2001999911136</v>
          </cell>
          <cell r="B1794">
            <v>75</v>
          </cell>
          <cell r="C1794">
            <v>18.759920000000001</v>
          </cell>
          <cell r="D1794">
            <v>0</v>
          </cell>
          <cell r="E1794">
            <v>250132.26666666666</v>
          </cell>
        </row>
        <row r="1795">
          <cell r="A1795" t="str">
            <v>2001999911138</v>
          </cell>
          <cell r="B1795">
            <v>9</v>
          </cell>
          <cell r="C1795">
            <v>288.45262700000001</v>
          </cell>
          <cell r="D1795">
            <v>0</v>
          </cell>
          <cell r="E1795">
            <v>32050291.888888892</v>
          </cell>
        </row>
        <row r="1796">
          <cell r="A1796" t="str">
            <v>2001999911152</v>
          </cell>
          <cell r="B1796">
            <v>105</v>
          </cell>
          <cell r="C1796">
            <v>107.594324</v>
          </cell>
          <cell r="D1796">
            <v>0</v>
          </cell>
          <cell r="E1796">
            <v>1024707.8476190476</v>
          </cell>
        </row>
        <row r="1797">
          <cell r="A1797" t="str">
            <v>2001999911155</v>
          </cell>
          <cell r="B1797">
            <v>1232</v>
          </cell>
          <cell r="C1797">
            <v>975.66495199999997</v>
          </cell>
          <cell r="D1797">
            <v>0</v>
          </cell>
          <cell r="E1797">
            <v>791935.8376623377</v>
          </cell>
        </row>
        <row r="1798">
          <cell r="A1798" t="str">
            <v>2001999911157</v>
          </cell>
          <cell r="B1798">
            <v>1805</v>
          </cell>
          <cell r="C1798">
            <v>3639.0070000000001</v>
          </cell>
          <cell r="D1798">
            <v>3609.521765</v>
          </cell>
          <cell r="E1798">
            <v>2016070.3601108035</v>
          </cell>
        </row>
        <row r="1799">
          <cell r="A1799" t="str">
            <v>2001999911158</v>
          </cell>
          <cell r="B1799">
            <v>2592</v>
          </cell>
          <cell r="C1799">
            <v>32709.549440999999</v>
          </cell>
          <cell r="D1799">
            <v>32728.204265</v>
          </cell>
          <cell r="E1799">
            <v>12619424.938657407</v>
          </cell>
        </row>
        <row r="1800">
          <cell r="A1800" t="str">
            <v>2001999911159</v>
          </cell>
          <cell r="B1800">
            <v>1491</v>
          </cell>
          <cell r="C1800">
            <v>2843.1564429999999</v>
          </cell>
          <cell r="D1800">
            <v>0</v>
          </cell>
          <cell r="E1800">
            <v>1906878.9020791415</v>
          </cell>
        </row>
        <row r="1801">
          <cell r="A1801" t="str">
            <v>2001999911161</v>
          </cell>
          <cell r="B1801">
            <v>1125</v>
          </cell>
          <cell r="C1801">
            <v>6906.868477</v>
          </cell>
          <cell r="D1801">
            <v>6906.868477</v>
          </cell>
          <cell r="E1801">
            <v>6139438.6462222226</v>
          </cell>
        </row>
        <row r="1802">
          <cell r="A1802" t="str">
            <v>2001999911162</v>
          </cell>
          <cell r="B1802">
            <v>632</v>
          </cell>
          <cell r="C1802">
            <v>441.76590599999997</v>
          </cell>
          <cell r="D1802">
            <v>442.01156900000001</v>
          </cell>
          <cell r="E1802">
            <v>698996.68670886068</v>
          </cell>
        </row>
        <row r="1803">
          <cell r="A1803" t="str">
            <v>2001999911163</v>
          </cell>
          <cell r="B1803">
            <v>74</v>
          </cell>
          <cell r="C1803">
            <v>810.80127000000005</v>
          </cell>
          <cell r="D1803">
            <v>0</v>
          </cell>
          <cell r="E1803">
            <v>10956773.918918919</v>
          </cell>
        </row>
        <row r="1804">
          <cell r="A1804" t="str">
            <v>2001999911164</v>
          </cell>
          <cell r="B1804">
            <v>64</v>
          </cell>
          <cell r="C1804">
            <v>59.927030000000002</v>
          </cell>
          <cell r="D1804">
            <v>0</v>
          </cell>
          <cell r="E1804">
            <v>936359.84375</v>
          </cell>
        </row>
        <row r="1805">
          <cell r="A1805" t="str">
            <v>2001999911165</v>
          </cell>
          <cell r="B1805">
            <v>1511</v>
          </cell>
          <cell r="C1805">
            <v>6631.3711990000002</v>
          </cell>
          <cell r="D1805">
            <v>0</v>
          </cell>
          <cell r="E1805">
            <v>4388730.1118464591</v>
          </cell>
        </row>
        <row r="1806">
          <cell r="A1806" t="str">
            <v>2001999911166</v>
          </cell>
          <cell r="B1806">
            <v>238</v>
          </cell>
          <cell r="C1806">
            <v>429.96672899999999</v>
          </cell>
          <cell r="D1806">
            <v>0</v>
          </cell>
          <cell r="E1806">
            <v>1806582.8949579832</v>
          </cell>
        </row>
        <row r="1807">
          <cell r="A1807" t="str">
            <v>2001999911167</v>
          </cell>
          <cell r="B1807">
            <v>11729</v>
          </cell>
          <cell r="C1807">
            <v>184544.07931599999</v>
          </cell>
          <cell r="D1807">
            <v>0</v>
          </cell>
          <cell r="E1807">
            <v>15733999.430130446</v>
          </cell>
        </row>
        <row r="1808">
          <cell r="A1808" t="str">
            <v>2001999911169</v>
          </cell>
          <cell r="B1808">
            <v>161</v>
          </cell>
          <cell r="C1808">
            <v>91.555679999999995</v>
          </cell>
          <cell r="D1808">
            <v>0</v>
          </cell>
          <cell r="E1808">
            <v>568668.8198757763</v>
          </cell>
        </row>
        <row r="1809">
          <cell r="A1809" t="str">
            <v>2001999911170</v>
          </cell>
          <cell r="B1809">
            <v>2565</v>
          </cell>
          <cell r="C1809">
            <v>28891.858039999999</v>
          </cell>
          <cell r="D1809">
            <v>27607.527214999998</v>
          </cell>
          <cell r="E1809">
            <v>11263882.276803117</v>
          </cell>
        </row>
        <row r="1810">
          <cell r="A1810" t="str">
            <v>2001999911171</v>
          </cell>
          <cell r="B1810">
            <v>1</v>
          </cell>
          <cell r="C1810">
            <v>1.7100000000000001E-4</v>
          </cell>
          <cell r="D1810">
            <v>0</v>
          </cell>
          <cell r="E1810">
            <v>171</v>
          </cell>
        </row>
        <row r="1811">
          <cell r="A1811" t="str">
            <v>2001999911173</v>
          </cell>
          <cell r="B1811">
            <v>11</v>
          </cell>
          <cell r="C1811">
            <v>4.266756</v>
          </cell>
          <cell r="D1811">
            <v>0</v>
          </cell>
          <cell r="E1811">
            <v>387886.90909090912</v>
          </cell>
        </row>
        <row r="1812">
          <cell r="A1812" t="str">
            <v>2001999911174</v>
          </cell>
          <cell r="B1812">
            <v>10</v>
          </cell>
          <cell r="C1812">
            <v>5.0972569999999999</v>
          </cell>
          <cell r="D1812">
            <v>4.8515940000000004</v>
          </cell>
          <cell r="E1812">
            <v>509725.7</v>
          </cell>
        </row>
        <row r="1813">
          <cell r="A1813" t="str">
            <v>2001999911176</v>
          </cell>
          <cell r="B1813">
            <v>3</v>
          </cell>
          <cell r="C1813">
            <v>2.7701E-2</v>
          </cell>
          <cell r="D1813">
            <v>0</v>
          </cell>
          <cell r="E1813">
            <v>9233.6666666666661</v>
          </cell>
        </row>
        <row r="1814">
          <cell r="A1814" t="str">
            <v>2001999911181</v>
          </cell>
          <cell r="B1814">
            <v>29</v>
          </cell>
          <cell r="C1814">
            <v>20.259491000000001</v>
          </cell>
          <cell r="D1814">
            <v>0</v>
          </cell>
          <cell r="E1814">
            <v>698603.13793103443</v>
          </cell>
        </row>
        <row r="1815">
          <cell r="A1815" t="str">
            <v>2001999911183</v>
          </cell>
          <cell r="B1815">
            <v>163</v>
          </cell>
          <cell r="C1815">
            <v>280.04096299999998</v>
          </cell>
          <cell r="D1815">
            <v>0</v>
          </cell>
          <cell r="E1815">
            <v>1718042.7177914109</v>
          </cell>
        </row>
        <row r="1816">
          <cell r="A1816" t="str">
            <v>2001999911187</v>
          </cell>
          <cell r="B1816">
            <v>787</v>
          </cell>
          <cell r="C1816">
            <v>123.565308</v>
          </cell>
          <cell r="D1816">
            <v>0</v>
          </cell>
          <cell r="E1816">
            <v>157008.01524777635</v>
          </cell>
        </row>
        <row r="1817">
          <cell r="A1817" t="str">
            <v>2001999911188</v>
          </cell>
          <cell r="B1817">
            <v>21</v>
          </cell>
          <cell r="C1817">
            <v>12.214753999999999</v>
          </cell>
          <cell r="D1817">
            <v>0</v>
          </cell>
          <cell r="E1817">
            <v>581654.95238095231</v>
          </cell>
        </row>
        <row r="1818">
          <cell r="A1818" t="str">
            <v>2001999911189</v>
          </cell>
          <cell r="B1818">
            <v>811</v>
          </cell>
          <cell r="C1818">
            <v>10.156644</v>
          </cell>
          <cell r="D1818">
            <v>10.238035</v>
          </cell>
          <cell r="E1818">
            <v>12523.605425400739</v>
          </cell>
        </row>
        <row r="1819">
          <cell r="A1819" t="str">
            <v>2001999911195</v>
          </cell>
          <cell r="B1819">
            <v>53</v>
          </cell>
          <cell r="C1819">
            <v>84653.003247999994</v>
          </cell>
          <cell r="D1819">
            <v>0</v>
          </cell>
          <cell r="E1819">
            <v>1597226476.3773582</v>
          </cell>
        </row>
        <row r="1820">
          <cell r="A1820" t="str">
            <v>2001999911196</v>
          </cell>
          <cell r="B1820">
            <v>810</v>
          </cell>
          <cell r="C1820">
            <v>12701.52766</v>
          </cell>
          <cell r="D1820">
            <v>12697.848948000001</v>
          </cell>
          <cell r="E1820">
            <v>15680898.345679011</v>
          </cell>
        </row>
        <row r="1821">
          <cell r="A1821" t="str">
            <v>2001999911198</v>
          </cell>
          <cell r="B1821">
            <v>421</v>
          </cell>
          <cell r="C1821">
            <v>247.16358500000001</v>
          </cell>
          <cell r="D1821">
            <v>248.433513</v>
          </cell>
          <cell r="E1821">
            <v>587086.90023752977</v>
          </cell>
        </row>
        <row r="1822">
          <cell r="A1822" t="str">
            <v>2001999911201</v>
          </cell>
          <cell r="B1822">
            <v>15</v>
          </cell>
          <cell r="C1822">
            <v>14.672075</v>
          </cell>
          <cell r="D1822">
            <v>0</v>
          </cell>
          <cell r="E1822">
            <v>978138.33333333337</v>
          </cell>
        </row>
        <row r="1823">
          <cell r="A1823" t="str">
            <v>2001999911203</v>
          </cell>
          <cell r="B1823">
            <v>192</v>
          </cell>
          <cell r="C1823">
            <v>0</v>
          </cell>
          <cell r="D1823">
            <v>0</v>
          </cell>
          <cell r="E1823">
            <v>0</v>
          </cell>
        </row>
        <row r="1824">
          <cell r="A1824" t="str">
            <v>2001999911224</v>
          </cell>
          <cell r="B1824">
            <v>131</v>
          </cell>
          <cell r="C1824">
            <v>116295.52093</v>
          </cell>
          <cell r="D1824">
            <v>0</v>
          </cell>
          <cell r="E1824">
            <v>887752068.16793883</v>
          </cell>
        </row>
        <row r="1825">
          <cell r="A1825" t="str">
            <v>2001999911225</v>
          </cell>
          <cell r="B1825">
            <v>510</v>
          </cell>
          <cell r="C1825">
            <v>27749.423054999999</v>
          </cell>
          <cell r="D1825">
            <v>0</v>
          </cell>
          <cell r="E1825">
            <v>54410633.441176474</v>
          </cell>
        </row>
        <row r="1826">
          <cell r="A1826" t="str">
            <v>2001999911226</v>
          </cell>
          <cell r="B1826">
            <v>3858</v>
          </cell>
          <cell r="C1826">
            <v>472754.48087099998</v>
          </cell>
          <cell r="D1826">
            <v>0</v>
          </cell>
          <cell r="E1826">
            <v>122538745.68973561</v>
          </cell>
        </row>
        <row r="1827">
          <cell r="A1827" t="str">
            <v>2001999911227</v>
          </cell>
          <cell r="B1827">
            <v>795</v>
          </cell>
          <cell r="C1827">
            <v>165465.757575</v>
          </cell>
          <cell r="D1827">
            <v>0</v>
          </cell>
          <cell r="E1827">
            <v>208133028.39622644</v>
          </cell>
        </row>
        <row r="1828">
          <cell r="A1828" t="str">
            <v>2001999911228</v>
          </cell>
          <cell r="B1828">
            <v>1235</v>
          </cell>
          <cell r="C1828">
            <v>913399.92714299995</v>
          </cell>
          <cell r="D1828">
            <v>0</v>
          </cell>
          <cell r="E1828">
            <v>739595082.70688248</v>
          </cell>
        </row>
        <row r="1829">
          <cell r="A1829" t="str">
            <v>2001999911229</v>
          </cell>
          <cell r="B1829">
            <v>11047</v>
          </cell>
          <cell r="C1829">
            <v>3880372.603503</v>
          </cell>
          <cell r="D1829">
            <v>0</v>
          </cell>
          <cell r="E1829">
            <v>351260306.28252017</v>
          </cell>
        </row>
        <row r="1830">
          <cell r="A1830" t="str">
            <v>2001999911231</v>
          </cell>
          <cell r="B1830">
            <v>7769</v>
          </cell>
          <cell r="C1830">
            <v>6504647.3195479997</v>
          </cell>
          <cell r="D1830">
            <v>0</v>
          </cell>
          <cell r="E1830">
            <v>837256702.22010541</v>
          </cell>
        </row>
        <row r="1831">
          <cell r="A1831" t="str">
            <v>2001999911232</v>
          </cell>
          <cell r="B1831">
            <v>2844</v>
          </cell>
          <cell r="C1831">
            <v>2667999.2796519999</v>
          </cell>
          <cell r="D1831">
            <v>0</v>
          </cell>
          <cell r="E1831">
            <v>938115077.2334739</v>
          </cell>
        </row>
        <row r="1832">
          <cell r="A1832" t="str">
            <v>2001999911236</v>
          </cell>
          <cell r="B1832">
            <v>6</v>
          </cell>
          <cell r="C1832">
            <v>4.9714369999999999</v>
          </cell>
          <cell r="D1832">
            <v>0</v>
          </cell>
          <cell r="E1832">
            <v>828572.83333333337</v>
          </cell>
        </row>
        <row r="1833">
          <cell r="A1833" t="str">
            <v>2001999911238</v>
          </cell>
          <cell r="B1833">
            <v>64</v>
          </cell>
          <cell r="C1833">
            <v>1816.288546</v>
          </cell>
          <cell r="D1833">
            <v>0</v>
          </cell>
          <cell r="E1833">
            <v>28379508.53125</v>
          </cell>
        </row>
        <row r="1834">
          <cell r="A1834" t="str">
            <v>2001999911239</v>
          </cell>
          <cell r="B1834">
            <v>53</v>
          </cell>
          <cell r="C1834">
            <v>743.38834699999995</v>
          </cell>
          <cell r="D1834">
            <v>0</v>
          </cell>
          <cell r="E1834">
            <v>14026195.226415094</v>
          </cell>
        </row>
        <row r="1835">
          <cell r="A1835" t="str">
            <v>2001999911240</v>
          </cell>
          <cell r="B1835">
            <v>70</v>
          </cell>
          <cell r="C1835">
            <v>790.15369499999997</v>
          </cell>
          <cell r="D1835">
            <v>0</v>
          </cell>
          <cell r="E1835">
            <v>11287909.928571429</v>
          </cell>
        </row>
        <row r="1836">
          <cell r="A1836" t="str">
            <v>2001999911242</v>
          </cell>
          <cell r="B1836">
            <v>7435</v>
          </cell>
          <cell r="C1836">
            <v>3886013.6681929999</v>
          </cell>
          <cell r="D1836">
            <v>0</v>
          </cell>
          <cell r="E1836">
            <v>522664918.38507056</v>
          </cell>
        </row>
        <row r="1837">
          <cell r="A1837" t="str">
            <v>2001999911246</v>
          </cell>
          <cell r="B1837">
            <v>9</v>
          </cell>
          <cell r="C1837">
            <v>32.882784999999998</v>
          </cell>
          <cell r="D1837">
            <v>0</v>
          </cell>
          <cell r="E1837">
            <v>3653642.777777778</v>
          </cell>
        </row>
        <row r="1838">
          <cell r="A1838" t="str">
            <v>2001999911254</v>
          </cell>
          <cell r="B1838">
            <v>5</v>
          </cell>
          <cell r="C1838">
            <v>29.291644999999999</v>
          </cell>
          <cell r="D1838">
            <v>0</v>
          </cell>
          <cell r="E1838">
            <v>5858328.9999999991</v>
          </cell>
        </row>
        <row r="1839">
          <cell r="A1839" t="str">
            <v>2001999911266</v>
          </cell>
          <cell r="B1839">
            <v>2</v>
          </cell>
          <cell r="C1839">
            <v>20.000266</v>
          </cell>
          <cell r="D1839">
            <v>0</v>
          </cell>
          <cell r="E1839">
            <v>10000133</v>
          </cell>
        </row>
        <row r="1840">
          <cell r="A1840" t="str">
            <v>2001999911274</v>
          </cell>
          <cell r="B1840">
            <v>2</v>
          </cell>
          <cell r="C1840">
            <v>14.500273999999999</v>
          </cell>
          <cell r="D1840">
            <v>0</v>
          </cell>
          <cell r="E1840">
            <v>7250137</v>
          </cell>
        </row>
        <row r="1841">
          <cell r="A1841" t="str">
            <v>2001999911275</v>
          </cell>
          <cell r="B1841">
            <v>595</v>
          </cell>
          <cell r="C1841">
            <v>25371.157134000001</v>
          </cell>
          <cell r="D1841">
            <v>0</v>
          </cell>
          <cell r="E1841">
            <v>42640600.225210086</v>
          </cell>
        </row>
        <row r="1842">
          <cell r="A1842" t="str">
            <v>2001999911284</v>
          </cell>
          <cell r="B1842">
            <v>1050</v>
          </cell>
          <cell r="C1842">
            <v>2709476.1350130001</v>
          </cell>
          <cell r="D1842">
            <v>0</v>
          </cell>
          <cell r="E1842">
            <v>2580453461.9171433</v>
          </cell>
        </row>
        <row r="1843">
          <cell r="A1843" t="str">
            <v>2001999911286</v>
          </cell>
          <cell r="B1843">
            <v>2</v>
          </cell>
          <cell r="C1843">
            <v>14.500285999999999</v>
          </cell>
          <cell r="D1843">
            <v>0</v>
          </cell>
          <cell r="E1843">
            <v>7250143</v>
          </cell>
        </row>
        <row r="1844">
          <cell r="A1844" t="str">
            <v>2001999911294</v>
          </cell>
          <cell r="B1844">
            <v>2</v>
          </cell>
          <cell r="C1844">
            <v>12.500294</v>
          </cell>
          <cell r="D1844">
            <v>0</v>
          </cell>
          <cell r="E1844">
            <v>6250147</v>
          </cell>
        </row>
        <row r="1845">
          <cell r="A1845" t="str">
            <v>2001999911298</v>
          </cell>
          <cell r="B1845">
            <v>735</v>
          </cell>
          <cell r="C1845">
            <v>2110.1916919999999</v>
          </cell>
          <cell r="D1845">
            <v>0</v>
          </cell>
          <cell r="E1845">
            <v>2871009.1047619046</v>
          </cell>
        </row>
        <row r="1846">
          <cell r="A1846" t="str">
            <v>2001999911301</v>
          </cell>
          <cell r="B1846">
            <v>3321</v>
          </cell>
          <cell r="C1846">
            <v>0</v>
          </cell>
          <cell r="D1846">
            <v>0</v>
          </cell>
          <cell r="E1846">
            <v>0</v>
          </cell>
        </row>
        <row r="1847">
          <cell r="A1847" t="str">
            <v>2001999911303</v>
          </cell>
          <cell r="B1847">
            <v>36</v>
          </cell>
          <cell r="C1847">
            <v>0</v>
          </cell>
          <cell r="D1847">
            <v>0</v>
          </cell>
          <cell r="E1847">
            <v>0</v>
          </cell>
        </row>
        <row r="1848">
          <cell r="A1848" t="str">
            <v>2001999911304</v>
          </cell>
          <cell r="B1848">
            <v>2638</v>
          </cell>
          <cell r="C1848">
            <v>764.686148</v>
          </cell>
          <cell r="D1848">
            <v>730.091093</v>
          </cell>
          <cell r="E1848">
            <v>289873.4450341168</v>
          </cell>
        </row>
        <row r="1849">
          <cell r="A1849" t="str">
            <v>2001999911305</v>
          </cell>
          <cell r="B1849">
            <v>11751</v>
          </cell>
          <cell r="C1849">
            <v>-226601.577391</v>
          </cell>
          <cell r="D1849">
            <v>-226233.99986000001</v>
          </cell>
          <cell r="E1849">
            <v>-19283599.471619435</v>
          </cell>
        </row>
        <row r="1850">
          <cell r="A1850" t="str">
            <v>2001999911306</v>
          </cell>
          <cell r="B1850">
            <v>3027</v>
          </cell>
          <cell r="C1850">
            <v>0</v>
          </cell>
          <cell r="D1850">
            <v>0</v>
          </cell>
          <cell r="E1850">
            <v>0</v>
          </cell>
        </row>
        <row r="1851">
          <cell r="A1851" t="str">
            <v>2001999911312</v>
          </cell>
          <cell r="B1851">
            <v>9037</v>
          </cell>
          <cell r="C1851">
            <v>0</v>
          </cell>
          <cell r="D1851">
            <v>0</v>
          </cell>
          <cell r="E1851">
            <v>0</v>
          </cell>
        </row>
        <row r="1852">
          <cell r="A1852" t="str">
            <v>2001999911315</v>
          </cell>
          <cell r="B1852">
            <v>11773</v>
          </cell>
          <cell r="C1852">
            <v>242592.28777299999</v>
          </cell>
          <cell r="D1852">
            <v>0</v>
          </cell>
          <cell r="E1852">
            <v>20605817.359466575</v>
          </cell>
        </row>
        <row r="1853">
          <cell r="A1853" t="str">
            <v>2001999911318</v>
          </cell>
          <cell r="B1853">
            <v>5263</v>
          </cell>
          <cell r="C1853">
            <v>783532.51826499996</v>
          </cell>
          <cell r="D1853">
            <v>0</v>
          </cell>
          <cell r="E1853">
            <v>148875644.73969218</v>
          </cell>
        </row>
        <row r="1854">
          <cell r="A1854" t="str">
            <v>2001999911320</v>
          </cell>
          <cell r="B1854">
            <v>1205</v>
          </cell>
          <cell r="C1854">
            <v>162585.16573899999</v>
          </cell>
          <cell r="D1854">
            <v>0</v>
          </cell>
          <cell r="E1854">
            <v>134925448.74605811</v>
          </cell>
        </row>
        <row r="1855">
          <cell r="A1855" t="str">
            <v>2001999911322</v>
          </cell>
          <cell r="B1855">
            <v>5</v>
          </cell>
          <cell r="C1855">
            <v>0</v>
          </cell>
          <cell r="D1855">
            <v>0</v>
          </cell>
          <cell r="E1855">
            <v>0</v>
          </cell>
        </row>
        <row r="1856">
          <cell r="A1856" t="str">
            <v>2001999911334</v>
          </cell>
          <cell r="B1856">
            <v>4</v>
          </cell>
          <cell r="C1856">
            <v>0</v>
          </cell>
          <cell r="D1856">
            <v>0</v>
          </cell>
          <cell r="E1856">
            <v>0</v>
          </cell>
        </row>
        <row r="1857">
          <cell r="A1857" t="str">
            <v>2001999911336</v>
          </cell>
          <cell r="B1857">
            <v>1</v>
          </cell>
          <cell r="C1857">
            <v>3.3599999999999998E-4</v>
          </cell>
          <cell r="D1857">
            <v>0</v>
          </cell>
          <cell r="E1857">
            <v>336</v>
          </cell>
        </row>
        <row r="1858">
          <cell r="A1858" t="str">
            <v>2001999911341</v>
          </cell>
          <cell r="B1858">
            <v>10264</v>
          </cell>
          <cell r="C1858">
            <v>4423052.0812039999</v>
          </cell>
          <cell r="D1858">
            <v>0</v>
          </cell>
          <cell r="E1858">
            <v>430928690.68628216</v>
          </cell>
        </row>
        <row r="1859">
          <cell r="A1859" t="str">
            <v>2001999911342</v>
          </cell>
          <cell r="B1859">
            <v>2</v>
          </cell>
          <cell r="C1859">
            <v>0</v>
          </cell>
          <cell r="D1859">
            <v>0</v>
          </cell>
          <cell r="E1859">
            <v>0</v>
          </cell>
        </row>
        <row r="1860">
          <cell r="A1860" t="str">
            <v>2001999911343</v>
          </cell>
          <cell r="B1860">
            <v>9</v>
          </cell>
          <cell r="C1860">
            <v>0</v>
          </cell>
          <cell r="D1860">
            <v>0</v>
          </cell>
          <cell r="E1860">
            <v>0</v>
          </cell>
        </row>
        <row r="1861">
          <cell r="A1861" t="str">
            <v>2001999911344</v>
          </cell>
          <cell r="B1861">
            <v>5</v>
          </cell>
          <cell r="C1861">
            <v>8.4302829999999993</v>
          </cell>
          <cell r="D1861">
            <v>0</v>
          </cell>
          <cell r="E1861">
            <v>1686056.6</v>
          </cell>
        </row>
        <row r="1862">
          <cell r="A1862" t="str">
            <v>2001999911353</v>
          </cell>
          <cell r="B1862">
            <v>2</v>
          </cell>
          <cell r="C1862">
            <v>0</v>
          </cell>
          <cell r="D1862">
            <v>0</v>
          </cell>
          <cell r="E1862">
            <v>0</v>
          </cell>
        </row>
        <row r="1863">
          <cell r="A1863" t="str">
            <v>2001999911365</v>
          </cell>
          <cell r="B1863">
            <v>318</v>
          </cell>
          <cell r="C1863">
            <v>675.92252499999995</v>
          </cell>
          <cell r="D1863">
            <v>0</v>
          </cell>
          <cell r="E1863">
            <v>2125542.5314465407</v>
          </cell>
        </row>
        <row r="1864">
          <cell r="A1864" t="str">
            <v>2001999911366</v>
          </cell>
          <cell r="B1864">
            <v>980</v>
          </cell>
          <cell r="C1864">
            <v>3414.8163249999998</v>
          </cell>
          <cell r="D1864">
            <v>0</v>
          </cell>
          <cell r="E1864">
            <v>3484506.4540816322</v>
          </cell>
        </row>
        <row r="1865">
          <cell r="A1865" t="str">
            <v>2001999911368</v>
          </cell>
          <cell r="B1865">
            <v>5</v>
          </cell>
          <cell r="C1865">
            <v>3.68E-4</v>
          </cell>
          <cell r="D1865">
            <v>0</v>
          </cell>
          <cell r="E1865">
            <v>73.599999999999994</v>
          </cell>
        </row>
        <row r="1866">
          <cell r="A1866" t="str">
            <v>2001999911373</v>
          </cell>
          <cell r="B1866">
            <v>13</v>
          </cell>
          <cell r="C1866">
            <v>41.037705000000003</v>
          </cell>
          <cell r="D1866">
            <v>0</v>
          </cell>
          <cell r="E1866">
            <v>3156746.5384615385</v>
          </cell>
        </row>
        <row r="1867">
          <cell r="A1867" t="str">
            <v>2001999911382</v>
          </cell>
          <cell r="B1867">
            <v>22</v>
          </cell>
          <cell r="C1867">
            <v>37.288417000000003</v>
          </cell>
          <cell r="D1867">
            <v>0</v>
          </cell>
          <cell r="E1867">
            <v>1694928.0454545456</v>
          </cell>
        </row>
        <row r="1868">
          <cell r="A1868" t="str">
            <v>2001999911383</v>
          </cell>
          <cell r="B1868">
            <v>2</v>
          </cell>
          <cell r="C1868">
            <v>0</v>
          </cell>
          <cell r="D1868">
            <v>0</v>
          </cell>
          <cell r="E1868">
            <v>0</v>
          </cell>
        </row>
        <row r="1869">
          <cell r="A1869" t="str">
            <v>2001999911384</v>
          </cell>
          <cell r="B1869">
            <v>74</v>
          </cell>
          <cell r="C1869">
            <v>944.343523</v>
          </cell>
          <cell r="D1869">
            <v>0</v>
          </cell>
          <cell r="E1869">
            <v>12761398.959459459</v>
          </cell>
        </row>
        <row r="1870">
          <cell r="A1870" t="str">
            <v>2001999911385</v>
          </cell>
          <cell r="B1870">
            <v>15</v>
          </cell>
          <cell r="C1870">
            <v>19.819375000000001</v>
          </cell>
          <cell r="D1870">
            <v>0</v>
          </cell>
          <cell r="E1870">
            <v>1321291.6666666667</v>
          </cell>
        </row>
        <row r="1871">
          <cell r="A1871" t="str">
            <v>2001999911387</v>
          </cell>
          <cell r="B1871">
            <v>9</v>
          </cell>
          <cell r="C1871">
            <v>330.595505</v>
          </cell>
          <cell r="D1871">
            <v>0</v>
          </cell>
          <cell r="E1871">
            <v>36732833.888888888</v>
          </cell>
        </row>
        <row r="1872">
          <cell r="A1872" t="str">
            <v>2001999911390</v>
          </cell>
          <cell r="B1872">
            <v>7</v>
          </cell>
          <cell r="C1872">
            <v>139.83386200000001</v>
          </cell>
          <cell r="D1872">
            <v>0</v>
          </cell>
          <cell r="E1872">
            <v>19976266.000000004</v>
          </cell>
        </row>
        <row r="1873">
          <cell r="A1873" t="str">
            <v>2001999911392</v>
          </cell>
          <cell r="B1873">
            <v>9</v>
          </cell>
          <cell r="C1873">
            <v>16.305669000000002</v>
          </cell>
          <cell r="D1873">
            <v>0</v>
          </cell>
          <cell r="E1873">
            <v>1811741</v>
          </cell>
        </row>
        <row r="1874">
          <cell r="A1874" t="str">
            <v>2001999911393</v>
          </cell>
          <cell r="B1874">
            <v>2</v>
          </cell>
          <cell r="C1874">
            <v>0</v>
          </cell>
          <cell r="D1874">
            <v>0</v>
          </cell>
          <cell r="E1874">
            <v>0</v>
          </cell>
        </row>
        <row r="1875">
          <cell r="A1875" t="str">
            <v>2001999911461</v>
          </cell>
          <cell r="B1875">
            <v>408</v>
          </cell>
          <cell r="C1875">
            <v>2318.2816769999999</v>
          </cell>
          <cell r="D1875">
            <v>0</v>
          </cell>
          <cell r="E1875">
            <v>5682062.9338235287</v>
          </cell>
        </row>
        <row r="1876">
          <cell r="A1876" t="str">
            <v>2001999911465</v>
          </cell>
          <cell r="B1876">
            <v>15</v>
          </cell>
          <cell r="C1876">
            <v>216.02190100000001</v>
          </cell>
          <cell r="D1876">
            <v>0</v>
          </cell>
          <cell r="E1876">
            <v>14401460.066666666</v>
          </cell>
        </row>
        <row r="1877">
          <cell r="A1877" t="str">
            <v>2001999911467</v>
          </cell>
          <cell r="B1877">
            <v>484</v>
          </cell>
          <cell r="C1877">
            <v>1900.1592499999999</v>
          </cell>
          <cell r="D1877">
            <v>0</v>
          </cell>
          <cell r="E1877">
            <v>3925948.8636363633</v>
          </cell>
        </row>
        <row r="1878">
          <cell r="A1878" t="str">
            <v>2001999911479</v>
          </cell>
          <cell r="B1878">
            <v>20</v>
          </cell>
          <cell r="C1878">
            <v>162.257169</v>
          </cell>
          <cell r="D1878">
            <v>0</v>
          </cell>
          <cell r="E1878">
            <v>8112858.4500000011</v>
          </cell>
        </row>
        <row r="1879">
          <cell r="A1879" t="str">
            <v>2001999911491</v>
          </cell>
          <cell r="B1879">
            <v>20</v>
          </cell>
          <cell r="C1879">
            <v>16.225708999999998</v>
          </cell>
          <cell r="D1879">
            <v>0</v>
          </cell>
          <cell r="E1879">
            <v>811285.45</v>
          </cell>
        </row>
        <row r="1880">
          <cell r="A1880" t="str">
            <v>2001999911492</v>
          </cell>
          <cell r="B1880">
            <v>409</v>
          </cell>
          <cell r="C1880">
            <v>232.68239600000001</v>
          </cell>
          <cell r="D1880">
            <v>0</v>
          </cell>
          <cell r="E1880">
            <v>568905.61369193159</v>
          </cell>
        </row>
        <row r="1881">
          <cell r="A1881" t="str">
            <v>2001999911494</v>
          </cell>
          <cell r="B1881">
            <v>428</v>
          </cell>
          <cell r="C1881">
            <v>566.92068500000005</v>
          </cell>
          <cell r="D1881">
            <v>0</v>
          </cell>
          <cell r="E1881">
            <v>1324581.0397196263</v>
          </cell>
        </row>
        <row r="1882">
          <cell r="A1882" t="str">
            <v>2001999911545</v>
          </cell>
          <cell r="B1882">
            <v>87</v>
          </cell>
          <cell r="C1882">
            <v>364.919242</v>
          </cell>
          <cell r="D1882">
            <v>0</v>
          </cell>
          <cell r="E1882">
            <v>4194474.0459770113</v>
          </cell>
        </row>
        <row r="1883">
          <cell r="A1883" t="str">
            <v>2001999911547</v>
          </cell>
          <cell r="B1883">
            <v>440</v>
          </cell>
          <cell r="C1883">
            <v>2680.193495</v>
          </cell>
          <cell r="D1883">
            <v>0</v>
          </cell>
          <cell r="E1883">
            <v>6091348.8522727266</v>
          </cell>
        </row>
        <row r="1884">
          <cell r="A1884" t="str">
            <v>2001999911583</v>
          </cell>
          <cell r="B1884">
            <v>1</v>
          </cell>
          <cell r="C1884">
            <v>0</v>
          </cell>
          <cell r="D1884">
            <v>0</v>
          </cell>
          <cell r="E1884">
            <v>0</v>
          </cell>
        </row>
        <row r="1885">
          <cell r="A1885" t="str">
            <v>2001999911600</v>
          </cell>
          <cell r="B1885">
            <v>1554</v>
          </cell>
          <cell r="C1885">
            <v>2716.6835529999998</v>
          </cell>
          <cell r="D1885">
            <v>0</v>
          </cell>
          <cell r="E1885">
            <v>1748187.6145431146</v>
          </cell>
        </row>
        <row r="1886">
          <cell r="A1886" t="str">
            <v>2001999911601</v>
          </cell>
          <cell r="B1886">
            <v>257</v>
          </cell>
          <cell r="C1886">
            <v>58.108248000000003</v>
          </cell>
          <cell r="D1886">
            <v>0</v>
          </cell>
          <cell r="E1886">
            <v>226102.13229571984</v>
          </cell>
        </row>
        <row r="1887">
          <cell r="A1887" t="str">
            <v>2001999911602</v>
          </cell>
          <cell r="B1887">
            <v>330</v>
          </cell>
          <cell r="C1887">
            <v>279.84206599999999</v>
          </cell>
          <cell r="D1887">
            <v>0</v>
          </cell>
          <cell r="E1887">
            <v>848006.2606060605</v>
          </cell>
        </row>
        <row r="1888">
          <cell r="A1888" t="str">
            <v>2001999911603</v>
          </cell>
          <cell r="B1888">
            <v>111</v>
          </cell>
          <cell r="C1888">
            <v>25.328904999999999</v>
          </cell>
          <cell r="D1888">
            <v>0</v>
          </cell>
          <cell r="E1888">
            <v>228188.33333333331</v>
          </cell>
        </row>
        <row r="1889">
          <cell r="A1889" t="str">
            <v>2001999911604</v>
          </cell>
          <cell r="B1889">
            <v>51</v>
          </cell>
          <cell r="C1889">
            <v>53.211745999999998</v>
          </cell>
          <cell r="D1889">
            <v>0</v>
          </cell>
          <cell r="E1889">
            <v>1043367.5686274508</v>
          </cell>
        </row>
        <row r="1890">
          <cell r="A1890" t="str">
            <v>2001999911605</v>
          </cell>
          <cell r="B1890">
            <v>11</v>
          </cell>
          <cell r="C1890">
            <v>20.456434999999999</v>
          </cell>
          <cell r="D1890">
            <v>0</v>
          </cell>
          <cell r="E1890">
            <v>1859675.9090909089</v>
          </cell>
        </row>
        <row r="1891">
          <cell r="A1891" t="str">
            <v>2001999911606</v>
          </cell>
          <cell r="B1891">
            <v>46</v>
          </cell>
          <cell r="C1891">
            <v>13.413823000000001</v>
          </cell>
          <cell r="D1891">
            <v>0</v>
          </cell>
          <cell r="E1891">
            <v>291604.84782608697</v>
          </cell>
        </row>
        <row r="1892">
          <cell r="A1892" t="str">
            <v>2001999911607</v>
          </cell>
          <cell r="B1892">
            <v>1</v>
          </cell>
          <cell r="C1892">
            <v>6.0700000000000001E-4</v>
          </cell>
          <cell r="D1892">
            <v>0</v>
          </cell>
          <cell r="E1892">
            <v>607</v>
          </cell>
        </row>
        <row r="1893">
          <cell r="A1893" t="str">
            <v>2001999911608</v>
          </cell>
          <cell r="B1893">
            <v>63</v>
          </cell>
          <cell r="C1893">
            <v>15.887304</v>
          </cell>
          <cell r="D1893">
            <v>0</v>
          </cell>
          <cell r="E1893">
            <v>252179.42857142855</v>
          </cell>
        </row>
        <row r="1894">
          <cell r="A1894" t="str">
            <v>2001999911609</v>
          </cell>
          <cell r="B1894">
            <v>4</v>
          </cell>
          <cell r="C1894">
            <v>1.25874</v>
          </cell>
          <cell r="D1894">
            <v>0</v>
          </cell>
          <cell r="E1894">
            <v>314685</v>
          </cell>
        </row>
        <row r="1895">
          <cell r="A1895" t="str">
            <v>2001999911610</v>
          </cell>
          <cell r="B1895">
            <v>1719</v>
          </cell>
          <cell r="C1895">
            <v>2668.5470989999999</v>
          </cell>
          <cell r="D1895">
            <v>0</v>
          </cell>
          <cell r="E1895">
            <v>1552383.4200116347</v>
          </cell>
        </row>
        <row r="1896">
          <cell r="A1896" t="str">
            <v>2001999911611</v>
          </cell>
          <cell r="B1896">
            <v>473</v>
          </cell>
          <cell r="C1896">
            <v>14137.840144</v>
          </cell>
          <cell r="D1896">
            <v>14138.07244</v>
          </cell>
          <cell r="E1896">
            <v>29889725.463002115</v>
          </cell>
        </row>
        <row r="1897">
          <cell r="A1897" t="str">
            <v>2001999911612</v>
          </cell>
          <cell r="B1897">
            <v>857</v>
          </cell>
          <cell r="C1897">
            <v>1948.858954</v>
          </cell>
          <cell r="D1897">
            <v>1948.858954</v>
          </cell>
          <cell r="E1897">
            <v>2274047.7876312723</v>
          </cell>
        </row>
        <row r="1898">
          <cell r="A1898" t="str">
            <v>2001999911613</v>
          </cell>
          <cell r="B1898">
            <v>112</v>
          </cell>
          <cell r="C1898">
            <v>0</v>
          </cell>
          <cell r="D1898">
            <v>0</v>
          </cell>
          <cell r="E1898">
            <v>0</v>
          </cell>
        </row>
        <row r="1899">
          <cell r="A1899" t="str">
            <v>2001999911614</v>
          </cell>
          <cell r="B1899">
            <v>10606</v>
          </cell>
          <cell r="C1899">
            <v>0</v>
          </cell>
          <cell r="D1899">
            <v>0</v>
          </cell>
          <cell r="E1899">
            <v>0</v>
          </cell>
        </row>
        <row r="1900">
          <cell r="A1900" t="str">
            <v>2001999911615</v>
          </cell>
          <cell r="B1900">
            <v>21</v>
          </cell>
          <cell r="C1900">
            <v>0</v>
          </cell>
          <cell r="D1900">
            <v>0</v>
          </cell>
          <cell r="E1900">
            <v>0</v>
          </cell>
        </row>
        <row r="1901">
          <cell r="A1901" t="str">
            <v>2001999911616</v>
          </cell>
          <cell r="B1901">
            <v>24</v>
          </cell>
          <cell r="C1901">
            <v>0</v>
          </cell>
          <cell r="D1901">
            <v>0</v>
          </cell>
          <cell r="E1901">
            <v>0</v>
          </cell>
        </row>
        <row r="1902">
          <cell r="A1902" t="str">
            <v>2001999911617</v>
          </cell>
          <cell r="B1902">
            <v>8</v>
          </cell>
          <cell r="C1902">
            <v>40.214492</v>
          </cell>
          <cell r="D1902">
            <v>0</v>
          </cell>
          <cell r="E1902">
            <v>5026811.5</v>
          </cell>
        </row>
        <row r="1903">
          <cell r="A1903" t="str">
            <v>2001999911618</v>
          </cell>
          <cell r="B1903">
            <v>461</v>
          </cell>
          <cell r="C1903">
            <v>2103.0365120000001</v>
          </cell>
          <cell r="D1903">
            <v>0</v>
          </cell>
          <cell r="E1903">
            <v>4561901.3275488075</v>
          </cell>
        </row>
        <row r="1904">
          <cell r="A1904" t="str">
            <v>2001999911619</v>
          </cell>
          <cell r="B1904">
            <v>419</v>
          </cell>
          <cell r="C1904">
            <v>248.355076</v>
          </cell>
          <cell r="D1904">
            <v>0</v>
          </cell>
          <cell r="E1904">
            <v>592732.87828162289</v>
          </cell>
        </row>
        <row r="1905">
          <cell r="A1905" t="str">
            <v>2001999911622</v>
          </cell>
          <cell r="B1905">
            <v>8</v>
          </cell>
          <cell r="C1905">
            <v>15.004160000000001</v>
          </cell>
          <cell r="D1905">
            <v>0</v>
          </cell>
          <cell r="E1905">
            <v>1875520</v>
          </cell>
        </row>
        <row r="1906">
          <cell r="A1906" t="str">
            <v>2001999911623</v>
          </cell>
          <cell r="B1906">
            <v>3050</v>
          </cell>
          <cell r="C1906">
            <v>69297.478170000002</v>
          </cell>
          <cell r="D1906">
            <v>0</v>
          </cell>
          <cell r="E1906">
            <v>22720484.645901639</v>
          </cell>
        </row>
        <row r="1907">
          <cell r="A1907" t="str">
            <v>2001999911624</v>
          </cell>
          <cell r="B1907">
            <v>3241</v>
          </cell>
          <cell r="C1907">
            <v>40553.154062000001</v>
          </cell>
          <cell r="D1907">
            <v>0</v>
          </cell>
          <cell r="E1907">
            <v>12512543.678494293</v>
          </cell>
        </row>
        <row r="1908">
          <cell r="A1908" t="str">
            <v>2001999911625</v>
          </cell>
          <cell r="B1908">
            <v>9220</v>
          </cell>
          <cell r="C1908">
            <v>568774.37150200002</v>
          </cell>
          <cell r="D1908">
            <v>0</v>
          </cell>
          <cell r="E1908">
            <v>61689194.306073755</v>
          </cell>
        </row>
        <row r="1909">
          <cell r="A1909" t="str">
            <v>2001999911626</v>
          </cell>
          <cell r="B1909">
            <v>3015</v>
          </cell>
          <cell r="C1909">
            <v>189564.324555</v>
          </cell>
          <cell r="D1909">
            <v>0</v>
          </cell>
          <cell r="E1909">
            <v>62873739.487562187</v>
          </cell>
        </row>
        <row r="1910">
          <cell r="A1910" t="str">
            <v>2001999911627</v>
          </cell>
          <cell r="B1910">
            <v>9778</v>
          </cell>
          <cell r="C1910">
            <v>234029.65902399999</v>
          </cell>
          <cell r="D1910">
            <v>0</v>
          </cell>
          <cell r="E1910">
            <v>23934307.529556148</v>
          </cell>
        </row>
        <row r="1911">
          <cell r="A1911" t="str">
            <v>2001999911628</v>
          </cell>
          <cell r="B1911">
            <v>9198</v>
          </cell>
          <cell r="C1911">
            <v>12525251.622482</v>
          </cell>
          <cell r="D1911">
            <v>0</v>
          </cell>
          <cell r="E1911">
            <v>1361736423.4053054</v>
          </cell>
        </row>
        <row r="1912">
          <cell r="A1912" t="str">
            <v>2001999911629</v>
          </cell>
          <cell r="B1912">
            <v>3783</v>
          </cell>
          <cell r="C1912">
            <v>410418.61135299999</v>
          </cell>
          <cell r="D1912">
            <v>0</v>
          </cell>
          <cell r="E1912">
            <v>108490248.83769494</v>
          </cell>
        </row>
        <row r="1913">
          <cell r="A1913" t="str">
            <v>2001999911630</v>
          </cell>
          <cell r="B1913">
            <v>7368</v>
          </cell>
          <cell r="C1913">
            <v>9375147.0690909997</v>
          </cell>
          <cell r="D1913">
            <v>0</v>
          </cell>
          <cell r="E1913">
            <v>1272414097.3250542</v>
          </cell>
        </row>
        <row r="1914">
          <cell r="A1914" t="str">
            <v>2001999911631</v>
          </cell>
          <cell r="B1914">
            <v>7271</v>
          </cell>
          <cell r="C1914">
            <v>1330960.2085279999</v>
          </cell>
          <cell r="D1914">
            <v>0</v>
          </cell>
          <cell r="E1914">
            <v>183050503.16710216</v>
          </cell>
        </row>
        <row r="1915">
          <cell r="A1915" t="str">
            <v>2001999911632</v>
          </cell>
          <cell r="B1915">
            <v>8316</v>
          </cell>
          <cell r="C1915">
            <v>533096.40938600001</v>
          </cell>
          <cell r="D1915">
            <v>0</v>
          </cell>
          <cell r="E1915">
            <v>64104907.333573833</v>
          </cell>
        </row>
        <row r="1916">
          <cell r="A1916" t="str">
            <v>2001999911633</v>
          </cell>
          <cell r="B1916">
            <v>4791</v>
          </cell>
          <cell r="C1916">
            <v>832675.40622</v>
          </cell>
          <cell r="D1916">
            <v>0</v>
          </cell>
          <cell r="E1916">
            <v>173799917.80839074</v>
          </cell>
        </row>
        <row r="1917">
          <cell r="A1917" t="str">
            <v>2001999911634</v>
          </cell>
          <cell r="B1917">
            <v>1394</v>
          </cell>
          <cell r="C1917">
            <v>2669922.8960119998</v>
          </cell>
          <cell r="D1917">
            <v>0</v>
          </cell>
          <cell r="E1917">
            <v>1915296195.1305594</v>
          </cell>
        </row>
        <row r="1918">
          <cell r="A1918" t="str">
            <v>2001999911635</v>
          </cell>
          <cell r="B1918">
            <v>9870</v>
          </cell>
          <cell r="C1918">
            <v>2446948.122978</v>
          </cell>
          <cell r="D1918">
            <v>0</v>
          </cell>
          <cell r="E1918">
            <v>247917742.956231</v>
          </cell>
        </row>
        <row r="1919">
          <cell r="A1919" t="str">
            <v>2001999911636</v>
          </cell>
          <cell r="B1919">
            <v>11432</v>
          </cell>
          <cell r="C1919">
            <v>757962.50832100003</v>
          </cell>
          <cell r="D1919">
            <v>0</v>
          </cell>
          <cell r="E1919">
            <v>66301828.929408684</v>
          </cell>
        </row>
        <row r="1920">
          <cell r="A1920" t="str">
            <v>2001999911637</v>
          </cell>
          <cell r="B1920">
            <v>8659</v>
          </cell>
          <cell r="C1920">
            <v>588788.08652600006</v>
          </cell>
          <cell r="D1920">
            <v>0</v>
          </cell>
          <cell r="E1920">
            <v>67997238.309966519</v>
          </cell>
        </row>
        <row r="1921">
          <cell r="A1921" t="str">
            <v>2001999911638</v>
          </cell>
          <cell r="B1921">
            <v>4164</v>
          </cell>
          <cell r="C1921">
            <v>442748.59004899999</v>
          </cell>
          <cell r="D1921">
            <v>0</v>
          </cell>
          <cell r="E1921">
            <v>106327711.34702209</v>
          </cell>
        </row>
        <row r="1922">
          <cell r="A1922" t="str">
            <v>2001999911639</v>
          </cell>
          <cell r="B1922">
            <v>5622</v>
          </cell>
          <cell r="C1922">
            <v>2120076.1125520002</v>
          </cell>
          <cell r="D1922">
            <v>0</v>
          </cell>
          <cell r="E1922">
            <v>377103541.8982569</v>
          </cell>
        </row>
        <row r="1923">
          <cell r="A1923" t="str">
            <v>2001999911640</v>
          </cell>
          <cell r="B1923">
            <v>4478</v>
          </cell>
          <cell r="C1923">
            <v>2767785.1135490001</v>
          </cell>
          <cell r="D1923">
            <v>0</v>
          </cell>
          <cell r="E1923">
            <v>618085107.98325157</v>
          </cell>
        </row>
        <row r="1924">
          <cell r="A1924" t="str">
            <v>2001999911641</v>
          </cell>
          <cell r="B1924">
            <v>867</v>
          </cell>
          <cell r="C1924">
            <v>77676.009491000004</v>
          </cell>
          <cell r="D1924">
            <v>0</v>
          </cell>
          <cell r="E1924">
            <v>89591706.448673591</v>
          </cell>
        </row>
        <row r="1925">
          <cell r="A1925" t="str">
            <v>2001999911642</v>
          </cell>
          <cell r="B1925">
            <v>2045</v>
          </cell>
          <cell r="C1925">
            <v>1127437.820392</v>
          </cell>
          <cell r="D1925">
            <v>0</v>
          </cell>
          <cell r="E1925">
            <v>551314337.60000002</v>
          </cell>
        </row>
        <row r="1926">
          <cell r="A1926" t="str">
            <v>2001999911643</v>
          </cell>
          <cell r="B1926">
            <v>11592</v>
          </cell>
          <cell r="C1926">
            <v>-3983347.134511</v>
          </cell>
          <cell r="D1926">
            <v>0</v>
          </cell>
          <cell r="E1926">
            <v>-343628979.85774672</v>
          </cell>
        </row>
        <row r="1927">
          <cell r="A1927" t="str">
            <v>2001999911644</v>
          </cell>
          <cell r="B1927">
            <v>151</v>
          </cell>
          <cell r="C1927">
            <v>324.276455</v>
          </cell>
          <cell r="D1927">
            <v>0</v>
          </cell>
          <cell r="E1927">
            <v>2147526.1920529804</v>
          </cell>
        </row>
        <row r="1928">
          <cell r="A1928" t="str">
            <v>2001999911645</v>
          </cell>
          <cell r="B1928">
            <v>10303</v>
          </cell>
          <cell r="C1928">
            <v>19695700.116912</v>
          </cell>
          <cell r="D1928">
            <v>0</v>
          </cell>
          <cell r="E1928">
            <v>1911647104.4270599</v>
          </cell>
        </row>
        <row r="1929">
          <cell r="A1929" t="str">
            <v>2001999911646</v>
          </cell>
          <cell r="B1929">
            <v>1083</v>
          </cell>
          <cell r="C1929">
            <v>517909.21877199999</v>
          </cell>
          <cell r="D1929">
            <v>0</v>
          </cell>
          <cell r="E1929">
            <v>478217191.8485688</v>
          </cell>
        </row>
        <row r="1930">
          <cell r="A1930" t="str">
            <v>2001999911647</v>
          </cell>
          <cell r="B1930">
            <v>8416</v>
          </cell>
          <cell r="C1930">
            <v>7277017.0879389998</v>
          </cell>
          <cell r="D1930">
            <v>0</v>
          </cell>
          <cell r="E1930">
            <v>864664577.93952</v>
          </cell>
        </row>
        <row r="1931">
          <cell r="A1931" t="str">
            <v>2001999911648</v>
          </cell>
          <cell r="B1931">
            <v>367</v>
          </cell>
          <cell r="C1931">
            <v>109427.96329499999</v>
          </cell>
          <cell r="D1931">
            <v>0</v>
          </cell>
          <cell r="E1931">
            <v>298168837.31607628</v>
          </cell>
        </row>
        <row r="1932">
          <cell r="A1932" t="str">
            <v>2001999911650</v>
          </cell>
          <cell r="B1932">
            <v>6821</v>
          </cell>
          <cell r="C1932">
            <v>0</v>
          </cell>
          <cell r="D1932">
            <v>0</v>
          </cell>
          <cell r="E1932">
            <v>0</v>
          </cell>
        </row>
        <row r="1933">
          <cell r="A1933" t="str">
            <v>2001999911651</v>
          </cell>
          <cell r="B1933">
            <v>9143</v>
          </cell>
          <cell r="C1933">
            <v>2242916.2732330002</v>
          </cell>
          <cell r="D1933">
            <v>0</v>
          </cell>
          <cell r="E1933">
            <v>245315134.33588541</v>
          </cell>
        </row>
        <row r="1934">
          <cell r="A1934" t="str">
            <v>2001999911700</v>
          </cell>
          <cell r="B1934">
            <v>1100</v>
          </cell>
          <cell r="C1934">
            <v>323.829005</v>
          </cell>
          <cell r="D1934">
            <v>0</v>
          </cell>
          <cell r="E1934">
            <v>294390.00454545458</v>
          </cell>
        </row>
        <row r="1935">
          <cell r="A1935" t="str">
            <v>2001999911701</v>
          </cell>
          <cell r="B1935">
            <v>10</v>
          </cell>
          <cell r="C1935">
            <v>55.668123999999999</v>
          </cell>
          <cell r="D1935">
            <v>0</v>
          </cell>
          <cell r="E1935">
            <v>5566812.3999999994</v>
          </cell>
        </row>
        <row r="1936">
          <cell r="A1936" t="str">
            <v>2001999911702</v>
          </cell>
          <cell r="B1936">
            <v>11</v>
          </cell>
          <cell r="C1936">
            <v>57.437950999999998</v>
          </cell>
          <cell r="D1936">
            <v>0</v>
          </cell>
          <cell r="E1936">
            <v>5221631.9090909082</v>
          </cell>
        </row>
        <row r="1937">
          <cell r="A1937" t="str">
            <v>2001999911703</v>
          </cell>
          <cell r="B1937">
            <v>4</v>
          </cell>
          <cell r="C1937">
            <v>1.8522510000000001</v>
          </cell>
          <cell r="D1937">
            <v>0</v>
          </cell>
          <cell r="E1937">
            <v>463062.75</v>
          </cell>
        </row>
        <row r="1938">
          <cell r="A1938" t="str">
            <v>2001999911704</v>
          </cell>
          <cell r="B1938">
            <v>11</v>
          </cell>
          <cell r="C1938">
            <v>59.085250000000002</v>
          </cell>
          <cell r="D1938">
            <v>0</v>
          </cell>
          <cell r="E1938">
            <v>5371386.3636363642</v>
          </cell>
        </row>
        <row r="1939">
          <cell r="A1939" t="str">
            <v>2001999911705</v>
          </cell>
          <cell r="B1939">
            <v>13</v>
          </cell>
          <cell r="C1939">
            <v>269.35055999999997</v>
          </cell>
          <cell r="D1939">
            <v>0</v>
          </cell>
          <cell r="E1939">
            <v>20719273.846153844</v>
          </cell>
        </row>
        <row r="1940">
          <cell r="A1940" t="str">
            <v>2001999911706</v>
          </cell>
          <cell r="B1940">
            <v>15</v>
          </cell>
          <cell r="C1940">
            <v>2.9389999999999999E-2</v>
          </cell>
          <cell r="D1940">
            <v>0</v>
          </cell>
          <cell r="E1940">
            <v>1959.3333333333333</v>
          </cell>
        </row>
        <row r="1941">
          <cell r="A1941" t="str">
            <v>2001999911707</v>
          </cell>
          <cell r="B1941">
            <v>504</v>
          </cell>
          <cell r="C1941">
            <v>0</v>
          </cell>
          <cell r="D1941">
            <v>0</v>
          </cell>
          <cell r="E1941">
            <v>0</v>
          </cell>
        </row>
        <row r="1942">
          <cell r="A1942" t="str">
            <v>2001999911708</v>
          </cell>
          <cell r="B1942">
            <v>247</v>
          </cell>
          <cell r="C1942">
            <v>0</v>
          </cell>
          <cell r="D1942">
            <v>0</v>
          </cell>
          <cell r="E1942">
            <v>0</v>
          </cell>
        </row>
        <row r="1943">
          <cell r="A1943" t="str">
            <v>2001999911709</v>
          </cell>
          <cell r="B1943">
            <v>164</v>
          </cell>
          <cell r="C1943">
            <v>0</v>
          </cell>
          <cell r="D1943">
            <v>0</v>
          </cell>
          <cell r="E1943">
            <v>0</v>
          </cell>
        </row>
        <row r="1944">
          <cell r="A1944" t="str">
            <v>2001999911710</v>
          </cell>
          <cell r="B1944">
            <v>123</v>
          </cell>
          <cell r="C1944">
            <v>0</v>
          </cell>
          <cell r="D1944">
            <v>0</v>
          </cell>
          <cell r="E1944">
            <v>0</v>
          </cell>
        </row>
        <row r="1945">
          <cell r="A1945" t="str">
            <v>2001999911711</v>
          </cell>
          <cell r="B1945">
            <v>507</v>
          </cell>
          <cell r="C1945">
            <v>3811.7111989999999</v>
          </cell>
          <cell r="D1945">
            <v>0</v>
          </cell>
          <cell r="E1945">
            <v>7518168.0453648912</v>
          </cell>
        </row>
        <row r="1946">
          <cell r="A1946" t="str">
            <v>2001999911712</v>
          </cell>
          <cell r="B1946">
            <v>250</v>
          </cell>
          <cell r="C1946">
            <v>484.15131200000002</v>
          </cell>
          <cell r="D1946">
            <v>0</v>
          </cell>
          <cell r="E1946">
            <v>1936605.2479999999</v>
          </cell>
        </row>
        <row r="1947">
          <cell r="A1947" t="str">
            <v>2001999911713</v>
          </cell>
          <cell r="B1947">
            <v>166</v>
          </cell>
          <cell r="C1947">
            <v>4987.5407770000002</v>
          </cell>
          <cell r="D1947">
            <v>0</v>
          </cell>
          <cell r="E1947">
            <v>30045426.367469881</v>
          </cell>
        </row>
        <row r="1948">
          <cell r="A1948" t="str">
            <v>2001999911714</v>
          </cell>
          <cell r="B1948">
            <v>124</v>
          </cell>
          <cell r="C1948">
            <v>373.99786</v>
          </cell>
          <cell r="D1948">
            <v>0</v>
          </cell>
          <cell r="E1948">
            <v>3016111.7741935486</v>
          </cell>
        </row>
        <row r="1949">
          <cell r="A1949" t="str">
            <v>2001999911715</v>
          </cell>
          <cell r="B1949">
            <v>95</v>
          </cell>
          <cell r="C1949">
            <v>3866.7614309999999</v>
          </cell>
          <cell r="D1949">
            <v>0</v>
          </cell>
          <cell r="E1949">
            <v>40702751.905263156</v>
          </cell>
        </row>
        <row r="1950">
          <cell r="A1950" t="str">
            <v>2001999911716</v>
          </cell>
          <cell r="B1950">
            <v>506</v>
          </cell>
          <cell r="C1950">
            <v>605279.83030899998</v>
          </cell>
          <cell r="D1950">
            <v>0</v>
          </cell>
          <cell r="E1950">
            <v>1196205198.2391303</v>
          </cell>
        </row>
        <row r="1951">
          <cell r="A1951" t="str">
            <v>2001999911717</v>
          </cell>
          <cell r="B1951">
            <v>250</v>
          </cell>
          <cell r="C1951">
            <v>190358.381092</v>
          </cell>
          <cell r="D1951">
            <v>0</v>
          </cell>
          <cell r="E1951">
            <v>761433524.36800003</v>
          </cell>
        </row>
        <row r="1952">
          <cell r="A1952" t="str">
            <v>2001999911718</v>
          </cell>
          <cell r="B1952">
            <v>166</v>
          </cell>
          <cell r="C1952">
            <v>54344.040926000001</v>
          </cell>
          <cell r="D1952">
            <v>0</v>
          </cell>
          <cell r="E1952">
            <v>327373740.51807231</v>
          </cell>
        </row>
        <row r="1953">
          <cell r="A1953" t="str">
            <v>2001999911719</v>
          </cell>
          <cell r="B1953">
            <v>124</v>
          </cell>
          <cell r="C1953">
            <v>42644.291957000001</v>
          </cell>
          <cell r="D1953">
            <v>0</v>
          </cell>
          <cell r="E1953">
            <v>343905580.29838711</v>
          </cell>
        </row>
        <row r="1954">
          <cell r="A1954" t="str">
            <v>2001999911720</v>
          </cell>
          <cell r="B1954">
            <v>96</v>
          </cell>
          <cell r="C1954">
            <v>190581.97793299999</v>
          </cell>
          <cell r="D1954">
            <v>0</v>
          </cell>
          <cell r="E1954">
            <v>1985228936.802083</v>
          </cell>
        </row>
        <row r="1955">
          <cell r="A1955" t="str">
            <v>2001999911721</v>
          </cell>
          <cell r="B1955">
            <v>507</v>
          </cell>
          <cell r="C1955">
            <v>598055.32400999998</v>
          </cell>
          <cell r="D1955">
            <v>0</v>
          </cell>
          <cell r="E1955">
            <v>1179596299.8224852</v>
          </cell>
        </row>
        <row r="1956">
          <cell r="A1956" t="str">
            <v>2001999911722</v>
          </cell>
          <cell r="B1956">
            <v>251</v>
          </cell>
          <cell r="C1956">
            <v>152633.274343</v>
          </cell>
          <cell r="D1956">
            <v>0</v>
          </cell>
          <cell r="E1956">
            <v>608100694.59362543</v>
          </cell>
        </row>
        <row r="1957">
          <cell r="A1957" t="str">
            <v>2001999911723</v>
          </cell>
          <cell r="B1957">
            <v>165</v>
          </cell>
          <cell r="C1957">
            <v>52928.653489999997</v>
          </cell>
          <cell r="D1957">
            <v>0</v>
          </cell>
          <cell r="E1957">
            <v>320779718.12121212</v>
          </cell>
        </row>
        <row r="1958">
          <cell r="A1958" t="str">
            <v>2001999911724</v>
          </cell>
          <cell r="B1958">
            <v>124</v>
          </cell>
          <cell r="C1958">
            <v>43358.728797999996</v>
          </cell>
          <cell r="D1958">
            <v>0</v>
          </cell>
          <cell r="E1958">
            <v>349667167.72580647</v>
          </cell>
        </row>
        <row r="1959">
          <cell r="A1959" t="str">
            <v>2001999911725</v>
          </cell>
          <cell r="B1959">
            <v>96</v>
          </cell>
          <cell r="C1959">
            <v>259888.74252199999</v>
          </cell>
          <cell r="D1959">
            <v>0</v>
          </cell>
          <cell r="E1959">
            <v>2707174401.270833</v>
          </cell>
        </row>
        <row r="1960">
          <cell r="A1960" t="str">
            <v>2001999911726</v>
          </cell>
          <cell r="B1960">
            <v>3040</v>
          </cell>
          <cell r="C1960">
            <v>0</v>
          </cell>
          <cell r="D1960">
            <v>0</v>
          </cell>
          <cell r="E1960">
            <v>0</v>
          </cell>
        </row>
        <row r="1961">
          <cell r="A1961" t="str">
            <v>2001999911729</v>
          </cell>
          <cell r="B1961">
            <v>5382</v>
          </cell>
          <cell r="C1961">
            <v>0</v>
          </cell>
          <cell r="D1961">
            <v>0</v>
          </cell>
          <cell r="E1961">
            <v>0</v>
          </cell>
        </row>
        <row r="1962">
          <cell r="A1962" t="str">
            <v>2001999911730</v>
          </cell>
          <cell r="B1962">
            <v>1132</v>
          </cell>
          <cell r="C1962">
            <v>608.689482</v>
          </cell>
          <cell r="D1962">
            <v>603.86996799999997</v>
          </cell>
          <cell r="E1962">
            <v>537711.55653710244</v>
          </cell>
        </row>
        <row r="1963">
          <cell r="A1963" t="str">
            <v>2001999911740</v>
          </cell>
          <cell r="B1963">
            <v>40</v>
          </cell>
          <cell r="C1963">
            <v>61.746616000000003</v>
          </cell>
          <cell r="D1963">
            <v>0</v>
          </cell>
          <cell r="E1963">
            <v>1543665.4</v>
          </cell>
        </row>
        <row r="1964">
          <cell r="A1964" t="str">
            <v>2001999911741</v>
          </cell>
          <cell r="B1964">
            <v>13</v>
          </cell>
          <cell r="C1964">
            <v>191.09526</v>
          </cell>
          <cell r="D1964">
            <v>0</v>
          </cell>
          <cell r="E1964">
            <v>14699635.384615384</v>
          </cell>
        </row>
        <row r="1965">
          <cell r="A1965" t="str">
            <v>2001999911742</v>
          </cell>
          <cell r="B1965">
            <v>6</v>
          </cell>
          <cell r="C1965">
            <v>27.179621000000001</v>
          </cell>
          <cell r="D1965">
            <v>0</v>
          </cell>
          <cell r="E1965">
            <v>4529936.833333333</v>
          </cell>
        </row>
        <row r="1966">
          <cell r="A1966" t="str">
            <v>2001999911743</v>
          </cell>
          <cell r="B1966">
            <v>73</v>
          </cell>
          <cell r="C1966">
            <v>95.465740999999994</v>
          </cell>
          <cell r="D1966">
            <v>92.703660999999997</v>
          </cell>
          <cell r="E1966">
            <v>1307749.8767123288</v>
          </cell>
        </row>
        <row r="1967">
          <cell r="A1967" t="str">
            <v>2001999911744</v>
          </cell>
          <cell r="B1967">
            <v>7</v>
          </cell>
          <cell r="C1967">
            <v>11.117338</v>
          </cell>
          <cell r="D1967">
            <v>0</v>
          </cell>
          <cell r="E1967">
            <v>1588191.142857143</v>
          </cell>
        </row>
        <row r="1968">
          <cell r="A1968" t="str">
            <v>2001999911745</v>
          </cell>
          <cell r="B1968">
            <v>1748</v>
          </cell>
          <cell r="C1968">
            <v>257.45018499999998</v>
          </cell>
          <cell r="D1968">
            <v>0</v>
          </cell>
          <cell r="E1968">
            <v>147282.71453089241</v>
          </cell>
        </row>
        <row r="1969">
          <cell r="A1969" t="str">
            <v>2001999911746</v>
          </cell>
          <cell r="B1969">
            <v>1</v>
          </cell>
          <cell r="C1969">
            <v>7.4600000000000003E-4</v>
          </cell>
          <cell r="D1969">
            <v>0</v>
          </cell>
          <cell r="E1969">
            <v>746</v>
          </cell>
        </row>
        <row r="1970">
          <cell r="A1970" t="str">
            <v>2001999911747</v>
          </cell>
          <cell r="B1970">
            <v>11702</v>
          </cell>
          <cell r="C1970">
            <v>184533.01578700001</v>
          </cell>
          <cell r="D1970">
            <v>184564.33880699999</v>
          </cell>
          <cell r="E1970">
            <v>15769357.014783798</v>
          </cell>
        </row>
        <row r="1971">
          <cell r="A1971" t="str">
            <v>2001999911748</v>
          </cell>
          <cell r="B1971">
            <v>6</v>
          </cell>
          <cell r="C1971">
            <v>0.65259100000000003</v>
          </cell>
          <cell r="D1971">
            <v>0</v>
          </cell>
          <cell r="E1971">
            <v>108765.16666666667</v>
          </cell>
        </row>
        <row r="1972">
          <cell r="A1972" t="str">
            <v>2001999911749</v>
          </cell>
          <cell r="B1972">
            <v>2243</v>
          </cell>
          <cell r="C1972">
            <v>2928.7962090000001</v>
          </cell>
          <cell r="D1972">
            <v>2843.8090339999999</v>
          </cell>
          <cell r="E1972">
            <v>1305749.5358894337</v>
          </cell>
        </row>
        <row r="1973">
          <cell r="A1973" t="str">
            <v>2001999911903</v>
          </cell>
          <cell r="B1973">
            <v>7718</v>
          </cell>
          <cell r="C1973">
            <v>0</v>
          </cell>
          <cell r="D1973">
            <v>0</v>
          </cell>
          <cell r="E1973">
            <v>0</v>
          </cell>
        </row>
        <row r="1974">
          <cell r="A1974" t="str">
            <v>2001999912001</v>
          </cell>
          <cell r="B1974">
            <v>732</v>
          </cell>
          <cell r="C1974">
            <v>0</v>
          </cell>
          <cell r="D1974">
            <v>0</v>
          </cell>
          <cell r="E1974">
            <v>0</v>
          </cell>
        </row>
        <row r="1975">
          <cell r="A1975" t="str">
            <v>2001999912002</v>
          </cell>
          <cell r="B1975">
            <v>45</v>
          </cell>
          <cell r="C1975">
            <v>0</v>
          </cell>
          <cell r="D1975">
            <v>0</v>
          </cell>
          <cell r="E1975">
            <v>0</v>
          </cell>
        </row>
        <row r="1976">
          <cell r="A1976" t="str">
            <v>2001999912003</v>
          </cell>
          <cell r="B1976">
            <v>374</v>
          </cell>
          <cell r="C1976">
            <v>0</v>
          </cell>
          <cell r="D1976">
            <v>0</v>
          </cell>
          <cell r="E1976">
            <v>0</v>
          </cell>
        </row>
        <row r="1977">
          <cell r="A1977" t="str">
            <v>2001999912005</v>
          </cell>
          <cell r="B1977">
            <v>55</v>
          </cell>
          <cell r="C1977">
            <v>0</v>
          </cell>
          <cell r="D1977">
            <v>0</v>
          </cell>
          <cell r="E1977">
            <v>0</v>
          </cell>
        </row>
        <row r="1978">
          <cell r="A1978" t="str">
            <v>2001999912006</v>
          </cell>
          <cell r="B1978">
            <v>700</v>
          </cell>
          <cell r="C1978">
            <v>0</v>
          </cell>
          <cell r="D1978">
            <v>0</v>
          </cell>
          <cell r="E1978">
            <v>0</v>
          </cell>
        </row>
        <row r="1979">
          <cell r="A1979" t="str">
            <v>2001999912007</v>
          </cell>
          <cell r="B1979">
            <v>374</v>
          </cell>
          <cell r="C1979">
            <v>0</v>
          </cell>
          <cell r="D1979">
            <v>0</v>
          </cell>
          <cell r="E1979">
            <v>0</v>
          </cell>
        </row>
        <row r="1980">
          <cell r="A1980" t="str">
            <v>2001999912008</v>
          </cell>
          <cell r="B1980">
            <v>371</v>
          </cell>
          <cell r="C1980">
            <v>0</v>
          </cell>
          <cell r="D1980">
            <v>0</v>
          </cell>
          <cell r="E1980">
            <v>0</v>
          </cell>
        </row>
        <row r="1981">
          <cell r="A1981" t="str">
            <v>2001999912009</v>
          </cell>
          <cell r="B1981">
            <v>263</v>
          </cell>
          <cell r="C1981">
            <v>0</v>
          </cell>
          <cell r="D1981">
            <v>0</v>
          </cell>
          <cell r="E1981">
            <v>0</v>
          </cell>
        </row>
        <row r="1982">
          <cell r="A1982" t="str">
            <v>2001999912013</v>
          </cell>
          <cell r="B1982">
            <v>889</v>
          </cell>
          <cell r="C1982">
            <v>0</v>
          </cell>
          <cell r="D1982">
            <v>0</v>
          </cell>
          <cell r="E1982">
            <v>0</v>
          </cell>
        </row>
        <row r="1983">
          <cell r="A1983" t="str">
            <v>2001999912014</v>
          </cell>
          <cell r="B1983">
            <v>370</v>
          </cell>
          <cell r="C1983">
            <v>28.711302</v>
          </cell>
          <cell r="D1983">
            <v>0</v>
          </cell>
          <cell r="E1983">
            <v>77598.113513513526</v>
          </cell>
        </row>
        <row r="1984">
          <cell r="A1984" t="str">
            <v>2001999912015</v>
          </cell>
          <cell r="B1984">
            <v>374</v>
          </cell>
          <cell r="C1984">
            <v>15.708373999999999</v>
          </cell>
          <cell r="D1984">
            <v>0</v>
          </cell>
          <cell r="E1984">
            <v>42001</v>
          </cell>
        </row>
        <row r="1985">
          <cell r="A1985" t="str">
            <v>2001999912018</v>
          </cell>
          <cell r="B1985">
            <v>18</v>
          </cell>
          <cell r="C1985">
            <v>13673.030060999999</v>
          </cell>
          <cell r="D1985">
            <v>0</v>
          </cell>
          <cell r="E1985">
            <v>759612781.16666663</v>
          </cell>
        </row>
        <row r="1986">
          <cell r="A1986" t="str">
            <v>2001999912019</v>
          </cell>
          <cell r="B1986">
            <v>3</v>
          </cell>
          <cell r="C1986">
            <v>19.418634000000001</v>
          </cell>
          <cell r="D1986">
            <v>0</v>
          </cell>
          <cell r="E1986">
            <v>6472878.0000000009</v>
          </cell>
        </row>
        <row r="1987">
          <cell r="A1987" t="str">
            <v>2001999912020</v>
          </cell>
          <cell r="B1987">
            <v>26</v>
          </cell>
          <cell r="C1987">
            <v>2031.535875</v>
          </cell>
          <cell r="D1987">
            <v>2031.535875</v>
          </cell>
          <cell r="E1987">
            <v>78135995.192307696</v>
          </cell>
        </row>
        <row r="1988">
          <cell r="A1988" t="str">
            <v>2001999912031</v>
          </cell>
          <cell r="B1988">
            <v>28</v>
          </cell>
          <cell r="C1988">
            <v>0.172324</v>
          </cell>
          <cell r="D1988">
            <v>3.9579000000000003E-2</v>
          </cell>
          <cell r="E1988">
            <v>6154.4285714285716</v>
          </cell>
        </row>
        <row r="1989">
          <cell r="A1989" t="str">
            <v>2001999912032</v>
          </cell>
          <cell r="B1989">
            <v>374</v>
          </cell>
          <cell r="C1989">
            <v>95113.754167000006</v>
          </cell>
          <cell r="D1989">
            <v>0</v>
          </cell>
          <cell r="E1989">
            <v>254314850.71390375</v>
          </cell>
        </row>
        <row r="1990">
          <cell r="A1990" t="str">
            <v>2001999912034</v>
          </cell>
          <cell r="B1990">
            <v>374</v>
          </cell>
          <cell r="C1990">
            <v>19528.426350999998</v>
          </cell>
          <cell r="D1990">
            <v>0</v>
          </cell>
          <cell r="E1990">
            <v>52215043.719251335</v>
          </cell>
        </row>
        <row r="1991">
          <cell r="A1991" t="str">
            <v>2001999912036</v>
          </cell>
          <cell r="B1991">
            <v>15</v>
          </cell>
          <cell r="C1991">
            <v>1144.7509150000001</v>
          </cell>
          <cell r="D1991">
            <v>0</v>
          </cell>
          <cell r="E1991">
            <v>76316727.666666672</v>
          </cell>
        </row>
        <row r="1992">
          <cell r="A1992" t="str">
            <v>2001999912039</v>
          </cell>
          <cell r="B1992">
            <v>220</v>
          </cell>
          <cell r="C1992">
            <v>14.705966</v>
          </cell>
          <cell r="D1992">
            <v>14.70509</v>
          </cell>
          <cell r="E1992">
            <v>66845.3</v>
          </cell>
        </row>
        <row r="1993">
          <cell r="A1993" t="str">
            <v>2001999912042</v>
          </cell>
          <cell r="B1993">
            <v>3</v>
          </cell>
          <cell r="C1993">
            <v>0</v>
          </cell>
          <cell r="D1993">
            <v>0</v>
          </cell>
          <cell r="E1993">
            <v>0</v>
          </cell>
        </row>
        <row r="1994">
          <cell r="A1994" t="str">
            <v>2001999912043</v>
          </cell>
          <cell r="B1994">
            <v>2</v>
          </cell>
          <cell r="C1994">
            <v>0</v>
          </cell>
          <cell r="D1994">
            <v>0</v>
          </cell>
          <cell r="E1994">
            <v>0</v>
          </cell>
        </row>
        <row r="1995">
          <cell r="A1995" t="str">
            <v>2001999912044</v>
          </cell>
          <cell r="B1995">
            <v>109</v>
          </cell>
          <cell r="C1995">
            <v>0</v>
          </cell>
          <cell r="D1995">
            <v>0</v>
          </cell>
          <cell r="E1995">
            <v>0</v>
          </cell>
        </row>
        <row r="1996">
          <cell r="A1996" t="str">
            <v>2001999912046</v>
          </cell>
          <cell r="B1996">
            <v>1</v>
          </cell>
          <cell r="C1996">
            <v>0</v>
          </cell>
          <cell r="D1996">
            <v>0</v>
          </cell>
          <cell r="E1996">
            <v>0</v>
          </cell>
        </row>
        <row r="1997">
          <cell r="A1997" t="str">
            <v>2001999912048</v>
          </cell>
          <cell r="B1997">
            <v>181</v>
          </cell>
          <cell r="C1997">
            <v>0</v>
          </cell>
          <cell r="D1997">
            <v>0</v>
          </cell>
          <cell r="E1997">
            <v>0</v>
          </cell>
        </row>
        <row r="1998">
          <cell r="A1998" t="str">
            <v>2001999912053</v>
          </cell>
          <cell r="B1998">
            <v>369</v>
          </cell>
          <cell r="C1998">
            <v>4.5979999999999997E-3</v>
          </cell>
          <cell r="D1998">
            <v>0</v>
          </cell>
          <cell r="E1998">
            <v>12.460704607046068</v>
          </cell>
        </row>
        <row r="1999">
          <cell r="A1999" t="str">
            <v>2001999912054</v>
          </cell>
          <cell r="B1999">
            <v>374</v>
          </cell>
          <cell r="C1999">
            <v>21013.861459</v>
          </cell>
          <cell r="D1999">
            <v>0</v>
          </cell>
          <cell r="E1999">
            <v>56186795.344919786</v>
          </cell>
        </row>
        <row r="2000">
          <cell r="A2000" t="str">
            <v>2001999912055</v>
          </cell>
          <cell r="B2000">
            <v>309</v>
          </cell>
          <cell r="C2000">
            <v>0</v>
          </cell>
          <cell r="D2000">
            <v>0</v>
          </cell>
          <cell r="E2000">
            <v>0</v>
          </cell>
        </row>
        <row r="2001">
          <cell r="A2001" t="str">
            <v>2001999912058</v>
          </cell>
          <cell r="B2001">
            <v>47</v>
          </cell>
          <cell r="C2001">
            <v>77.174203000000006</v>
          </cell>
          <cell r="D2001">
            <v>77.174203000000006</v>
          </cell>
          <cell r="E2001">
            <v>1642004.3191489361</v>
          </cell>
        </row>
        <row r="2002">
          <cell r="A2002" t="str">
            <v>2001999912062</v>
          </cell>
          <cell r="B2002">
            <v>47</v>
          </cell>
          <cell r="C2002">
            <v>77.174203000000006</v>
          </cell>
          <cell r="D2002">
            <v>0</v>
          </cell>
          <cell r="E2002">
            <v>1642004.3191489361</v>
          </cell>
        </row>
        <row r="2003">
          <cell r="A2003" t="str">
            <v>2001999912068</v>
          </cell>
          <cell r="B2003">
            <v>21</v>
          </cell>
          <cell r="C2003">
            <v>0</v>
          </cell>
          <cell r="D2003">
            <v>0</v>
          </cell>
          <cell r="E2003">
            <v>0</v>
          </cell>
        </row>
        <row r="2004">
          <cell r="A2004" t="str">
            <v>2001999912076</v>
          </cell>
          <cell r="B2004">
            <v>324</v>
          </cell>
          <cell r="C2004">
            <v>13589.523698000001</v>
          </cell>
          <cell r="D2004">
            <v>0</v>
          </cell>
          <cell r="E2004">
            <v>41942974.376543209</v>
          </cell>
        </row>
        <row r="2005">
          <cell r="A2005" t="str">
            <v>2001999912082</v>
          </cell>
          <cell r="B2005">
            <v>5</v>
          </cell>
          <cell r="C2005">
            <v>37.363923</v>
          </cell>
          <cell r="D2005">
            <v>0</v>
          </cell>
          <cell r="E2005">
            <v>7472784.5999999996</v>
          </cell>
        </row>
        <row r="2006">
          <cell r="A2006" t="str">
            <v>2001999912085</v>
          </cell>
          <cell r="B2006">
            <v>49</v>
          </cell>
          <cell r="C2006">
            <v>2127.9019410000001</v>
          </cell>
          <cell r="D2006">
            <v>2127.9019410000001</v>
          </cell>
          <cell r="E2006">
            <v>43426570.224489801</v>
          </cell>
        </row>
        <row r="2007">
          <cell r="A2007" t="str">
            <v>2001999912087</v>
          </cell>
          <cell r="B2007">
            <v>25</v>
          </cell>
          <cell r="C2007">
            <v>2127.9019410000001</v>
          </cell>
          <cell r="D2007">
            <v>2127.9019410000001</v>
          </cell>
          <cell r="E2007">
            <v>85116077.640000001</v>
          </cell>
        </row>
        <row r="2008">
          <cell r="A2008" t="str">
            <v>2001999912090</v>
          </cell>
          <cell r="B2008">
            <v>237</v>
          </cell>
          <cell r="C2008">
            <v>2450.9763849999999</v>
          </cell>
          <cell r="D2008">
            <v>2450.8481430000002</v>
          </cell>
          <cell r="E2008">
            <v>10341672.510548523</v>
          </cell>
        </row>
        <row r="2009">
          <cell r="A2009" t="str">
            <v>2001999912091</v>
          </cell>
          <cell r="B2009">
            <v>349</v>
          </cell>
          <cell r="C2009">
            <v>2465.700167</v>
          </cell>
          <cell r="D2009">
            <v>2465.5532330000001</v>
          </cell>
          <cell r="E2009">
            <v>7065043.4584527221</v>
          </cell>
        </row>
        <row r="2010">
          <cell r="A2010" t="str">
            <v>2001999912098</v>
          </cell>
          <cell r="B2010">
            <v>2</v>
          </cell>
          <cell r="C2010">
            <v>0</v>
          </cell>
          <cell r="D2010">
            <v>0</v>
          </cell>
          <cell r="E2010">
            <v>0</v>
          </cell>
        </row>
        <row r="2011">
          <cell r="A2011" t="str">
            <v>2001999912101</v>
          </cell>
          <cell r="B2011">
            <v>6</v>
          </cell>
          <cell r="C2011">
            <v>566.97220300000004</v>
          </cell>
          <cell r="D2011">
            <v>0</v>
          </cell>
          <cell r="E2011">
            <v>94495367.166666672</v>
          </cell>
        </row>
        <row r="2012">
          <cell r="A2012" t="str">
            <v>2001999912102</v>
          </cell>
          <cell r="B2012">
            <v>12</v>
          </cell>
          <cell r="C2012">
            <v>601376.83513699996</v>
          </cell>
          <cell r="D2012">
            <v>0</v>
          </cell>
          <cell r="E2012">
            <v>50114736261.416664</v>
          </cell>
        </row>
        <row r="2013">
          <cell r="A2013" t="str">
            <v>2001999912103</v>
          </cell>
          <cell r="B2013">
            <v>46</v>
          </cell>
          <cell r="C2013">
            <v>0</v>
          </cell>
          <cell r="D2013">
            <v>0</v>
          </cell>
          <cell r="E2013">
            <v>0</v>
          </cell>
        </row>
        <row r="2014">
          <cell r="A2014" t="str">
            <v>2001999912104</v>
          </cell>
          <cell r="B2014">
            <v>177</v>
          </cell>
          <cell r="C2014">
            <v>74722.039770999996</v>
          </cell>
          <cell r="D2014">
            <v>0</v>
          </cell>
          <cell r="E2014">
            <v>422158416.78531069</v>
          </cell>
        </row>
        <row r="2015">
          <cell r="A2015" t="str">
            <v>2001999912105</v>
          </cell>
          <cell r="B2015">
            <v>8</v>
          </cell>
          <cell r="C2015">
            <v>1483.971724</v>
          </cell>
          <cell r="D2015">
            <v>0</v>
          </cell>
          <cell r="E2015">
            <v>185496465.5</v>
          </cell>
        </row>
        <row r="2016">
          <cell r="A2016" t="str">
            <v>2001999912106</v>
          </cell>
          <cell r="B2016">
            <v>329</v>
          </cell>
          <cell r="C2016">
            <v>20137.159485</v>
          </cell>
          <cell r="D2016">
            <v>0</v>
          </cell>
          <cell r="E2016">
            <v>61207171.68693009</v>
          </cell>
        </row>
        <row r="2017">
          <cell r="A2017" t="str">
            <v>2001999912108</v>
          </cell>
          <cell r="B2017">
            <v>10</v>
          </cell>
          <cell r="C2017">
            <v>61.494625999999997</v>
          </cell>
          <cell r="D2017">
            <v>0</v>
          </cell>
          <cell r="E2017">
            <v>6149462.5999999996</v>
          </cell>
        </row>
        <row r="2018">
          <cell r="A2018" t="str">
            <v>2001999912109</v>
          </cell>
          <cell r="B2018">
            <v>12</v>
          </cell>
          <cell r="C2018">
            <v>685.17175499999996</v>
          </cell>
          <cell r="D2018">
            <v>0</v>
          </cell>
          <cell r="E2018">
            <v>57097646.25</v>
          </cell>
        </row>
        <row r="2019">
          <cell r="A2019" t="str">
            <v>2001999912110</v>
          </cell>
          <cell r="B2019">
            <v>3</v>
          </cell>
          <cell r="C2019">
            <v>52.436230000000002</v>
          </cell>
          <cell r="D2019">
            <v>0</v>
          </cell>
          <cell r="E2019">
            <v>17478743.333333336</v>
          </cell>
        </row>
        <row r="2020">
          <cell r="A2020" t="str">
            <v>2001999912113</v>
          </cell>
          <cell r="B2020">
            <v>4</v>
          </cell>
          <cell r="C2020">
            <v>64.452282999999994</v>
          </cell>
          <cell r="D2020">
            <v>0</v>
          </cell>
          <cell r="E2020">
            <v>16113070.749999998</v>
          </cell>
        </row>
        <row r="2021">
          <cell r="A2021" t="str">
            <v>2001999912114</v>
          </cell>
          <cell r="B2021">
            <v>4</v>
          </cell>
          <cell r="C2021">
            <v>22.558299999999999</v>
          </cell>
          <cell r="D2021">
            <v>0</v>
          </cell>
          <cell r="E2021">
            <v>5639575</v>
          </cell>
        </row>
        <row r="2022">
          <cell r="A2022" t="str">
            <v>2001999912116</v>
          </cell>
          <cell r="B2022">
            <v>12</v>
          </cell>
          <cell r="C2022">
            <v>0.29041</v>
          </cell>
          <cell r="D2022">
            <v>1.313388</v>
          </cell>
          <cell r="E2022">
            <v>24200.833333333336</v>
          </cell>
        </row>
        <row r="2023">
          <cell r="A2023" t="str">
            <v>2001999912122</v>
          </cell>
          <cell r="B2023">
            <v>12</v>
          </cell>
          <cell r="C2023">
            <v>760924.04722199996</v>
          </cell>
          <cell r="D2023">
            <v>0</v>
          </cell>
          <cell r="E2023">
            <v>63410337268.5</v>
          </cell>
        </row>
        <row r="2024">
          <cell r="A2024" t="str">
            <v>2001999912123</v>
          </cell>
          <cell r="B2024">
            <v>12</v>
          </cell>
          <cell r="C2024">
            <v>737206.69330100005</v>
          </cell>
          <cell r="D2024">
            <v>0</v>
          </cell>
          <cell r="E2024">
            <v>61433891108.416672</v>
          </cell>
        </row>
        <row r="2025">
          <cell r="A2025" t="str">
            <v>2001999912129</v>
          </cell>
          <cell r="B2025">
            <v>3</v>
          </cell>
          <cell r="C2025">
            <v>11857.404978</v>
          </cell>
          <cell r="D2025">
            <v>0</v>
          </cell>
          <cell r="E2025">
            <v>3952468326</v>
          </cell>
        </row>
        <row r="2026">
          <cell r="A2026" t="str">
            <v>2001999912155</v>
          </cell>
          <cell r="B2026">
            <v>17</v>
          </cell>
          <cell r="C2026">
            <v>1586.15202</v>
          </cell>
          <cell r="D2026">
            <v>0</v>
          </cell>
          <cell r="E2026">
            <v>93303060</v>
          </cell>
        </row>
        <row r="2027">
          <cell r="A2027" t="str">
            <v>2001999912157</v>
          </cell>
          <cell r="B2027">
            <v>7</v>
          </cell>
          <cell r="C2027">
            <v>0.44886900000000002</v>
          </cell>
          <cell r="D2027">
            <v>0</v>
          </cell>
          <cell r="E2027">
            <v>64124.142857142862</v>
          </cell>
        </row>
        <row r="2028">
          <cell r="A2028" t="str">
            <v>2001999912158</v>
          </cell>
          <cell r="B2028">
            <v>366</v>
          </cell>
          <cell r="C2028">
            <v>92671.409144999998</v>
          </cell>
          <cell r="D2028">
            <v>91424.549022000007</v>
          </cell>
          <cell r="E2028">
            <v>253200571.43442622</v>
          </cell>
        </row>
        <row r="2029">
          <cell r="A2029" t="str">
            <v>2001999912159</v>
          </cell>
          <cell r="B2029">
            <v>225</v>
          </cell>
          <cell r="C2029">
            <v>9938.2173650000004</v>
          </cell>
          <cell r="D2029">
            <v>0</v>
          </cell>
          <cell r="E2029">
            <v>44169854.955555558</v>
          </cell>
        </row>
        <row r="2030">
          <cell r="A2030" t="str">
            <v>2001999912161</v>
          </cell>
          <cell r="B2030">
            <v>4</v>
          </cell>
          <cell r="C2030">
            <v>15.01674</v>
          </cell>
          <cell r="D2030">
            <v>15.01674</v>
          </cell>
          <cell r="E2030">
            <v>3754185</v>
          </cell>
        </row>
        <row r="2031">
          <cell r="A2031" t="str">
            <v>2001999912162</v>
          </cell>
          <cell r="B2031">
            <v>2</v>
          </cell>
          <cell r="C2031">
            <v>0.340665</v>
          </cell>
          <cell r="D2031">
            <v>0.340665</v>
          </cell>
          <cell r="E2031">
            <v>170332.5</v>
          </cell>
        </row>
        <row r="2032">
          <cell r="A2032" t="str">
            <v>2001999912165</v>
          </cell>
          <cell r="B2032">
            <v>154</v>
          </cell>
          <cell r="C2032">
            <v>17212.0173</v>
          </cell>
          <cell r="D2032">
            <v>0</v>
          </cell>
          <cell r="E2032">
            <v>111766346.1038961</v>
          </cell>
        </row>
        <row r="2033">
          <cell r="A2033" t="str">
            <v>2001999912166</v>
          </cell>
          <cell r="B2033">
            <v>26</v>
          </cell>
          <cell r="C2033">
            <v>43.970776000000001</v>
          </cell>
          <cell r="D2033">
            <v>0</v>
          </cell>
          <cell r="E2033">
            <v>1691183.6923076925</v>
          </cell>
        </row>
        <row r="2034">
          <cell r="A2034" t="str">
            <v>2001999912169</v>
          </cell>
          <cell r="B2034">
            <v>1</v>
          </cell>
          <cell r="C2034">
            <v>1.1226179999999999</v>
          </cell>
          <cell r="D2034">
            <v>0</v>
          </cell>
          <cell r="E2034">
            <v>1122618</v>
          </cell>
        </row>
        <row r="2035">
          <cell r="A2035" t="str">
            <v>2001999912170</v>
          </cell>
          <cell r="B2035">
            <v>35</v>
          </cell>
          <cell r="C2035">
            <v>41.612786</v>
          </cell>
          <cell r="D2035">
            <v>0.32281799999999999</v>
          </cell>
          <cell r="E2035">
            <v>1188936.7428571428</v>
          </cell>
        </row>
        <row r="2036">
          <cell r="A2036" t="str">
            <v>2001999912187</v>
          </cell>
          <cell r="B2036">
            <v>9</v>
          </cell>
          <cell r="C2036">
            <v>0</v>
          </cell>
          <cell r="D2036">
            <v>0</v>
          </cell>
          <cell r="E2036">
            <v>0</v>
          </cell>
        </row>
        <row r="2037">
          <cell r="A2037" t="str">
            <v>2001999912189</v>
          </cell>
          <cell r="B2037">
            <v>9</v>
          </cell>
          <cell r="C2037">
            <v>0</v>
          </cell>
          <cell r="D2037">
            <v>0</v>
          </cell>
          <cell r="E2037">
            <v>0</v>
          </cell>
        </row>
        <row r="2038">
          <cell r="A2038" t="str">
            <v>2001999912195</v>
          </cell>
          <cell r="B2038">
            <v>2</v>
          </cell>
          <cell r="C2038">
            <v>6828.7025080000003</v>
          </cell>
          <cell r="D2038">
            <v>0</v>
          </cell>
          <cell r="E2038">
            <v>3414351254</v>
          </cell>
        </row>
        <row r="2039">
          <cell r="A2039" t="str">
            <v>2001999912196</v>
          </cell>
          <cell r="B2039">
            <v>11</v>
          </cell>
          <cell r="C2039">
            <v>1024.305376</v>
          </cell>
          <cell r="D2039">
            <v>1024.305376</v>
          </cell>
          <cell r="E2039">
            <v>93118670.545454547</v>
          </cell>
        </row>
        <row r="2040">
          <cell r="A2040" t="str">
            <v>2001999912198</v>
          </cell>
          <cell r="B2040">
            <v>3</v>
          </cell>
          <cell r="C2040">
            <v>10.478369000000001</v>
          </cell>
          <cell r="D2040">
            <v>10.478369000000001</v>
          </cell>
          <cell r="E2040">
            <v>3492789.666666667</v>
          </cell>
        </row>
        <row r="2041">
          <cell r="A2041" t="str">
            <v>2001999912225</v>
          </cell>
          <cell r="B2041">
            <v>9</v>
          </cell>
          <cell r="C2041">
            <v>12246.305516</v>
          </cell>
          <cell r="D2041">
            <v>0</v>
          </cell>
          <cell r="E2041">
            <v>1360700612.8888888</v>
          </cell>
        </row>
        <row r="2042">
          <cell r="A2042" t="str">
            <v>2001999912226</v>
          </cell>
          <cell r="B2042">
            <v>6</v>
          </cell>
          <cell r="C2042">
            <v>11341.151479</v>
          </cell>
          <cell r="D2042">
            <v>0</v>
          </cell>
          <cell r="E2042">
            <v>1890191913.1666665</v>
          </cell>
        </row>
        <row r="2043">
          <cell r="A2043" t="str">
            <v>2001999912228</v>
          </cell>
          <cell r="B2043">
            <v>1</v>
          </cell>
          <cell r="C2043">
            <v>3691.9275210000001</v>
          </cell>
          <cell r="D2043">
            <v>0</v>
          </cell>
          <cell r="E2043">
            <v>3691927521</v>
          </cell>
        </row>
        <row r="2044">
          <cell r="A2044" t="str">
            <v>2001999912229</v>
          </cell>
          <cell r="B2044">
            <v>3</v>
          </cell>
          <cell r="C2044">
            <v>1543.5934440000001</v>
          </cell>
          <cell r="D2044">
            <v>0</v>
          </cell>
          <cell r="E2044">
            <v>514531148.00000006</v>
          </cell>
        </row>
        <row r="2045">
          <cell r="A2045" t="str">
            <v>2001999912231</v>
          </cell>
          <cell r="B2045">
            <v>8</v>
          </cell>
          <cell r="C2045">
            <v>30271.585951000001</v>
          </cell>
          <cell r="D2045">
            <v>0</v>
          </cell>
          <cell r="E2045">
            <v>3783948243.875</v>
          </cell>
        </row>
        <row r="2046">
          <cell r="A2046" t="str">
            <v>2001999912232</v>
          </cell>
          <cell r="B2046">
            <v>2</v>
          </cell>
          <cell r="C2046">
            <v>4532.4510399999999</v>
          </cell>
          <cell r="D2046">
            <v>0</v>
          </cell>
          <cell r="E2046">
            <v>2266225520</v>
          </cell>
        </row>
        <row r="2047">
          <cell r="A2047" t="str">
            <v>2001999912242</v>
          </cell>
          <cell r="B2047">
            <v>5</v>
          </cell>
          <cell r="C2047">
            <v>17714.223561999999</v>
          </cell>
          <cell r="D2047">
            <v>0</v>
          </cell>
          <cell r="E2047">
            <v>3542844712.4000001</v>
          </cell>
        </row>
        <row r="2048">
          <cell r="A2048" t="str">
            <v>2001999912275</v>
          </cell>
          <cell r="B2048">
            <v>1</v>
          </cell>
          <cell r="C2048">
            <v>6400.8516099999997</v>
          </cell>
          <cell r="D2048">
            <v>0</v>
          </cell>
          <cell r="E2048">
            <v>6400851610</v>
          </cell>
        </row>
        <row r="2049">
          <cell r="A2049" t="str">
            <v>2001999912284</v>
          </cell>
          <cell r="B2049">
            <v>3</v>
          </cell>
          <cell r="C2049">
            <v>7749.5851570000004</v>
          </cell>
          <cell r="D2049">
            <v>0</v>
          </cell>
          <cell r="E2049">
            <v>2583195052.3333335</v>
          </cell>
        </row>
        <row r="2050">
          <cell r="A2050" t="str">
            <v>2001999912298</v>
          </cell>
          <cell r="B2050">
            <v>47</v>
          </cell>
          <cell r="C2050">
            <v>77.174203000000006</v>
          </cell>
          <cell r="D2050">
            <v>0</v>
          </cell>
          <cell r="E2050">
            <v>1642004.3191489361</v>
          </cell>
        </row>
        <row r="2051">
          <cell r="A2051" t="str">
            <v>2001999912301</v>
          </cell>
          <cell r="B2051">
            <v>4</v>
          </cell>
          <cell r="C2051">
            <v>0</v>
          </cell>
          <cell r="D2051">
            <v>0</v>
          </cell>
          <cell r="E2051">
            <v>0</v>
          </cell>
        </row>
        <row r="2052">
          <cell r="A2052" t="str">
            <v>2001999912304</v>
          </cell>
          <cell r="B2052">
            <v>8</v>
          </cell>
          <cell r="C2052">
            <v>-1.165605</v>
          </cell>
          <cell r="D2052">
            <v>-1.614474</v>
          </cell>
          <cell r="E2052">
            <v>-145700.625</v>
          </cell>
        </row>
        <row r="2053">
          <cell r="A2053" t="str">
            <v>2001999912305</v>
          </cell>
          <cell r="B2053">
            <v>314</v>
          </cell>
          <cell r="C2053">
            <v>343.19310400000001</v>
          </cell>
          <cell r="D2053">
            <v>322.94620200000003</v>
          </cell>
          <cell r="E2053">
            <v>1092971.6687898091</v>
          </cell>
        </row>
        <row r="2054">
          <cell r="A2054" t="str">
            <v>2001999912306</v>
          </cell>
          <cell r="B2054">
            <v>2</v>
          </cell>
          <cell r="C2054">
            <v>0</v>
          </cell>
          <cell r="D2054">
            <v>0</v>
          </cell>
          <cell r="E2054">
            <v>0</v>
          </cell>
        </row>
        <row r="2055">
          <cell r="A2055" t="str">
            <v>2001999912312</v>
          </cell>
          <cell r="B2055">
            <v>108</v>
          </cell>
          <cell r="C2055">
            <v>0</v>
          </cell>
          <cell r="D2055">
            <v>0</v>
          </cell>
          <cell r="E2055">
            <v>0</v>
          </cell>
        </row>
        <row r="2056">
          <cell r="A2056" t="str">
            <v>2001999912315</v>
          </cell>
          <cell r="B2056">
            <v>374</v>
          </cell>
          <cell r="C2056">
            <v>9649.0083739999991</v>
          </cell>
          <cell r="D2056">
            <v>0</v>
          </cell>
          <cell r="E2056">
            <v>25799487.631016038</v>
          </cell>
        </row>
        <row r="2057">
          <cell r="A2057" t="str">
            <v>2001999912318</v>
          </cell>
          <cell r="B2057">
            <v>4</v>
          </cell>
          <cell r="C2057">
            <v>1126.607767</v>
          </cell>
          <cell r="D2057">
            <v>0</v>
          </cell>
          <cell r="E2057">
            <v>281651941.75</v>
          </cell>
        </row>
        <row r="2058">
          <cell r="A2058" t="str">
            <v>2001999912320</v>
          </cell>
          <cell r="B2058">
            <v>3</v>
          </cell>
          <cell r="C2058">
            <v>3539.7178629999999</v>
          </cell>
          <cell r="D2058">
            <v>0</v>
          </cell>
          <cell r="E2058">
            <v>1179905954.3333333</v>
          </cell>
        </row>
        <row r="2059">
          <cell r="A2059" t="str">
            <v>2001999912341</v>
          </cell>
          <cell r="B2059">
            <v>8</v>
          </cell>
          <cell r="C2059">
            <v>24927.457860999999</v>
          </cell>
          <cell r="D2059">
            <v>0</v>
          </cell>
          <cell r="E2059">
            <v>3115932232.625</v>
          </cell>
        </row>
        <row r="2060">
          <cell r="A2060" t="str">
            <v>2001999912366</v>
          </cell>
          <cell r="B2060">
            <v>3</v>
          </cell>
          <cell r="C2060">
            <v>14.8596</v>
          </cell>
          <cell r="D2060">
            <v>0</v>
          </cell>
          <cell r="E2060">
            <v>4953200</v>
          </cell>
        </row>
        <row r="2061">
          <cell r="A2061" t="str">
            <v>2001999912384</v>
          </cell>
          <cell r="B2061">
            <v>1</v>
          </cell>
          <cell r="C2061">
            <v>4.5590339999999996</v>
          </cell>
          <cell r="D2061">
            <v>0</v>
          </cell>
          <cell r="E2061">
            <v>4559034</v>
          </cell>
        </row>
        <row r="2062">
          <cell r="A2062" t="str">
            <v>2001999912461</v>
          </cell>
          <cell r="B2062">
            <v>1</v>
          </cell>
          <cell r="C2062">
            <v>0.22198000000000001</v>
          </cell>
          <cell r="D2062">
            <v>0</v>
          </cell>
          <cell r="E2062">
            <v>221980</v>
          </cell>
        </row>
        <row r="2063">
          <cell r="A2063" t="str">
            <v>2001999912467</v>
          </cell>
          <cell r="B2063">
            <v>1</v>
          </cell>
          <cell r="C2063">
            <v>0.155386</v>
          </cell>
          <cell r="D2063">
            <v>0</v>
          </cell>
          <cell r="E2063">
            <v>155386</v>
          </cell>
        </row>
        <row r="2064">
          <cell r="A2064" t="str">
            <v>2001999912479</v>
          </cell>
          <cell r="B2064">
            <v>2</v>
          </cell>
          <cell r="C2064">
            <v>52.280844000000002</v>
          </cell>
          <cell r="D2064">
            <v>0</v>
          </cell>
          <cell r="E2064">
            <v>26140422</v>
          </cell>
        </row>
        <row r="2065">
          <cell r="A2065" t="str">
            <v>2001999912491</v>
          </cell>
          <cell r="B2065">
            <v>2</v>
          </cell>
          <cell r="C2065">
            <v>10.456170999999999</v>
          </cell>
          <cell r="D2065">
            <v>0</v>
          </cell>
          <cell r="E2065">
            <v>5228085.5</v>
          </cell>
        </row>
        <row r="2066">
          <cell r="A2066" t="str">
            <v>2001999912492</v>
          </cell>
          <cell r="B2066">
            <v>1</v>
          </cell>
          <cell r="C2066">
            <v>2.2197999999999999E-2</v>
          </cell>
          <cell r="D2066">
            <v>0</v>
          </cell>
          <cell r="E2066">
            <v>22198</v>
          </cell>
        </row>
        <row r="2067">
          <cell r="A2067" t="str">
            <v>2001999912494</v>
          </cell>
          <cell r="B2067">
            <v>1</v>
          </cell>
          <cell r="C2067">
            <v>6.6594E-2</v>
          </cell>
          <cell r="D2067">
            <v>0</v>
          </cell>
          <cell r="E2067">
            <v>66594</v>
          </cell>
        </row>
        <row r="2068">
          <cell r="A2068" t="str">
            <v>2001999912547</v>
          </cell>
          <cell r="B2068">
            <v>1</v>
          </cell>
          <cell r="C2068">
            <v>0.22198000000000001</v>
          </cell>
          <cell r="D2068">
            <v>0</v>
          </cell>
          <cell r="E2068">
            <v>221980</v>
          </cell>
        </row>
        <row r="2069">
          <cell r="A2069" t="str">
            <v>2001999912600</v>
          </cell>
          <cell r="B2069">
            <v>156</v>
          </cell>
          <cell r="C2069">
            <v>11652.311728000001</v>
          </cell>
          <cell r="D2069">
            <v>0</v>
          </cell>
          <cell r="E2069">
            <v>74694305.948717952</v>
          </cell>
        </row>
        <row r="2070">
          <cell r="A2070" t="str">
            <v>2001999912601</v>
          </cell>
          <cell r="B2070">
            <v>9</v>
          </cell>
          <cell r="C2070">
            <v>258.86995200000001</v>
          </cell>
          <cell r="D2070">
            <v>0</v>
          </cell>
          <cell r="E2070">
            <v>28763328</v>
          </cell>
        </row>
        <row r="2071">
          <cell r="A2071" t="str">
            <v>2001999912602</v>
          </cell>
          <cell r="B2071">
            <v>273</v>
          </cell>
          <cell r="C2071">
            <v>437.172099</v>
          </cell>
          <cell r="D2071">
            <v>0</v>
          </cell>
          <cell r="E2071">
            <v>1601363</v>
          </cell>
        </row>
        <row r="2072">
          <cell r="A2072" t="str">
            <v>2001999912603</v>
          </cell>
          <cell r="B2072">
            <v>1</v>
          </cell>
          <cell r="C2072">
            <v>5.3010000000000002E-2</v>
          </cell>
          <cell r="D2072">
            <v>0</v>
          </cell>
          <cell r="E2072">
            <v>53010</v>
          </cell>
        </row>
        <row r="2073">
          <cell r="A2073" t="str">
            <v>2001999912604</v>
          </cell>
          <cell r="B2073">
            <v>6</v>
          </cell>
          <cell r="C2073">
            <v>60.986649</v>
          </cell>
          <cell r="D2073">
            <v>0</v>
          </cell>
          <cell r="E2073">
            <v>10164441.5</v>
          </cell>
        </row>
        <row r="2074">
          <cell r="A2074" t="str">
            <v>2001999912605</v>
          </cell>
          <cell r="B2074">
            <v>3</v>
          </cell>
          <cell r="C2074">
            <v>215.90015099999999</v>
          </cell>
          <cell r="D2074">
            <v>0</v>
          </cell>
          <cell r="E2074">
            <v>71966717</v>
          </cell>
        </row>
        <row r="2075">
          <cell r="A2075" t="str">
            <v>2001999912610</v>
          </cell>
          <cell r="B2075">
            <v>5</v>
          </cell>
          <cell r="C2075">
            <v>1.5139879999999999</v>
          </cell>
          <cell r="D2075">
            <v>0</v>
          </cell>
          <cell r="E2075">
            <v>302797.59999999998</v>
          </cell>
        </row>
        <row r="2076">
          <cell r="A2076" t="str">
            <v>2001999912611</v>
          </cell>
          <cell r="B2076">
            <v>374</v>
          </cell>
          <cell r="C2076">
            <v>21024.329828000002</v>
          </cell>
          <cell r="D2076">
            <v>21024.339828</v>
          </cell>
          <cell r="E2076">
            <v>56214785.63636364</v>
          </cell>
        </row>
        <row r="2077">
          <cell r="A2077" t="str">
            <v>2001999912612</v>
          </cell>
          <cell r="B2077">
            <v>9</v>
          </cell>
          <cell r="C2077">
            <v>0</v>
          </cell>
          <cell r="D2077">
            <v>0</v>
          </cell>
          <cell r="E2077">
            <v>0</v>
          </cell>
        </row>
        <row r="2078">
          <cell r="A2078" t="str">
            <v>2001999912613</v>
          </cell>
          <cell r="B2078">
            <v>170</v>
          </cell>
          <cell r="C2078">
            <v>0</v>
          </cell>
          <cell r="D2078">
            <v>0</v>
          </cell>
          <cell r="E2078">
            <v>0</v>
          </cell>
        </row>
        <row r="2079">
          <cell r="A2079" t="str">
            <v>2001999912614</v>
          </cell>
          <cell r="B2079">
            <v>20</v>
          </cell>
          <cell r="C2079">
            <v>0</v>
          </cell>
          <cell r="D2079">
            <v>0</v>
          </cell>
          <cell r="E2079">
            <v>0</v>
          </cell>
        </row>
        <row r="2080">
          <cell r="A2080" t="str">
            <v>2001999912618</v>
          </cell>
          <cell r="B2080">
            <v>1</v>
          </cell>
          <cell r="C2080">
            <v>0.155386</v>
          </cell>
          <cell r="D2080">
            <v>0</v>
          </cell>
          <cell r="E2080">
            <v>155386</v>
          </cell>
        </row>
        <row r="2081">
          <cell r="A2081" t="str">
            <v>2001999912619</v>
          </cell>
          <cell r="B2081">
            <v>3</v>
          </cell>
          <cell r="C2081">
            <v>10.478369000000001</v>
          </cell>
          <cell r="D2081">
            <v>0</v>
          </cell>
          <cell r="E2081">
            <v>3492789.666666667</v>
          </cell>
        </row>
        <row r="2082">
          <cell r="A2082" t="str">
            <v>2001999912623</v>
          </cell>
          <cell r="B2082">
            <v>5</v>
          </cell>
          <cell r="C2082">
            <v>74.471278999999996</v>
          </cell>
          <cell r="D2082">
            <v>0</v>
          </cell>
          <cell r="E2082">
            <v>14894255.800000001</v>
          </cell>
        </row>
        <row r="2083">
          <cell r="A2083" t="str">
            <v>2001999912624</v>
          </cell>
          <cell r="B2083">
            <v>6</v>
          </cell>
          <cell r="C2083">
            <v>912.59129199999995</v>
          </cell>
          <cell r="D2083">
            <v>0</v>
          </cell>
          <cell r="E2083">
            <v>152098548.66666666</v>
          </cell>
        </row>
        <row r="2084">
          <cell r="A2084" t="str">
            <v>2001999912625</v>
          </cell>
          <cell r="B2084">
            <v>6</v>
          </cell>
          <cell r="C2084">
            <v>3045.932127</v>
          </cell>
          <cell r="D2084">
            <v>0</v>
          </cell>
          <cell r="E2084">
            <v>507655354.5</v>
          </cell>
        </row>
        <row r="2085">
          <cell r="A2085" t="str">
            <v>2001999912626</v>
          </cell>
          <cell r="B2085">
            <v>7</v>
          </cell>
          <cell r="C2085">
            <v>3757.7162899999998</v>
          </cell>
          <cell r="D2085">
            <v>0</v>
          </cell>
          <cell r="E2085">
            <v>536816612.85714281</v>
          </cell>
        </row>
        <row r="2086">
          <cell r="A2086" t="str">
            <v>2001999912627</v>
          </cell>
          <cell r="B2086">
            <v>8</v>
          </cell>
          <cell r="C2086">
            <v>2889.754054</v>
          </cell>
          <cell r="D2086">
            <v>0</v>
          </cell>
          <cell r="E2086">
            <v>361219256.75</v>
          </cell>
        </row>
        <row r="2087">
          <cell r="A2087" t="str">
            <v>2001999912628</v>
          </cell>
          <cell r="B2087">
            <v>17</v>
          </cell>
          <cell r="C2087">
            <v>67220.628589</v>
          </cell>
          <cell r="D2087">
            <v>0</v>
          </cell>
          <cell r="E2087">
            <v>3954154622.8823533</v>
          </cell>
        </row>
        <row r="2088">
          <cell r="A2088" t="str">
            <v>2001999912629</v>
          </cell>
          <cell r="B2088">
            <v>6</v>
          </cell>
          <cell r="C2088">
            <v>565.72529799999995</v>
          </cell>
          <cell r="D2088">
            <v>0</v>
          </cell>
          <cell r="E2088">
            <v>94287549.666666657</v>
          </cell>
        </row>
        <row r="2089">
          <cell r="A2089" t="str">
            <v>2001999912630</v>
          </cell>
          <cell r="B2089">
            <v>6</v>
          </cell>
          <cell r="C2089">
            <v>39264.416511000003</v>
          </cell>
          <cell r="D2089">
            <v>0</v>
          </cell>
          <cell r="E2089">
            <v>6544069418.5</v>
          </cell>
        </row>
        <row r="2090">
          <cell r="A2090" t="str">
            <v>2001999912631</v>
          </cell>
          <cell r="B2090">
            <v>7</v>
          </cell>
          <cell r="C2090">
            <v>6684.6218829999998</v>
          </cell>
          <cell r="D2090">
            <v>0</v>
          </cell>
          <cell r="E2090">
            <v>954945983.28571427</v>
          </cell>
        </row>
        <row r="2091">
          <cell r="A2091" t="str">
            <v>2001999912632</v>
          </cell>
          <cell r="B2091">
            <v>5</v>
          </cell>
          <cell r="C2091">
            <v>2663.3674919999999</v>
          </cell>
          <cell r="D2091">
            <v>0</v>
          </cell>
          <cell r="E2091">
            <v>532673498.39999998</v>
          </cell>
        </row>
        <row r="2092">
          <cell r="A2092" t="str">
            <v>2001999912633</v>
          </cell>
          <cell r="B2092">
            <v>3</v>
          </cell>
          <cell r="C2092">
            <v>858.79315699999995</v>
          </cell>
          <cell r="D2092">
            <v>0</v>
          </cell>
          <cell r="E2092">
            <v>286264385.66666669</v>
          </cell>
        </row>
        <row r="2093">
          <cell r="A2093" t="str">
            <v>2001999912634</v>
          </cell>
          <cell r="B2093">
            <v>3</v>
          </cell>
          <cell r="C2093">
            <v>6648.7280119999996</v>
          </cell>
          <cell r="D2093">
            <v>0</v>
          </cell>
          <cell r="E2093">
            <v>2216242670.6666665</v>
          </cell>
        </row>
        <row r="2094">
          <cell r="A2094" t="str">
            <v>2001999912635</v>
          </cell>
          <cell r="B2094">
            <v>12</v>
          </cell>
          <cell r="C2094">
            <v>18295.730796</v>
          </cell>
          <cell r="D2094">
            <v>0</v>
          </cell>
          <cell r="E2094">
            <v>1524644233</v>
          </cell>
        </row>
        <row r="2095">
          <cell r="A2095" t="str">
            <v>2001999912636</v>
          </cell>
          <cell r="B2095">
            <v>21</v>
          </cell>
          <cell r="C2095">
            <v>30836.759681</v>
          </cell>
          <cell r="D2095">
            <v>0</v>
          </cell>
          <cell r="E2095">
            <v>1468417127.6666665</v>
          </cell>
        </row>
        <row r="2096">
          <cell r="A2096" t="str">
            <v>2001999912637</v>
          </cell>
          <cell r="B2096">
            <v>10</v>
          </cell>
          <cell r="C2096">
            <v>3188.1939459999999</v>
          </cell>
          <cell r="D2096">
            <v>0</v>
          </cell>
          <cell r="E2096">
            <v>318819394.60000002</v>
          </cell>
        </row>
        <row r="2097">
          <cell r="A2097" t="str">
            <v>2001999912638</v>
          </cell>
          <cell r="B2097">
            <v>5</v>
          </cell>
          <cell r="C2097">
            <v>1370.0977419999999</v>
          </cell>
          <cell r="D2097">
            <v>0</v>
          </cell>
          <cell r="E2097">
            <v>274019548.39999998</v>
          </cell>
        </row>
        <row r="2098">
          <cell r="A2098" t="str">
            <v>2001999912639</v>
          </cell>
          <cell r="B2098">
            <v>9</v>
          </cell>
          <cell r="C2098">
            <v>26165.804969000001</v>
          </cell>
          <cell r="D2098">
            <v>0</v>
          </cell>
          <cell r="E2098">
            <v>2907311663.2222223</v>
          </cell>
        </row>
        <row r="2099">
          <cell r="A2099" t="str">
            <v>2001999912640</v>
          </cell>
          <cell r="B2099">
            <v>7</v>
          </cell>
          <cell r="C2099">
            <v>23634.697036000001</v>
          </cell>
          <cell r="D2099">
            <v>0</v>
          </cell>
          <cell r="E2099">
            <v>3376385290.8571429</v>
          </cell>
        </row>
        <row r="2100">
          <cell r="A2100" t="str">
            <v>2001999912642</v>
          </cell>
          <cell r="B2100">
            <v>3</v>
          </cell>
          <cell r="C2100">
            <v>15665.842192</v>
          </cell>
          <cell r="D2100">
            <v>0</v>
          </cell>
          <cell r="E2100">
            <v>5221947397.333333</v>
          </cell>
        </row>
        <row r="2101">
          <cell r="A2101" t="str">
            <v>2001999912643</v>
          </cell>
          <cell r="B2101">
            <v>21</v>
          </cell>
          <cell r="C2101">
            <v>9231.7667540000002</v>
          </cell>
          <cell r="D2101">
            <v>0</v>
          </cell>
          <cell r="E2101">
            <v>439607940.66666663</v>
          </cell>
        </row>
        <row r="2102">
          <cell r="A2102" t="str">
            <v>2001999912645</v>
          </cell>
          <cell r="B2102">
            <v>11</v>
          </cell>
          <cell r="C2102">
            <v>396339.67536499997</v>
          </cell>
          <cell r="D2102">
            <v>0</v>
          </cell>
          <cell r="E2102">
            <v>36030879578.63636</v>
          </cell>
        </row>
        <row r="2103">
          <cell r="A2103" t="str">
            <v>2001999912646</v>
          </cell>
          <cell r="B2103">
            <v>1</v>
          </cell>
          <cell r="C2103">
            <v>2436.655847</v>
          </cell>
          <cell r="D2103">
            <v>0</v>
          </cell>
          <cell r="E2103">
            <v>2436655847</v>
          </cell>
        </row>
        <row r="2104">
          <cell r="A2104" t="str">
            <v>2001999912647</v>
          </cell>
          <cell r="B2104">
            <v>5</v>
          </cell>
          <cell r="C2104">
            <v>12338.964488</v>
          </cell>
          <cell r="D2104">
            <v>0</v>
          </cell>
          <cell r="E2104">
            <v>2467792897.5999999</v>
          </cell>
        </row>
        <row r="2105">
          <cell r="A2105" t="str">
            <v>2001999912650</v>
          </cell>
          <cell r="B2105">
            <v>63</v>
          </cell>
          <cell r="C2105">
            <v>0</v>
          </cell>
          <cell r="D2105">
            <v>0</v>
          </cell>
          <cell r="E2105">
            <v>0</v>
          </cell>
        </row>
        <row r="2106">
          <cell r="A2106" t="str">
            <v>2001999912651</v>
          </cell>
          <cell r="B2106">
            <v>9</v>
          </cell>
          <cell r="C2106">
            <v>30813.901181000001</v>
          </cell>
          <cell r="D2106">
            <v>0</v>
          </cell>
          <cell r="E2106">
            <v>3423766797.8888888</v>
          </cell>
        </row>
        <row r="2107">
          <cell r="A2107" t="str">
            <v>2001999912707</v>
          </cell>
          <cell r="B2107">
            <v>5</v>
          </cell>
          <cell r="C2107">
            <v>0</v>
          </cell>
          <cell r="D2107">
            <v>0</v>
          </cell>
          <cell r="E2107">
            <v>0</v>
          </cell>
        </row>
        <row r="2108">
          <cell r="A2108" t="str">
            <v>2001999912708</v>
          </cell>
          <cell r="B2108">
            <v>1</v>
          </cell>
          <cell r="C2108">
            <v>0</v>
          </cell>
          <cell r="D2108">
            <v>0</v>
          </cell>
          <cell r="E2108">
            <v>0</v>
          </cell>
        </row>
        <row r="2109">
          <cell r="A2109" t="str">
            <v>2001999912711</v>
          </cell>
          <cell r="B2109">
            <v>5</v>
          </cell>
          <cell r="C2109">
            <v>132.35862700000001</v>
          </cell>
          <cell r="D2109">
            <v>0</v>
          </cell>
          <cell r="E2109">
            <v>26471725.400000002</v>
          </cell>
        </row>
        <row r="2110">
          <cell r="A2110" t="str">
            <v>2001999912712</v>
          </cell>
          <cell r="B2110">
            <v>1</v>
          </cell>
          <cell r="C2110">
            <v>8.9999999999999993E-3</v>
          </cell>
          <cell r="D2110">
            <v>0</v>
          </cell>
          <cell r="E2110">
            <v>9000</v>
          </cell>
        </row>
        <row r="2111">
          <cell r="A2111" t="str">
            <v>2001999912716</v>
          </cell>
          <cell r="B2111">
            <v>5</v>
          </cell>
          <cell r="C2111">
            <v>30578.103362999998</v>
          </cell>
          <cell r="D2111">
            <v>0</v>
          </cell>
          <cell r="E2111">
            <v>6115620672.6000004</v>
          </cell>
        </row>
        <row r="2112">
          <cell r="A2112" t="str">
            <v>2001999912717</v>
          </cell>
          <cell r="B2112">
            <v>1</v>
          </cell>
          <cell r="C2112">
            <v>44.370412999999999</v>
          </cell>
          <cell r="D2112">
            <v>0</v>
          </cell>
          <cell r="E2112">
            <v>44370413</v>
          </cell>
        </row>
        <row r="2113">
          <cell r="A2113" t="str">
            <v>2001999912721</v>
          </cell>
          <cell r="B2113">
            <v>5</v>
          </cell>
          <cell r="C2113">
            <v>22498.760429000002</v>
          </cell>
          <cell r="D2113">
            <v>0</v>
          </cell>
          <cell r="E2113">
            <v>4499752085.8000011</v>
          </cell>
        </row>
        <row r="2114">
          <cell r="A2114" t="str">
            <v>2001999912722</v>
          </cell>
          <cell r="B2114">
            <v>1</v>
          </cell>
          <cell r="C2114">
            <v>36.729717999999998</v>
          </cell>
          <cell r="D2114">
            <v>0</v>
          </cell>
          <cell r="E2114">
            <v>36729718</v>
          </cell>
        </row>
        <row r="2115">
          <cell r="A2115" t="str">
            <v>2001999912726</v>
          </cell>
          <cell r="B2115">
            <v>57</v>
          </cell>
          <cell r="C2115">
            <v>0</v>
          </cell>
          <cell r="D2115">
            <v>0</v>
          </cell>
          <cell r="E2115">
            <v>0</v>
          </cell>
        </row>
        <row r="2116">
          <cell r="A2116" t="str">
            <v>2001999912729</v>
          </cell>
          <cell r="B2116">
            <v>14</v>
          </cell>
          <cell r="C2116">
            <v>0</v>
          </cell>
          <cell r="D2116">
            <v>0</v>
          </cell>
          <cell r="E2116">
            <v>0</v>
          </cell>
        </row>
        <row r="2117">
          <cell r="A2117" t="str">
            <v>2001999912730</v>
          </cell>
          <cell r="B2117">
            <v>1</v>
          </cell>
          <cell r="C2117">
            <v>9.7299999999999998E-2</v>
          </cell>
          <cell r="D2117">
            <v>0</v>
          </cell>
          <cell r="E2117">
            <v>97300</v>
          </cell>
        </row>
        <row r="2118">
          <cell r="A2118" t="str">
            <v>2001999912745</v>
          </cell>
          <cell r="B2118">
            <v>2</v>
          </cell>
          <cell r="C2118">
            <v>0.240179</v>
          </cell>
          <cell r="D2118">
            <v>0</v>
          </cell>
          <cell r="E2118">
            <v>120089.5</v>
          </cell>
        </row>
        <row r="2119">
          <cell r="A2119" t="str">
            <v>2001999912749</v>
          </cell>
          <cell r="B2119">
            <v>249</v>
          </cell>
          <cell r="C2119">
            <v>11194.773722</v>
          </cell>
          <cell r="D2119">
            <v>9938.2173650000004</v>
          </cell>
          <cell r="E2119">
            <v>44958930.610441767</v>
          </cell>
        </row>
        <row r="2120">
          <cell r="A2120" t="str">
            <v>2001999912903</v>
          </cell>
          <cell r="B2120">
            <v>105</v>
          </cell>
          <cell r="C2120">
            <v>0</v>
          </cell>
          <cell r="D2120">
            <v>0</v>
          </cell>
          <cell r="E2120">
            <v>0</v>
          </cell>
        </row>
        <row r="2121">
          <cell r="A2121" t="str">
            <v>2001999913001</v>
          </cell>
          <cell r="B2121">
            <v>158829</v>
          </cell>
          <cell r="C2121">
            <v>0</v>
          </cell>
          <cell r="D2121">
            <v>0</v>
          </cell>
          <cell r="E2121">
            <v>0</v>
          </cell>
        </row>
        <row r="2122">
          <cell r="A2122" t="str">
            <v>2001999913002</v>
          </cell>
          <cell r="B2122">
            <v>156528</v>
          </cell>
          <cell r="C2122">
            <v>0</v>
          </cell>
          <cell r="D2122">
            <v>0</v>
          </cell>
          <cell r="E2122">
            <v>0</v>
          </cell>
        </row>
        <row r="2123">
          <cell r="A2123" t="str">
            <v>2001999913003</v>
          </cell>
          <cell r="B2123">
            <v>158190</v>
          </cell>
          <cell r="C2123">
            <v>0</v>
          </cell>
          <cell r="D2123">
            <v>0</v>
          </cell>
          <cell r="E2123">
            <v>0</v>
          </cell>
        </row>
        <row r="2124">
          <cell r="A2124" t="str">
            <v>2001999913005</v>
          </cell>
          <cell r="B2124">
            <v>171546</v>
          </cell>
          <cell r="C2124">
            <v>0</v>
          </cell>
          <cell r="D2124">
            <v>0</v>
          </cell>
          <cell r="E2124">
            <v>0</v>
          </cell>
        </row>
        <row r="2125">
          <cell r="A2125" t="str">
            <v>2001999913006</v>
          </cell>
          <cell r="B2125">
            <v>279516</v>
          </cell>
          <cell r="C2125">
            <v>0</v>
          </cell>
          <cell r="D2125">
            <v>0</v>
          </cell>
          <cell r="E2125">
            <v>0</v>
          </cell>
        </row>
        <row r="2126">
          <cell r="A2126" t="str">
            <v>2001999913007</v>
          </cell>
          <cell r="B2126">
            <v>158327</v>
          </cell>
          <cell r="C2126">
            <v>0</v>
          </cell>
          <cell r="D2126">
            <v>0</v>
          </cell>
          <cell r="E2126">
            <v>0</v>
          </cell>
        </row>
        <row r="2127">
          <cell r="A2127" t="str">
            <v>2001999913008</v>
          </cell>
          <cell r="B2127">
            <v>162090</v>
          </cell>
          <cell r="C2127">
            <v>0</v>
          </cell>
          <cell r="D2127">
            <v>0</v>
          </cell>
          <cell r="E2127">
            <v>0</v>
          </cell>
        </row>
        <row r="2128">
          <cell r="A2128" t="str">
            <v>2001999913009</v>
          </cell>
          <cell r="B2128">
            <v>83420</v>
          </cell>
          <cell r="C2128">
            <v>0</v>
          </cell>
          <cell r="D2128">
            <v>0</v>
          </cell>
          <cell r="E2128">
            <v>0</v>
          </cell>
        </row>
        <row r="2129">
          <cell r="A2129" t="str">
            <v>2001999913013</v>
          </cell>
          <cell r="B2129">
            <v>308028</v>
          </cell>
          <cell r="C2129">
            <v>0</v>
          </cell>
          <cell r="D2129">
            <v>0</v>
          </cell>
          <cell r="E2129">
            <v>0</v>
          </cell>
        </row>
        <row r="2130">
          <cell r="A2130" t="str">
            <v>2001999913014</v>
          </cell>
          <cell r="B2130">
            <v>157527</v>
          </cell>
          <cell r="C2130">
            <v>10876.012279</v>
          </cell>
          <cell r="D2130">
            <v>0</v>
          </cell>
          <cell r="E2130">
            <v>69042.210408374434</v>
          </cell>
        </row>
        <row r="2131">
          <cell r="A2131" t="str">
            <v>2001999913015</v>
          </cell>
          <cell r="B2131">
            <v>158327</v>
          </cell>
          <cell r="C2131">
            <v>6649.8923269999996</v>
          </cell>
          <cell r="D2131">
            <v>0</v>
          </cell>
          <cell r="E2131">
            <v>42001</v>
          </cell>
        </row>
        <row r="2132">
          <cell r="A2132" t="str">
            <v>2001999913018</v>
          </cell>
          <cell r="B2132">
            <v>85102</v>
          </cell>
          <cell r="C2132">
            <v>456073.46988799999</v>
          </cell>
          <cell r="D2132">
            <v>0</v>
          </cell>
          <cell r="E2132">
            <v>5359139.2668562429</v>
          </cell>
        </row>
        <row r="2133">
          <cell r="A2133" t="str">
            <v>2001999913019</v>
          </cell>
          <cell r="B2133">
            <v>10176</v>
          </cell>
          <cell r="C2133">
            <v>6224.1850050000003</v>
          </cell>
          <cell r="D2133">
            <v>0</v>
          </cell>
          <cell r="E2133">
            <v>611653.40064858494</v>
          </cell>
        </row>
        <row r="2134">
          <cell r="A2134" t="str">
            <v>2001999913020</v>
          </cell>
          <cell r="B2134">
            <v>84325</v>
          </cell>
          <cell r="C2134">
            <v>62433.258768</v>
          </cell>
          <cell r="D2134">
            <v>62451.955663000001</v>
          </cell>
          <cell r="E2134">
            <v>740388.48227690475</v>
          </cell>
        </row>
        <row r="2135">
          <cell r="A2135" t="str">
            <v>2001999913021</v>
          </cell>
          <cell r="B2135">
            <v>184</v>
          </cell>
          <cell r="C2135">
            <v>32.137098000000002</v>
          </cell>
          <cell r="D2135">
            <v>0</v>
          </cell>
          <cell r="E2135">
            <v>174658.14130434784</v>
          </cell>
        </row>
        <row r="2136">
          <cell r="A2136" t="str">
            <v>2001999913025</v>
          </cell>
          <cell r="B2136">
            <v>3949</v>
          </cell>
          <cell r="C2136">
            <v>1459.9273209999999</v>
          </cell>
          <cell r="D2136">
            <v>0</v>
          </cell>
          <cell r="E2136">
            <v>369695.44720182323</v>
          </cell>
        </row>
        <row r="2137">
          <cell r="A2137" t="str">
            <v>2001999913031</v>
          </cell>
          <cell r="B2137">
            <v>55203</v>
          </cell>
          <cell r="C2137">
            <v>55387.529317</v>
          </cell>
          <cell r="D2137">
            <v>55820.037611</v>
          </cell>
          <cell r="E2137">
            <v>1003342.7407387279</v>
          </cell>
        </row>
        <row r="2138">
          <cell r="A2138" t="str">
            <v>2001999913032</v>
          </cell>
          <cell r="B2138">
            <v>247</v>
          </cell>
          <cell r="C2138">
            <v>57694.953989000001</v>
          </cell>
          <cell r="D2138">
            <v>0</v>
          </cell>
          <cell r="E2138">
            <v>233582809.67206478</v>
          </cell>
        </row>
        <row r="2139">
          <cell r="A2139" t="str">
            <v>2001999913034</v>
          </cell>
          <cell r="B2139">
            <v>234</v>
          </cell>
          <cell r="C2139">
            <v>12218.808415</v>
          </cell>
          <cell r="D2139">
            <v>0</v>
          </cell>
          <cell r="E2139">
            <v>52217129.97863248</v>
          </cell>
        </row>
        <row r="2140">
          <cell r="A2140" t="str">
            <v>2001999913036</v>
          </cell>
          <cell r="B2140">
            <v>94370</v>
          </cell>
          <cell r="C2140">
            <v>67702.511545999994</v>
          </cell>
          <cell r="D2140">
            <v>0</v>
          </cell>
          <cell r="E2140">
            <v>717415.61455971166</v>
          </cell>
        </row>
        <row r="2141">
          <cell r="A2141" t="str">
            <v>2001999913039</v>
          </cell>
          <cell r="B2141">
            <v>49485</v>
          </cell>
          <cell r="C2141">
            <v>231.45722499999999</v>
          </cell>
          <cell r="D2141">
            <v>236.16684900000001</v>
          </cell>
          <cell r="E2141">
            <v>4677.3209053248456</v>
          </cell>
        </row>
        <row r="2142">
          <cell r="A2142" t="str">
            <v>2001999913042</v>
          </cell>
          <cell r="B2142">
            <v>4106</v>
          </cell>
          <cell r="C2142">
            <v>0</v>
          </cell>
          <cell r="D2142">
            <v>0</v>
          </cell>
          <cell r="E2142">
            <v>0</v>
          </cell>
        </row>
        <row r="2143">
          <cell r="A2143" t="str">
            <v>2001999913043</v>
          </cell>
          <cell r="B2143">
            <v>1594</v>
          </cell>
          <cell r="C2143">
            <v>0.94838800000000001</v>
          </cell>
          <cell r="D2143">
            <v>0</v>
          </cell>
          <cell r="E2143">
            <v>594.97365119196991</v>
          </cell>
        </row>
        <row r="2144">
          <cell r="A2144" t="str">
            <v>2001999913044</v>
          </cell>
          <cell r="B2144">
            <v>49985</v>
          </cell>
          <cell r="C2144">
            <v>0</v>
          </cell>
          <cell r="D2144">
            <v>0</v>
          </cell>
          <cell r="E2144">
            <v>0</v>
          </cell>
        </row>
        <row r="2145">
          <cell r="A2145" t="str">
            <v>2001999913046</v>
          </cell>
          <cell r="B2145">
            <v>906</v>
          </cell>
          <cell r="C2145">
            <v>0</v>
          </cell>
          <cell r="D2145">
            <v>0</v>
          </cell>
          <cell r="E2145">
            <v>0</v>
          </cell>
        </row>
        <row r="2146">
          <cell r="A2146" t="str">
            <v>2001999913048</v>
          </cell>
          <cell r="B2146">
            <v>55030</v>
          </cell>
          <cell r="C2146">
            <v>0</v>
          </cell>
          <cell r="D2146">
            <v>0</v>
          </cell>
          <cell r="E2146">
            <v>0</v>
          </cell>
        </row>
        <row r="2147">
          <cell r="A2147" t="str">
            <v>2001999913051</v>
          </cell>
          <cell r="B2147">
            <v>27</v>
          </cell>
          <cell r="C2147">
            <v>344.864439</v>
          </cell>
          <cell r="D2147">
            <v>0</v>
          </cell>
          <cell r="E2147">
            <v>12772757</v>
          </cell>
        </row>
        <row r="2148">
          <cell r="A2148" t="str">
            <v>2001999913053</v>
          </cell>
          <cell r="B2148">
            <v>156543</v>
          </cell>
          <cell r="C2148">
            <v>1.5066790000000001</v>
          </cell>
          <cell r="D2148">
            <v>0</v>
          </cell>
          <cell r="E2148">
            <v>9.6246973674964718</v>
          </cell>
        </row>
        <row r="2149">
          <cell r="A2149" t="str">
            <v>2001999913054</v>
          </cell>
          <cell r="B2149">
            <v>416</v>
          </cell>
          <cell r="C2149">
            <v>11723.470455000001</v>
          </cell>
          <cell r="D2149">
            <v>0</v>
          </cell>
          <cell r="E2149">
            <v>28181419.362980768</v>
          </cell>
        </row>
        <row r="2150">
          <cell r="A2150" t="str">
            <v>2001999913055</v>
          </cell>
          <cell r="B2150">
            <v>132427</v>
          </cell>
          <cell r="C2150">
            <v>0</v>
          </cell>
          <cell r="D2150">
            <v>0</v>
          </cell>
          <cell r="E2150">
            <v>0</v>
          </cell>
        </row>
        <row r="2151">
          <cell r="A2151" t="str">
            <v>2001999913058</v>
          </cell>
          <cell r="B2151">
            <v>6248</v>
          </cell>
          <cell r="C2151">
            <v>11355.609788</v>
          </cell>
          <cell r="D2151">
            <v>11336.779006000001</v>
          </cell>
          <cell r="E2151">
            <v>1817479.1594110115</v>
          </cell>
        </row>
        <row r="2152">
          <cell r="A2152" t="str">
            <v>2001999913062</v>
          </cell>
          <cell r="B2152">
            <v>6076</v>
          </cell>
          <cell r="C2152">
            <v>10472.482086</v>
          </cell>
          <cell r="D2152">
            <v>0</v>
          </cell>
          <cell r="E2152">
            <v>1723581.6468071099</v>
          </cell>
        </row>
        <row r="2153">
          <cell r="A2153" t="str">
            <v>2001999913063</v>
          </cell>
          <cell r="B2153">
            <v>39</v>
          </cell>
          <cell r="C2153">
            <v>236.49302399999999</v>
          </cell>
          <cell r="D2153">
            <v>0</v>
          </cell>
          <cell r="E2153">
            <v>6063923.692307692</v>
          </cell>
        </row>
        <row r="2154">
          <cell r="A2154" t="str">
            <v>2001999913064</v>
          </cell>
          <cell r="B2154">
            <v>450</v>
          </cell>
          <cell r="C2154">
            <v>562.21023500000001</v>
          </cell>
          <cell r="D2154">
            <v>0</v>
          </cell>
          <cell r="E2154">
            <v>1249356.0777777778</v>
          </cell>
        </row>
        <row r="2155">
          <cell r="A2155" t="str">
            <v>2001999913066</v>
          </cell>
          <cell r="B2155">
            <v>66</v>
          </cell>
          <cell r="C2155">
            <v>58.842281</v>
          </cell>
          <cell r="D2155">
            <v>0</v>
          </cell>
          <cell r="E2155">
            <v>891549.71212121216</v>
          </cell>
        </row>
        <row r="2156">
          <cell r="A2156" t="str">
            <v>2001999913068</v>
          </cell>
          <cell r="B2156">
            <v>25</v>
          </cell>
          <cell r="C2156">
            <v>0</v>
          </cell>
          <cell r="D2156">
            <v>0</v>
          </cell>
          <cell r="E2156">
            <v>0</v>
          </cell>
        </row>
        <row r="2157">
          <cell r="A2157" t="str">
            <v>2001999913069</v>
          </cell>
          <cell r="B2157">
            <v>52</v>
          </cell>
          <cell r="C2157">
            <v>0</v>
          </cell>
          <cell r="D2157">
            <v>0</v>
          </cell>
          <cell r="E2157">
            <v>0</v>
          </cell>
        </row>
        <row r="2158">
          <cell r="A2158" t="str">
            <v>2001999913071</v>
          </cell>
          <cell r="B2158">
            <v>44</v>
          </cell>
          <cell r="C2158">
            <v>93.436125000000004</v>
          </cell>
          <cell r="D2158">
            <v>0</v>
          </cell>
          <cell r="E2158">
            <v>2123548.2954545459</v>
          </cell>
        </row>
        <row r="2159">
          <cell r="A2159" t="str">
            <v>2001999913072</v>
          </cell>
          <cell r="B2159">
            <v>25</v>
          </cell>
          <cell r="C2159">
            <v>0</v>
          </cell>
          <cell r="D2159">
            <v>0</v>
          </cell>
          <cell r="E2159">
            <v>0</v>
          </cell>
        </row>
        <row r="2160">
          <cell r="A2160" t="str">
            <v>2001999913073</v>
          </cell>
          <cell r="B2160">
            <v>74</v>
          </cell>
          <cell r="C2160">
            <v>0</v>
          </cell>
          <cell r="D2160">
            <v>0</v>
          </cell>
          <cell r="E2160">
            <v>0</v>
          </cell>
        </row>
        <row r="2161">
          <cell r="A2161" t="str">
            <v>2001999913074</v>
          </cell>
          <cell r="B2161">
            <v>8</v>
          </cell>
          <cell r="C2161">
            <v>7.0549999999999997</v>
          </cell>
          <cell r="D2161">
            <v>0</v>
          </cell>
          <cell r="E2161">
            <v>881875</v>
          </cell>
        </row>
        <row r="2162">
          <cell r="A2162" t="str">
            <v>2001999913076</v>
          </cell>
          <cell r="B2162">
            <v>220</v>
          </cell>
          <cell r="C2162">
            <v>7929.035817</v>
          </cell>
          <cell r="D2162">
            <v>0</v>
          </cell>
          <cell r="E2162">
            <v>36041071.895454541</v>
          </cell>
        </row>
        <row r="2163">
          <cell r="A2163" t="str">
            <v>2001999913077</v>
          </cell>
          <cell r="B2163">
            <v>5</v>
          </cell>
          <cell r="C2163">
            <v>7.9094519999999999</v>
          </cell>
          <cell r="D2163">
            <v>0</v>
          </cell>
          <cell r="E2163">
            <v>1581890.4</v>
          </cell>
        </row>
        <row r="2164">
          <cell r="A2164" t="str">
            <v>2001999913079</v>
          </cell>
          <cell r="B2164">
            <v>4</v>
          </cell>
          <cell r="C2164">
            <v>1.226675</v>
          </cell>
          <cell r="D2164">
            <v>3.16378</v>
          </cell>
          <cell r="E2164">
            <v>306668.75</v>
          </cell>
        </row>
        <row r="2165">
          <cell r="A2165" t="str">
            <v>2001999913082</v>
          </cell>
          <cell r="B2165">
            <v>3595</v>
          </cell>
          <cell r="C2165">
            <v>1298.4536049999999</v>
          </cell>
          <cell r="D2165">
            <v>0</v>
          </cell>
          <cell r="E2165">
            <v>361183.20027816406</v>
          </cell>
        </row>
        <row r="2166">
          <cell r="A2166" t="str">
            <v>2001999913083</v>
          </cell>
          <cell r="B2166">
            <v>152</v>
          </cell>
          <cell r="C2166">
            <v>676.06906600000002</v>
          </cell>
          <cell r="D2166">
            <v>674.79696100000001</v>
          </cell>
          <cell r="E2166">
            <v>4447822.8026315793</v>
          </cell>
        </row>
        <row r="2167">
          <cell r="A2167" t="str">
            <v>2001999913085</v>
          </cell>
          <cell r="B2167">
            <v>127602</v>
          </cell>
          <cell r="C2167">
            <v>75790.395571000001</v>
          </cell>
          <cell r="D2167">
            <v>76223.594297000003</v>
          </cell>
          <cell r="E2167">
            <v>593959.3076205703</v>
          </cell>
        </row>
        <row r="2168">
          <cell r="A2168" t="str">
            <v>2001999913086</v>
          </cell>
          <cell r="B2168">
            <v>111</v>
          </cell>
          <cell r="C2168">
            <v>25.422138</v>
          </cell>
          <cell r="D2168">
            <v>8.5034460000000003</v>
          </cell>
          <cell r="E2168">
            <v>229028.2702702703</v>
          </cell>
        </row>
        <row r="2169">
          <cell r="A2169" t="str">
            <v>2001999913087</v>
          </cell>
          <cell r="B2169">
            <v>126347</v>
          </cell>
          <cell r="C2169">
            <v>75802.225944000005</v>
          </cell>
          <cell r="D2169">
            <v>76220.537924999997</v>
          </cell>
          <cell r="E2169">
            <v>599952.71707282332</v>
          </cell>
        </row>
        <row r="2170">
          <cell r="A2170" t="str">
            <v>2001999913090</v>
          </cell>
          <cell r="B2170">
            <v>31537</v>
          </cell>
          <cell r="C2170">
            <v>38384.387347999997</v>
          </cell>
          <cell r="D2170">
            <v>39361.127783999997</v>
          </cell>
          <cell r="E2170">
            <v>1217122.343532993</v>
          </cell>
        </row>
        <row r="2171">
          <cell r="A2171" t="str">
            <v>2001999913091</v>
          </cell>
          <cell r="B2171">
            <v>31970</v>
          </cell>
          <cell r="C2171">
            <v>38645.405406999998</v>
          </cell>
          <cell r="D2171">
            <v>39597.294632999998</v>
          </cell>
          <cell r="E2171">
            <v>1208802.1710040662</v>
          </cell>
        </row>
        <row r="2172">
          <cell r="A2172" t="str">
            <v>2001999913092</v>
          </cell>
          <cell r="B2172">
            <v>3</v>
          </cell>
          <cell r="C2172">
            <v>0.59396400000000005</v>
          </cell>
          <cell r="D2172">
            <v>0</v>
          </cell>
          <cell r="E2172">
            <v>197988</v>
          </cell>
        </row>
        <row r="2173">
          <cell r="A2173" t="str">
            <v>2001999913093</v>
          </cell>
          <cell r="B2173">
            <v>2</v>
          </cell>
          <cell r="C2173">
            <v>0.91263700000000003</v>
          </cell>
          <cell r="D2173">
            <v>0</v>
          </cell>
          <cell r="E2173">
            <v>456318.5</v>
          </cell>
        </row>
        <row r="2174">
          <cell r="A2174" t="str">
            <v>2001999913094</v>
          </cell>
          <cell r="B2174">
            <v>114</v>
          </cell>
          <cell r="C2174">
            <v>88.749044999999995</v>
          </cell>
          <cell r="D2174">
            <v>0</v>
          </cell>
          <cell r="E2174">
            <v>778500.39473684202</v>
          </cell>
        </row>
        <row r="2175">
          <cell r="A2175" t="str">
            <v>2001999913095</v>
          </cell>
          <cell r="B2175">
            <v>77</v>
          </cell>
          <cell r="C2175">
            <v>0</v>
          </cell>
          <cell r="D2175">
            <v>0</v>
          </cell>
          <cell r="E2175">
            <v>0</v>
          </cell>
        </row>
        <row r="2176">
          <cell r="A2176" t="str">
            <v>2001999913098</v>
          </cell>
          <cell r="B2176">
            <v>2421</v>
          </cell>
          <cell r="C2176">
            <v>231.26780400000001</v>
          </cell>
          <cell r="D2176">
            <v>0</v>
          </cell>
          <cell r="E2176">
            <v>95525.734820322192</v>
          </cell>
        </row>
        <row r="2177">
          <cell r="A2177" t="str">
            <v>2001999913101</v>
          </cell>
          <cell r="B2177">
            <v>83785</v>
          </cell>
          <cell r="C2177">
            <v>912701156.25954294</v>
          </cell>
          <cell r="D2177">
            <v>0</v>
          </cell>
          <cell r="E2177">
            <v>10893371799.958738</v>
          </cell>
        </row>
        <row r="2178">
          <cell r="A2178" t="str">
            <v>2001999913102</v>
          </cell>
          <cell r="B2178">
            <v>83797</v>
          </cell>
          <cell r="C2178">
            <v>3248345.6526500001</v>
          </cell>
          <cell r="D2178">
            <v>0</v>
          </cell>
          <cell r="E2178">
            <v>38764462.363211095</v>
          </cell>
        </row>
        <row r="2179">
          <cell r="A2179" t="str">
            <v>2001999913103</v>
          </cell>
          <cell r="B2179">
            <v>6317</v>
          </cell>
          <cell r="C2179">
            <v>0</v>
          </cell>
          <cell r="D2179">
            <v>0</v>
          </cell>
          <cell r="E2179">
            <v>0</v>
          </cell>
        </row>
        <row r="2180">
          <cell r="A2180" t="str">
            <v>2001999913104</v>
          </cell>
          <cell r="B2180">
            <v>131973</v>
          </cell>
          <cell r="C2180">
            <v>841157.53563900001</v>
          </cell>
          <cell r="D2180">
            <v>0</v>
          </cell>
          <cell r="E2180">
            <v>6373709.2862858316</v>
          </cell>
        </row>
        <row r="2181">
          <cell r="A2181" t="str">
            <v>2001999913105</v>
          </cell>
          <cell r="B2181">
            <v>17273</v>
          </cell>
          <cell r="C2181">
            <v>39349.162643000003</v>
          </cell>
          <cell r="D2181">
            <v>0</v>
          </cell>
          <cell r="E2181">
            <v>2278073.4465929489</v>
          </cell>
        </row>
        <row r="2182">
          <cell r="A2182" t="str">
            <v>2001999913106</v>
          </cell>
          <cell r="B2182">
            <v>158327</v>
          </cell>
          <cell r="C2182">
            <v>269689.25537099998</v>
          </cell>
          <cell r="D2182">
            <v>0</v>
          </cell>
          <cell r="E2182">
            <v>1703368.694985694</v>
          </cell>
        </row>
        <row r="2183">
          <cell r="A2183" t="str">
            <v>2001999913108</v>
          </cell>
          <cell r="B2183">
            <v>14198</v>
          </cell>
          <cell r="C2183">
            <v>27537.579597</v>
          </cell>
          <cell r="D2183">
            <v>0</v>
          </cell>
          <cell r="E2183">
            <v>1939539.3433582196</v>
          </cell>
        </row>
        <row r="2184">
          <cell r="A2184" t="str">
            <v>2001999913109</v>
          </cell>
          <cell r="B2184">
            <v>7697</v>
          </cell>
          <cell r="C2184">
            <v>46077.145488000002</v>
          </cell>
          <cell r="D2184">
            <v>0</v>
          </cell>
          <cell r="E2184">
            <v>5986377.2233337667</v>
          </cell>
        </row>
        <row r="2185">
          <cell r="A2185" t="str">
            <v>2001999913110</v>
          </cell>
          <cell r="B2185">
            <v>26746</v>
          </cell>
          <cell r="C2185">
            <v>160170.630171</v>
          </cell>
          <cell r="D2185">
            <v>0</v>
          </cell>
          <cell r="E2185">
            <v>5988582.5981829064</v>
          </cell>
        </row>
        <row r="2186">
          <cell r="A2186" t="str">
            <v>2001999913111</v>
          </cell>
          <cell r="B2186">
            <v>1370</v>
          </cell>
          <cell r="C2186">
            <v>1457.456085</v>
          </cell>
          <cell r="D2186">
            <v>0</v>
          </cell>
          <cell r="E2186">
            <v>1063836.5583941606</v>
          </cell>
        </row>
        <row r="2187">
          <cell r="A2187" t="str">
            <v>2001999913113</v>
          </cell>
          <cell r="B2187">
            <v>11</v>
          </cell>
          <cell r="C2187">
            <v>40.623739999999998</v>
          </cell>
          <cell r="D2187">
            <v>0</v>
          </cell>
          <cell r="E2187">
            <v>3693067.2727272725</v>
          </cell>
        </row>
        <row r="2188">
          <cell r="A2188" t="str">
            <v>2001999913114</v>
          </cell>
          <cell r="B2188">
            <v>9</v>
          </cell>
          <cell r="C2188">
            <v>7.3840620000000001</v>
          </cell>
          <cell r="D2188">
            <v>0</v>
          </cell>
          <cell r="E2188">
            <v>820451.33333333326</v>
          </cell>
        </row>
        <row r="2189">
          <cell r="A2189" t="str">
            <v>2001999913116</v>
          </cell>
          <cell r="B2189">
            <v>115646</v>
          </cell>
          <cell r="C2189">
            <v>53923.299912000002</v>
          </cell>
          <cell r="D2189">
            <v>54576.818695000002</v>
          </cell>
          <cell r="E2189">
            <v>466278.98856856272</v>
          </cell>
        </row>
        <row r="2190">
          <cell r="A2190" t="str">
            <v>2001999913119</v>
          </cell>
          <cell r="B2190">
            <v>1067</v>
          </cell>
          <cell r="C2190">
            <v>1031.58825</v>
          </cell>
          <cell r="D2190">
            <v>0</v>
          </cell>
          <cell r="E2190">
            <v>966811.8556701031</v>
          </cell>
        </row>
        <row r="2191">
          <cell r="A2191" t="str">
            <v>2001999913120</v>
          </cell>
          <cell r="B2191">
            <v>8</v>
          </cell>
          <cell r="C2191">
            <v>7.2010139999999998</v>
          </cell>
          <cell r="D2191">
            <v>0</v>
          </cell>
          <cell r="E2191">
            <v>900126.75</v>
          </cell>
        </row>
        <row r="2192">
          <cell r="A2192" t="str">
            <v>2001999913122</v>
          </cell>
          <cell r="B2192">
            <v>84940</v>
          </cell>
          <cell r="C2192">
            <v>4141192.640778</v>
          </cell>
          <cell r="D2192">
            <v>0</v>
          </cell>
          <cell r="E2192">
            <v>48754328.240852363</v>
          </cell>
        </row>
        <row r="2193">
          <cell r="A2193" t="str">
            <v>2001999913123</v>
          </cell>
          <cell r="B2193">
            <v>84873</v>
          </cell>
          <cell r="C2193">
            <v>80834246.396877006</v>
          </cell>
          <cell r="D2193">
            <v>0</v>
          </cell>
          <cell r="E2193">
            <v>952414152.87402356</v>
          </cell>
        </row>
        <row r="2194">
          <cell r="A2194" t="str">
            <v>2001999913129</v>
          </cell>
          <cell r="B2194">
            <v>55747</v>
          </cell>
          <cell r="C2194">
            <v>489069.82682399999</v>
          </cell>
          <cell r="D2194">
            <v>0</v>
          </cell>
          <cell r="E2194">
            <v>8773025.0385491587</v>
          </cell>
        </row>
        <row r="2195">
          <cell r="A2195" t="str">
            <v>2001999913133</v>
          </cell>
          <cell r="B2195">
            <v>10</v>
          </cell>
          <cell r="C2195">
            <v>27.441742999999999</v>
          </cell>
          <cell r="D2195">
            <v>0</v>
          </cell>
          <cell r="E2195">
            <v>2744174.3</v>
          </cell>
        </row>
        <row r="2196">
          <cell r="A2196" t="str">
            <v>2001999913134</v>
          </cell>
          <cell r="B2196">
            <v>9</v>
          </cell>
          <cell r="C2196">
            <v>4.166925</v>
          </cell>
          <cell r="D2196">
            <v>0</v>
          </cell>
          <cell r="E2196">
            <v>462991.66666666669</v>
          </cell>
        </row>
        <row r="2197">
          <cell r="A2197" t="str">
            <v>2001999913135</v>
          </cell>
          <cell r="B2197">
            <v>65</v>
          </cell>
          <cell r="C2197">
            <v>24.230004000000001</v>
          </cell>
          <cell r="D2197">
            <v>0</v>
          </cell>
          <cell r="E2197">
            <v>372769.29230769235</v>
          </cell>
        </row>
        <row r="2198">
          <cell r="A2198" t="str">
            <v>2001999913136</v>
          </cell>
          <cell r="B2198">
            <v>4640</v>
          </cell>
          <cell r="C2198">
            <v>2266.9695149999998</v>
          </cell>
          <cell r="D2198">
            <v>0</v>
          </cell>
          <cell r="E2198">
            <v>488571.01616379304</v>
          </cell>
        </row>
        <row r="2199">
          <cell r="A2199" t="str">
            <v>2001999913138</v>
          </cell>
          <cell r="B2199">
            <v>6</v>
          </cell>
          <cell r="C2199">
            <v>2.4205380000000001</v>
          </cell>
          <cell r="D2199">
            <v>0</v>
          </cell>
          <cell r="E2199">
            <v>403423</v>
          </cell>
        </row>
        <row r="2200">
          <cell r="A2200" t="str">
            <v>2001999913152</v>
          </cell>
          <cell r="B2200">
            <v>5771</v>
          </cell>
          <cell r="C2200">
            <v>8425.6918420000002</v>
          </cell>
          <cell r="D2200">
            <v>0</v>
          </cell>
          <cell r="E2200">
            <v>1460005.5175879397</v>
          </cell>
        </row>
        <row r="2201">
          <cell r="A2201" t="str">
            <v>2001999913155</v>
          </cell>
          <cell r="B2201">
            <v>70337</v>
          </cell>
          <cell r="C2201">
            <v>57091.395143000002</v>
          </cell>
          <cell r="D2201">
            <v>0</v>
          </cell>
          <cell r="E2201">
            <v>811683.68203079468</v>
          </cell>
        </row>
        <row r="2202">
          <cell r="A2202" t="str">
            <v>2001999913157</v>
          </cell>
          <cell r="B2202">
            <v>93050</v>
          </cell>
          <cell r="C2202">
            <v>182564.041746</v>
          </cell>
          <cell r="D2202">
            <v>182047.70686199999</v>
          </cell>
          <cell r="E2202">
            <v>1961999.3739494896</v>
          </cell>
        </row>
        <row r="2203">
          <cell r="A2203" t="str">
            <v>2001999913158</v>
          </cell>
          <cell r="B2203">
            <v>152978</v>
          </cell>
          <cell r="C2203">
            <v>1706810.408786</v>
          </cell>
          <cell r="D2203">
            <v>1711325.812922</v>
          </cell>
          <cell r="E2203">
            <v>11157227.894115493</v>
          </cell>
        </row>
        <row r="2204">
          <cell r="A2204" t="str">
            <v>2001999913159</v>
          </cell>
          <cell r="B2204">
            <v>105982</v>
          </cell>
          <cell r="C2204">
            <v>126618.957326</v>
          </cell>
          <cell r="D2204">
            <v>0</v>
          </cell>
          <cell r="E2204">
            <v>1194721.3425487347</v>
          </cell>
        </row>
        <row r="2205">
          <cell r="A2205" t="str">
            <v>2001999913161</v>
          </cell>
          <cell r="B2205">
            <v>58225</v>
          </cell>
          <cell r="C2205">
            <v>407983.89153800003</v>
          </cell>
          <cell r="D2205">
            <v>407983.89153800003</v>
          </cell>
          <cell r="E2205">
            <v>7007022.6112151146</v>
          </cell>
        </row>
        <row r="2206">
          <cell r="A2206" t="str">
            <v>2001999913162</v>
          </cell>
          <cell r="B2206">
            <v>30895</v>
          </cell>
          <cell r="C2206">
            <v>40554.999454999997</v>
          </cell>
          <cell r="D2206">
            <v>40624.800780999998</v>
          </cell>
          <cell r="E2206">
            <v>1312671.9357501213</v>
          </cell>
        </row>
        <row r="2207">
          <cell r="A2207" t="str">
            <v>2001999913163</v>
          </cell>
          <cell r="B2207">
            <v>4013</v>
          </cell>
          <cell r="C2207">
            <v>47806.598643999998</v>
          </cell>
          <cell r="D2207">
            <v>0</v>
          </cell>
          <cell r="E2207">
            <v>11912932.629952652</v>
          </cell>
        </row>
        <row r="2208">
          <cell r="A2208" t="str">
            <v>2001999913164</v>
          </cell>
          <cell r="B2208">
            <v>3483</v>
          </cell>
          <cell r="C2208">
            <v>3543.910531</v>
          </cell>
          <cell r="D2208">
            <v>0</v>
          </cell>
          <cell r="E2208">
            <v>1017487.950330175</v>
          </cell>
        </row>
        <row r="2209">
          <cell r="A2209" t="str">
            <v>2001999913165</v>
          </cell>
          <cell r="B2209">
            <v>158327</v>
          </cell>
          <cell r="C2209">
            <v>248288.67785800001</v>
          </cell>
          <cell r="D2209">
            <v>0</v>
          </cell>
          <cell r="E2209">
            <v>1568201.7461203712</v>
          </cell>
        </row>
        <row r="2210">
          <cell r="A2210" t="str">
            <v>2001999913166</v>
          </cell>
          <cell r="B2210">
            <v>17325</v>
          </cell>
          <cell r="C2210">
            <v>16959.616317</v>
          </cell>
          <cell r="D2210">
            <v>0</v>
          </cell>
          <cell r="E2210">
            <v>978910.03272727272</v>
          </cell>
        </row>
        <row r="2211">
          <cell r="A2211" t="str">
            <v>2001999913167</v>
          </cell>
          <cell r="B2211">
            <v>1486</v>
          </cell>
          <cell r="C2211">
            <v>8227.2179080000005</v>
          </cell>
          <cell r="D2211">
            <v>0</v>
          </cell>
          <cell r="E2211">
            <v>5536485.8061911175</v>
          </cell>
        </row>
        <row r="2212">
          <cell r="A2212" t="str">
            <v>2001999913169</v>
          </cell>
          <cell r="B2212">
            <v>10551</v>
          </cell>
          <cell r="C2212">
            <v>7714.0602170000002</v>
          </cell>
          <cell r="D2212">
            <v>0</v>
          </cell>
          <cell r="E2212">
            <v>731121.24130414182</v>
          </cell>
        </row>
        <row r="2213">
          <cell r="A2213" t="str">
            <v>2001999913170</v>
          </cell>
          <cell r="B2213">
            <v>152956</v>
          </cell>
          <cell r="C2213">
            <v>1610030.7778159999</v>
          </cell>
          <cell r="D2213">
            <v>1608329.7686429999</v>
          </cell>
          <cell r="E2213">
            <v>10526104.094092418</v>
          </cell>
        </row>
        <row r="2214">
          <cell r="A2214" t="str">
            <v>2001999913171</v>
          </cell>
          <cell r="B2214">
            <v>67</v>
          </cell>
          <cell r="C2214">
            <v>7.4688040000000004</v>
          </cell>
          <cell r="D2214">
            <v>0</v>
          </cell>
          <cell r="E2214">
            <v>111474.68656716419</v>
          </cell>
        </row>
        <row r="2215">
          <cell r="A2215" t="str">
            <v>2001999913173</v>
          </cell>
          <cell r="B2215">
            <v>12</v>
          </cell>
          <cell r="C2215">
            <v>5.304068</v>
          </cell>
          <cell r="D2215">
            <v>0</v>
          </cell>
          <cell r="E2215">
            <v>442005.66666666669</v>
          </cell>
        </row>
        <row r="2216">
          <cell r="A2216" t="str">
            <v>2001999913174</v>
          </cell>
          <cell r="B2216">
            <v>1104</v>
          </cell>
          <cell r="C2216">
            <v>887.28299800000002</v>
          </cell>
          <cell r="D2216">
            <v>817.481672</v>
          </cell>
          <cell r="E2216">
            <v>803698.36775362329</v>
          </cell>
        </row>
        <row r="2217">
          <cell r="A2217" t="str">
            <v>2001999913176</v>
          </cell>
          <cell r="B2217">
            <v>228</v>
          </cell>
          <cell r="C2217">
            <v>262.985885</v>
          </cell>
          <cell r="D2217">
            <v>0</v>
          </cell>
          <cell r="E2217">
            <v>1153446.8640350876</v>
          </cell>
        </row>
        <row r="2218">
          <cell r="A2218" t="str">
            <v>2001999913181</v>
          </cell>
          <cell r="B2218">
            <v>24</v>
          </cell>
          <cell r="C2218">
            <v>17.565511000000001</v>
          </cell>
          <cell r="D2218">
            <v>0</v>
          </cell>
          <cell r="E2218">
            <v>731896.29166666674</v>
          </cell>
        </row>
        <row r="2219">
          <cell r="A2219" t="str">
            <v>2001999913183</v>
          </cell>
          <cell r="B2219">
            <v>9063</v>
          </cell>
          <cell r="C2219">
            <v>18362.532428999999</v>
          </cell>
          <cell r="D2219">
            <v>0</v>
          </cell>
          <cell r="E2219">
            <v>2026098.6901688182</v>
          </cell>
        </row>
        <row r="2220">
          <cell r="A2220" t="str">
            <v>2001999913187</v>
          </cell>
          <cell r="B2220">
            <v>15882</v>
          </cell>
          <cell r="C2220">
            <v>15311.187019999999</v>
          </cell>
          <cell r="D2220">
            <v>0</v>
          </cell>
          <cell r="E2220">
            <v>964059.12479536585</v>
          </cell>
        </row>
        <row r="2221">
          <cell r="A2221" t="str">
            <v>2001999913188</v>
          </cell>
          <cell r="B2221">
            <v>2393</v>
          </cell>
          <cell r="C2221">
            <v>932.28309200000001</v>
          </cell>
          <cell r="D2221">
            <v>0</v>
          </cell>
          <cell r="E2221">
            <v>389587.58545758465</v>
          </cell>
        </row>
        <row r="2222">
          <cell r="A2222" t="str">
            <v>2001999913189</v>
          </cell>
          <cell r="B2222">
            <v>14598</v>
          </cell>
          <cell r="C2222">
            <v>1413.5844509999999</v>
          </cell>
          <cell r="D2222">
            <v>1436.684111</v>
          </cell>
          <cell r="E2222">
            <v>96834.117755856962</v>
          </cell>
        </row>
        <row r="2223">
          <cell r="A2223" t="str">
            <v>2001999913195</v>
          </cell>
          <cell r="B2223">
            <v>1072</v>
          </cell>
          <cell r="C2223">
            <v>21118.160198000001</v>
          </cell>
          <cell r="D2223">
            <v>0</v>
          </cell>
          <cell r="E2223">
            <v>19699776.304104477</v>
          </cell>
        </row>
        <row r="2224">
          <cell r="A2224" t="str">
            <v>2001999913196</v>
          </cell>
          <cell r="B2224">
            <v>9205</v>
          </cell>
          <cell r="C2224">
            <v>3173.3333809999999</v>
          </cell>
          <cell r="D2224">
            <v>3156.5401809999998</v>
          </cell>
          <cell r="E2224">
            <v>344740.18261814234</v>
          </cell>
        </row>
        <row r="2225">
          <cell r="A2225" t="str">
            <v>2001999913198</v>
          </cell>
          <cell r="B2225">
            <v>24385</v>
          </cell>
          <cell r="C2225">
            <v>17295.678803999999</v>
          </cell>
          <cell r="D2225">
            <v>17424.398464999998</v>
          </cell>
          <cell r="E2225">
            <v>709275.32515890908</v>
          </cell>
        </row>
        <row r="2226">
          <cell r="A2226" t="str">
            <v>2001999913201</v>
          </cell>
          <cell r="B2226">
            <v>791</v>
          </cell>
          <cell r="C2226">
            <v>623.75706400000001</v>
          </cell>
          <cell r="D2226">
            <v>0</v>
          </cell>
          <cell r="E2226">
            <v>788567.7168141593</v>
          </cell>
        </row>
        <row r="2227">
          <cell r="A2227" t="str">
            <v>2001999913203</v>
          </cell>
          <cell r="B2227">
            <v>507</v>
          </cell>
          <cell r="C2227">
            <v>0</v>
          </cell>
          <cell r="D2227">
            <v>0</v>
          </cell>
          <cell r="E2227">
            <v>0</v>
          </cell>
        </row>
        <row r="2228">
          <cell r="A2228" t="str">
            <v>2001999913224</v>
          </cell>
          <cell r="B2228">
            <v>317</v>
          </cell>
          <cell r="C2228">
            <v>2997.7327620000001</v>
          </cell>
          <cell r="D2228">
            <v>0</v>
          </cell>
          <cell r="E2228">
            <v>9456570.2271293383</v>
          </cell>
        </row>
        <row r="2229">
          <cell r="A2229" t="str">
            <v>2001999913225</v>
          </cell>
          <cell r="B2229">
            <v>76055</v>
          </cell>
          <cell r="C2229">
            <v>43988270.070788004</v>
          </cell>
          <cell r="D2229">
            <v>0</v>
          </cell>
          <cell r="E2229">
            <v>578374466.77783191</v>
          </cell>
        </row>
        <row r="2230">
          <cell r="A2230" t="str">
            <v>2001999913226</v>
          </cell>
          <cell r="B2230">
            <v>74710</v>
          </cell>
          <cell r="C2230">
            <v>340182.27065800002</v>
          </cell>
          <cell r="D2230">
            <v>0</v>
          </cell>
          <cell r="E2230">
            <v>4553369.9726676485</v>
          </cell>
        </row>
        <row r="2231">
          <cell r="A2231" t="str">
            <v>2001999913227</v>
          </cell>
          <cell r="B2231">
            <v>270</v>
          </cell>
          <cell r="C2231">
            <v>15166.83209</v>
          </cell>
          <cell r="D2231">
            <v>0</v>
          </cell>
          <cell r="E2231">
            <v>56173452.185185187</v>
          </cell>
        </row>
        <row r="2232">
          <cell r="A2232" t="str">
            <v>2001999913228</v>
          </cell>
          <cell r="B2232">
            <v>1582</v>
          </cell>
          <cell r="C2232">
            <v>30616.294172000002</v>
          </cell>
          <cell r="D2232">
            <v>0</v>
          </cell>
          <cell r="E2232">
            <v>19352904.027812898</v>
          </cell>
        </row>
        <row r="2233">
          <cell r="A2233" t="str">
            <v>2001999913229</v>
          </cell>
          <cell r="B2233">
            <v>9098</v>
          </cell>
          <cell r="C2233">
            <v>92853.987546000004</v>
          </cell>
          <cell r="D2233">
            <v>0</v>
          </cell>
          <cell r="E2233">
            <v>10205977.967245549</v>
          </cell>
        </row>
        <row r="2234">
          <cell r="A2234" t="str">
            <v>2001999913231</v>
          </cell>
          <cell r="B2234">
            <v>50030</v>
          </cell>
          <cell r="C2234">
            <v>828343.45697099995</v>
          </cell>
          <cell r="D2234">
            <v>0</v>
          </cell>
          <cell r="E2234">
            <v>16556934.978432938</v>
          </cell>
        </row>
        <row r="2235">
          <cell r="A2235" t="str">
            <v>2001999913232</v>
          </cell>
          <cell r="B2235">
            <v>9824</v>
          </cell>
          <cell r="C2235">
            <v>94503.583585</v>
          </cell>
          <cell r="D2235">
            <v>0</v>
          </cell>
          <cell r="E2235">
            <v>9619664.4528705217</v>
          </cell>
        </row>
        <row r="2236">
          <cell r="A2236" t="str">
            <v>2001999913236</v>
          </cell>
          <cell r="B2236">
            <v>31</v>
          </cell>
          <cell r="C2236">
            <v>75.249999000000003</v>
          </cell>
          <cell r="D2236">
            <v>0</v>
          </cell>
          <cell r="E2236">
            <v>2427419.3225806453</v>
          </cell>
        </row>
        <row r="2237">
          <cell r="A2237" t="str">
            <v>2001999913238</v>
          </cell>
          <cell r="B2237">
            <v>3</v>
          </cell>
          <cell r="C2237">
            <v>2.3374630000000001</v>
          </cell>
          <cell r="D2237">
            <v>0</v>
          </cell>
          <cell r="E2237">
            <v>779154.33333333337</v>
          </cell>
        </row>
        <row r="2238">
          <cell r="A2238" t="str">
            <v>2001999913239</v>
          </cell>
          <cell r="B2238">
            <v>2</v>
          </cell>
          <cell r="C2238">
            <v>15.87598</v>
          </cell>
          <cell r="D2238">
            <v>0</v>
          </cell>
          <cell r="E2238">
            <v>7937990</v>
          </cell>
        </row>
        <row r="2239">
          <cell r="A2239" t="str">
            <v>2001999913240</v>
          </cell>
          <cell r="B2239">
            <v>30</v>
          </cell>
          <cell r="C2239">
            <v>39.840066</v>
          </cell>
          <cell r="D2239">
            <v>0</v>
          </cell>
          <cell r="E2239">
            <v>1328002.2</v>
          </cell>
        </row>
        <row r="2240">
          <cell r="A2240" t="str">
            <v>2001999913242</v>
          </cell>
          <cell r="B2240">
            <v>4974</v>
          </cell>
          <cell r="C2240">
            <v>67817.757452999998</v>
          </cell>
          <cell r="D2240">
            <v>0</v>
          </cell>
          <cell r="E2240">
            <v>13634450.633896261</v>
          </cell>
        </row>
        <row r="2241">
          <cell r="A2241" t="str">
            <v>2001999913246</v>
          </cell>
          <cell r="B2241">
            <v>16</v>
          </cell>
          <cell r="C2241">
            <v>4.7722360000000004</v>
          </cell>
          <cell r="D2241">
            <v>0</v>
          </cell>
          <cell r="E2241">
            <v>298264.75</v>
          </cell>
        </row>
        <row r="2242">
          <cell r="A2242" t="str">
            <v>2001999913254</v>
          </cell>
          <cell r="B2242">
            <v>8</v>
          </cell>
          <cell r="C2242">
            <v>8.3444000000000003</v>
          </cell>
          <cell r="D2242">
            <v>0</v>
          </cell>
          <cell r="E2242">
            <v>1043050</v>
          </cell>
        </row>
        <row r="2243">
          <cell r="A2243" t="str">
            <v>2001999913266</v>
          </cell>
          <cell r="B2243">
            <v>2</v>
          </cell>
          <cell r="C2243">
            <v>1.3502E-2</v>
          </cell>
          <cell r="D2243">
            <v>0</v>
          </cell>
          <cell r="E2243">
            <v>6751</v>
          </cell>
        </row>
        <row r="2244">
          <cell r="A2244" t="str">
            <v>2001999913274</v>
          </cell>
          <cell r="B2244">
            <v>3</v>
          </cell>
          <cell r="C2244">
            <v>1.8895379999999999</v>
          </cell>
          <cell r="D2244">
            <v>0</v>
          </cell>
          <cell r="E2244">
            <v>629846</v>
          </cell>
        </row>
        <row r="2245">
          <cell r="A2245" t="str">
            <v>2001999913275</v>
          </cell>
          <cell r="B2245">
            <v>2060</v>
          </cell>
          <cell r="C2245">
            <v>9588.9078360000003</v>
          </cell>
          <cell r="D2245">
            <v>0</v>
          </cell>
          <cell r="E2245">
            <v>4654809.6291262135</v>
          </cell>
        </row>
        <row r="2246">
          <cell r="A2246" t="str">
            <v>2001999913284</v>
          </cell>
          <cell r="B2246">
            <v>5817</v>
          </cell>
          <cell r="C2246">
            <v>78113.466486000005</v>
          </cell>
          <cell r="D2246">
            <v>0</v>
          </cell>
          <cell r="E2246">
            <v>13428479.712222796</v>
          </cell>
        </row>
        <row r="2247">
          <cell r="A2247" t="str">
            <v>2001999913286</v>
          </cell>
          <cell r="B2247">
            <v>3</v>
          </cell>
          <cell r="C2247">
            <v>31.031896</v>
          </cell>
          <cell r="D2247">
            <v>0</v>
          </cell>
          <cell r="E2247">
            <v>10343965.333333334</v>
          </cell>
        </row>
        <row r="2248">
          <cell r="A2248" t="str">
            <v>2001999913294</v>
          </cell>
          <cell r="B2248">
            <v>3</v>
          </cell>
          <cell r="C2248">
            <v>10.873322</v>
          </cell>
          <cell r="D2248">
            <v>0</v>
          </cell>
          <cell r="E2248">
            <v>3624440.6666666665</v>
          </cell>
        </row>
        <row r="2249">
          <cell r="A2249" t="str">
            <v>2001999913298</v>
          </cell>
          <cell r="B2249">
            <v>6053</v>
          </cell>
          <cell r="C2249">
            <v>11084.341144</v>
          </cell>
          <cell r="D2249">
            <v>0</v>
          </cell>
          <cell r="E2249">
            <v>1831214.4629109532</v>
          </cell>
        </row>
        <row r="2250">
          <cell r="A2250" t="str">
            <v>2001999913301</v>
          </cell>
          <cell r="B2250">
            <v>16829</v>
          </cell>
          <cell r="C2250">
            <v>0</v>
          </cell>
          <cell r="D2250">
            <v>0</v>
          </cell>
          <cell r="E2250">
            <v>0</v>
          </cell>
        </row>
        <row r="2251">
          <cell r="A2251" t="str">
            <v>2001999913303</v>
          </cell>
          <cell r="B2251">
            <v>76</v>
          </cell>
          <cell r="C2251">
            <v>0</v>
          </cell>
          <cell r="D2251">
            <v>0</v>
          </cell>
          <cell r="E2251">
            <v>0</v>
          </cell>
        </row>
        <row r="2252">
          <cell r="A2252" t="str">
            <v>2001999913304</v>
          </cell>
          <cell r="B2252">
            <v>151411</v>
          </cell>
          <cell r="C2252">
            <v>715.67375700000002</v>
          </cell>
          <cell r="D2252">
            <v>-303.31589400000001</v>
          </cell>
          <cell r="E2252">
            <v>4726.6959269802064</v>
          </cell>
        </row>
        <row r="2253">
          <cell r="A2253" t="str">
            <v>2001999913305</v>
          </cell>
          <cell r="B2253">
            <v>154653</v>
          </cell>
          <cell r="C2253">
            <v>-37247.808199999999</v>
          </cell>
          <cell r="D2253">
            <v>-36867.068256999999</v>
          </cell>
          <cell r="E2253">
            <v>-240847.62791539769</v>
          </cell>
        </row>
        <row r="2254">
          <cell r="A2254" t="str">
            <v>2001999913306</v>
          </cell>
          <cell r="B2254">
            <v>15405</v>
          </cell>
          <cell r="C2254">
            <v>0</v>
          </cell>
          <cell r="D2254">
            <v>0</v>
          </cell>
          <cell r="E2254">
            <v>0</v>
          </cell>
        </row>
        <row r="2255">
          <cell r="A2255" t="str">
            <v>2001999913312</v>
          </cell>
          <cell r="B2255">
            <v>80054</v>
          </cell>
          <cell r="C2255">
            <v>0</v>
          </cell>
          <cell r="D2255">
            <v>0</v>
          </cell>
          <cell r="E2255">
            <v>0</v>
          </cell>
        </row>
        <row r="2256">
          <cell r="A2256" t="str">
            <v>2001999913315</v>
          </cell>
          <cell r="B2256">
            <v>158327</v>
          </cell>
          <cell r="C2256">
            <v>3690654.762327</v>
          </cell>
          <cell r="D2256">
            <v>0</v>
          </cell>
          <cell r="E2256">
            <v>23310330.912143853</v>
          </cell>
        </row>
        <row r="2257">
          <cell r="A2257" t="str">
            <v>2001999913318</v>
          </cell>
          <cell r="B2257">
            <v>28330</v>
          </cell>
          <cell r="C2257">
            <v>67161.456086000006</v>
          </cell>
          <cell r="D2257">
            <v>0</v>
          </cell>
          <cell r="E2257">
            <v>2370683.2363572186</v>
          </cell>
        </row>
        <row r="2258">
          <cell r="A2258" t="str">
            <v>2001999913320</v>
          </cell>
          <cell r="B2258">
            <v>22514</v>
          </cell>
          <cell r="C2258">
            <v>102698.96249999999</v>
          </cell>
          <cell r="D2258">
            <v>0</v>
          </cell>
          <cell r="E2258">
            <v>4561560.0293150926</v>
          </cell>
        </row>
        <row r="2259">
          <cell r="A2259" t="str">
            <v>2001999913322</v>
          </cell>
          <cell r="B2259">
            <v>8</v>
          </cell>
          <cell r="C2259">
            <v>0</v>
          </cell>
          <cell r="D2259">
            <v>0</v>
          </cell>
          <cell r="E2259">
            <v>0</v>
          </cell>
        </row>
        <row r="2260">
          <cell r="A2260" t="str">
            <v>2001999913334</v>
          </cell>
          <cell r="B2260">
            <v>45</v>
          </cell>
          <cell r="C2260">
            <v>0</v>
          </cell>
          <cell r="D2260">
            <v>0</v>
          </cell>
          <cell r="E2260">
            <v>0</v>
          </cell>
        </row>
        <row r="2261">
          <cell r="A2261" t="str">
            <v>2001999913336</v>
          </cell>
          <cell r="B2261">
            <v>4</v>
          </cell>
          <cell r="C2261">
            <v>2.4874740000000002</v>
          </cell>
          <cell r="D2261">
            <v>0</v>
          </cell>
          <cell r="E2261">
            <v>621868.5</v>
          </cell>
        </row>
        <row r="2262">
          <cell r="A2262" t="str">
            <v>2001999913341</v>
          </cell>
          <cell r="B2262">
            <v>58674</v>
          </cell>
          <cell r="C2262">
            <v>1665480.6169040001</v>
          </cell>
          <cell r="D2262">
            <v>0</v>
          </cell>
          <cell r="E2262">
            <v>28385325.986024477</v>
          </cell>
        </row>
        <row r="2263">
          <cell r="A2263" t="str">
            <v>2001999913342</v>
          </cell>
          <cell r="B2263">
            <v>4</v>
          </cell>
          <cell r="C2263">
            <v>0</v>
          </cell>
          <cell r="D2263">
            <v>0</v>
          </cell>
          <cell r="E2263">
            <v>0</v>
          </cell>
        </row>
        <row r="2264">
          <cell r="A2264" t="str">
            <v>2001999913343</v>
          </cell>
          <cell r="B2264">
            <v>18</v>
          </cell>
          <cell r="C2264">
            <v>0</v>
          </cell>
          <cell r="D2264">
            <v>0</v>
          </cell>
          <cell r="E2264">
            <v>0</v>
          </cell>
        </row>
        <row r="2265">
          <cell r="A2265" t="str">
            <v>2001999913344</v>
          </cell>
          <cell r="B2265">
            <v>10</v>
          </cell>
          <cell r="C2265">
            <v>30.835545</v>
          </cell>
          <cell r="D2265">
            <v>0</v>
          </cell>
          <cell r="E2265">
            <v>3083554.5</v>
          </cell>
        </row>
        <row r="2266">
          <cell r="A2266" t="str">
            <v>2001999913353</v>
          </cell>
          <cell r="B2266">
            <v>3</v>
          </cell>
          <cell r="C2266">
            <v>0</v>
          </cell>
          <cell r="D2266">
            <v>0</v>
          </cell>
          <cell r="E2266">
            <v>0</v>
          </cell>
        </row>
        <row r="2267">
          <cell r="A2267" t="str">
            <v>2001999913365</v>
          </cell>
          <cell r="B2267">
            <v>7887</v>
          </cell>
          <cell r="C2267">
            <v>6063.0128420000001</v>
          </cell>
          <cell r="D2267">
            <v>0</v>
          </cell>
          <cell r="E2267">
            <v>768734.98694053513</v>
          </cell>
        </row>
        <row r="2268">
          <cell r="A2268" t="str">
            <v>2001999913366</v>
          </cell>
          <cell r="B2268">
            <v>4603</v>
          </cell>
          <cell r="C2268">
            <v>1830.9042039999999</v>
          </cell>
          <cell r="D2268">
            <v>0</v>
          </cell>
          <cell r="E2268">
            <v>397763.24223332608</v>
          </cell>
        </row>
        <row r="2269">
          <cell r="A2269" t="str">
            <v>2001999913368</v>
          </cell>
          <cell r="B2269">
            <v>34</v>
          </cell>
          <cell r="C2269">
            <v>12.907669</v>
          </cell>
          <cell r="D2269">
            <v>0</v>
          </cell>
          <cell r="E2269">
            <v>379637.32352941175</v>
          </cell>
        </row>
        <row r="2270">
          <cell r="A2270" t="str">
            <v>2001999913373</v>
          </cell>
          <cell r="B2270">
            <v>14</v>
          </cell>
          <cell r="C2270">
            <v>5.210572</v>
          </cell>
          <cell r="D2270">
            <v>0</v>
          </cell>
          <cell r="E2270">
            <v>372183.71428571426</v>
          </cell>
        </row>
        <row r="2271">
          <cell r="A2271" t="str">
            <v>2001999913382</v>
          </cell>
          <cell r="B2271">
            <v>18</v>
          </cell>
          <cell r="C2271">
            <v>10.308686</v>
          </cell>
          <cell r="D2271">
            <v>0</v>
          </cell>
          <cell r="E2271">
            <v>572704.77777777775</v>
          </cell>
        </row>
        <row r="2272">
          <cell r="A2272" t="str">
            <v>2001999913383</v>
          </cell>
          <cell r="B2272">
            <v>4</v>
          </cell>
          <cell r="C2272">
            <v>0</v>
          </cell>
          <cell r="D2272">
            <v>0</v>
          </cell>
          <cell r="E2272">
            <v>0</v>
          </cell>
        </row>
        <row r="2273">
          <cell r="A2273" t="str">
            <v>2001999913384</v>
          </cell>
          <cell r="B2273">
            <v>46</v>
          </cell>
          <cell r="C2273">
            <v>31.853221999999999</v>
          </cell>
          <cell r="D2273">
            <v>0</v>
          </cell>
          <cell r="E2273">
            <v>692461.34782608692</v>
          </cell>
        </row>
        <row r="2274">
          <cell r="A2274" t="str">
            <v>2001999913385</v>
          </cell>
          <cell r="B2274">
            <v>326</v>
          </cell>
          <cell r="C2274">
            <v>96.216579999999993</v>
          </cell>
          <cell r="D2274">
            <v>0</v>
          </cell>
          <cell r="E2274">
            <v>295142.8834355828</v>
          </cell>
        </row>
        <row r="2275">
          <cell r="A2275" t="str">
            <v>2001999913387</v>
          </cell>
          <cell r="B2275">
            <v>5</v>
          </cell>
          <cell r="C2275">
            <v>0.36238300000000001</v>
          </cell>
          <cell r="D2275">
            <v>0</v>
          </cell>
          <cell r="E2275">
            <v>72476.600000000006</v>
          </cell>
        </row>
        <row r="2276">
          <cell r="A2276" t="str">
            <v>2001999913390</v>
          </cell>
          <cell r="B2276">
            <v>6</v>
          </cell>
          <cell r="C2276">
            <v>13.022829</v>
          </cell>
          <cell r="D2276">
            <v>0</v>
          </cell>
          <cell r="E2276">
            <v>2170471.5</v>
          </cell>
        </row>
        <row r="2277">
          <cell r="A2277" t="str">
            <v>2001999913392</v>
          </cell>
          <cell r="B2277">
            <v>24</v>
          </cell>
          <cell r="C2277">
            <v>72.236394000000004</v>
          </cell>
          <cell r="D2277">
            <v>0</v>
          </cell>
          <cell r="E2277">
            <v>3009849.75</v>
          </cell>
        </row>
        <row r="2278">
          <cell r="A2278" t="str">
            <v>2001999913393</v>
          </cell>
          <cell r="B2278">
            <v>3</v>
          </cell>
          <cell r="C2278">
            <v>0</v>
          </cell>
          <cell r="D2278">
            <v>0</v>
          </cell>
          <cell r="E2278">
            <v>0</v>
          </cell>
        </row>
        <row r="2279">
          <cell r="A2279" t="str">
            <v>2001999913461</v>
          </cell>
          <cell r="B2279">
            <v>23928</v>
          </cell>
          <cell r="C2279">
            <v>155195.02977600001</v>
          </cell>
          <cell r="D2279">
            <v>0</v>
          </cell>
          <cell r="E2279">
            <v>6485917.3259779345</v>
          </cell>
        </row>
        <row r="2280">
          <cell r="A2280" t="str">
            <v>2001999913465</v>
          </cell>
          <cell r="B2280">
            <v>1073</v>
          </cell>
          <cell r="C2280">
            <v>27263.762665999999</v>
          </cell>
          <cell r="D2280">
            <v>0</v>
          </cell>
          <cell r="E2280">
            <v>25408912.083876982</v>
          </cell>
        </row>
        <row r="2281">
          <cell r="A2281" t="str">
            <v>2001999913467</v>
          </cell>
          <cell r="B2281">
            <v>31386</v>
          </cell>
          <cell r="C2281">
            <v>131190.95805700001</v>
          </cell>
          <cell r="D2281">
            <v>0</v>
          </cell>
          <cell r="E2281">
            <v>4179919.647518002</v>
          </cell>
        </row>
        <row r="2282">
          <cell r="A2282" t="str">
            <v>2001999913479</v>
          </cell>
          <cell r="B2282">
            <v>1204</v>
          </cell>
          <cell r="C2282">
            <v>21348.407012</v>
          </cell>
          <cell r="D2282">
            <v>0</v>
          </cell>
          <cell r="E2282">
            <v>17731235.059800662</v>
          </cell>
        </row>
        <row r="2283">
          <cell r="A2283" t="str">
            <v>2001999913491</v>
          </cell>
          <cell r="B2283">
            <v>1200</v>
          </cell>
          <cell r="C2283">
            <v>1799.649985</v>
          </cell>
          <cell r="D2283">
            <v>0</v>
          </cell>
          <cell r="E2283">
            <v>1499708.3208333333</v>
          </cell>
        </row>
        <row r="2284">
          <cell r="A2284" t="str">
            <v>2001999913492</v>
          </cell>
          <cell r="B2284">
            <v>23904</v>
          </cell>
          <cell r="C2284">
            <v>15531.404066999999</v>
          </cell>
          <cell r="D2284">
            <v>0</v>
          </cell>
          <cell r="E2284">
            <v>649740.79932228907</v>
          </cell>
        </row>
        <row r="2285">
          <cell r="A2285" t="str">
            <v>2001999913494</v>
          </cell>
          <cell r="B2285">
            <v>24584</v>
          </cell>
          <cell r="C2285">
            <v>44758.959150000002</v>
          </cell>
          <cell r="D2285">
            <v>0</v>
          </cell>
          <cell r="E2285">
            <v>1820654.0493817118</v>
          </cell>
        </row>
        <row r="2286">
          <cell r="A2286" t="str">
            <v>2001999913545</v>
          </cell>
          <cell r="B2286">
            <v>6615</v>
          </cell>
          <cell r="C2286">
            <v>39407.008521999996</v>
          </cell>
          <cell r="D2286">
            <v>0</v>
          </cell>
          <cell r="E2286">
            <v>5957219.7312169308</v>
          </cell>
        </row>
        <row r="2287">
          <cell r="A2287" t="str">
            <v>2001999913547</v>
          </cell>
          <cell r="B2287">
            <v>25423</v>
          </cell>
          <cell r="C2287">
            <v>192982.31206500001</v>
          </cell>
          <cell r="D2287">
            <v>0</v>
          </cell>
          <cell r="E2287">
            <v>7590855.2124060895</v>
          </cell>
        </row>
        <row r="2288">
          <cell r="A2288" t="str">
            <v>2001999913583</v>
          </cell>
          <cell r="B2288">
            <v>4</v>
          </cell>
          <cell r="C2288">
            <v>0</v>
          </cell>
          <cell r="D2288">
            <v>0</v>
          </cell>
          <cell r="E2288">
            <v>0</v>
          </cell>
        </row>
        <row r="2289">
          <cell r="A2289" t="str">
            <v>2001999913600</v>
          </cell>
          <cell r="B2289">
            <v>128990</v>
          </cell>
          <cell r="C2289">
            <v>142479.701699</v>
          </cell>
          <cell r="D2289">
            <v>0</v>
          </cell>
          <cell r="E2289">
            <v>1104579.437933173</v>
          </cell>
        </row>
        <row r="2290">
          <cell r="A2290" t="str">
            <v>2001999913601</v>
          </cell>
          <cell r="B2290">
            <v>14445</v>
          </cell>
          <cell r="C2290">
            <v>5359.9320319999997</v>
          </cell>
          <cell r="D2290">
            <v>0</v>
          </cell>
          <cell r="E2290">
            <v>371057.94614053308</v>
          </cell>
        </row>
        <row r="2291">
          <cell r="A2291" t="str">
            <v>2001999913602</v>
          </cell>
          <cell r="B2291">
            <v>17839</v>
          </cell>
          <cell r="C2291">
            <v>4093.1616650000001</v>
          </cell>
          <cell r="D2291">
            <v>0</v>
          </cell>
          <cell r="E2291">
            <v>229450.17461741131</v>
          </cell>
        </row>
        <row r="2292">
          <cell r="A2292" t="str">
            <v>2001999913603</v>
          </cell>
          <cell r="B2292">
            <v>8950</v>
          </cell>
          <cell r="C2292">
            <v>2060.1018730000001</v>
          </cell>
          <cell r="D2292">
            <v>0</v>
          </cell>
          <cell r="E2292">
            <v>230178.9802234637</v>
          </cell>
        </row>
        <row r="2293">
          <cell r="A2293" t="str">
            <v>2001999913604</v>
          </cell>
          <cell r="B2293">
            <v>6887</v>
          </cell>
          <cell r="C2293">
            <v>6415.9332830000003</v>
          </cell>
          <cell r="D2293">
            <v>0</v>
          </cell>
          <cell r="E2293">
            <v>931600.59285610577</v>
          </cell>
        </row>
        <row r="2294">
          <cell r="A2294" t="str">
            <v>2001999913605</v>
          </cell>
          <cell r="B2294">
            <v>733</v>
          </cell>
          <cell r="C2294">
            <v>586.24184000000002</v>
          </cell>
          <cell r="D2294">
            <v>0</v>
          </cell>
          <cell r="E2294">
            <v>799784.22919508873</v>
          </cell>
        </row>
        <row r="2295">
          <cell r="A2295" t="str">
            <v>2001999913606</v>
          </cell>
          <cell r="B2295">
            <v>2665</v>
          </cell>
          <cell r="C2295">
            <v>692.65432899999996</v>
          </cell>
          <cell r="D2295">
            <v>0</v>
          </cell>
          <cell r="E2295">
            <v>259907.81575984988</v>
          </cell>
        </row>
        <row r="2296">
          <cell r="A2296" t="str">
            <v>2001999913607</v>
          </cell>
          <cell r="B2296">
            <v>51</v>
          </cell>
          <cell r="C2296">
            <v>65.975463000000005</v>
          </cell>
          <cell r="D2296">
            <v>0</v>
          </cell>
          <cell r="E2296">
            <v>1293636.5294117648</v>
          </cell>
        </row>
        <row r="2297">
          <cell r="A2297" t="str">
            <v>2001999913608</v>
          </cell>
          <cell r="B2297">
            <v>2314</v>
          </cell>
          <cell r="C2297">
            <v>593.78618400000005</v>
          </cell>
          <cell r="D2297">
            <v>0</v>
          </cell>
          <cell r="E2297">
            <v>256605.95678478826</v>
          </cell>
        </row>
        <row r="2298">
          <cell r="A2298" t="str">
            <v>2001999913609</v>
          </cell>
          <cell r="B2298">
            <v>121</v>
          </cell>
          <cell r="C2298">
            <v>221.44512800000001</v>
          </cell>
          <cell r="D2298">
            <v>0</v>
          </cell>
          <cell r="E2298">
            <v>1830125.0247933886</v>
          </cell>
        </row>
        <row r="2299">
          <cell r="A2299" t="str">
            <v>2001999913610</v>
          </cell>
          <cell r="B2299">
            <v>137912</v>
          </cell>
          <cell r="C2299">
            <v>150212.46741300001</v>
          </cell>
          <cell r="D2299">
            <v>0</v>
          </cell>
          <cell r="E2299">
            <v>1089190.6970604444</v>
          </cell>
        </row>
        <row r="2300">
          <cell r="A2300" t="str">
            <v>2001999913611</v>
          </cell>
          <cell r="B2300">
            <v>24987</v>
          </cell>
          <cell r="C2300">
            <v>300029229.45176601</v>
          </cell>
          <cell r="D2300">
            <v>29147.868920000001</v>
          </cell>
          <cell r="E2300">
            <v>12007413032.847723</v>
          </cell>
        </row>
        <row r="2301">
          <cell r="A2301" t="str">
            <v>2001999913612</v>
          </cell>
          <cell r="B2301">
            <v>8484</v>
          </cell>
          <cell r="C2301">
            <v>696.71786899999995</v>
          </cell>
          <cell r="D2301">
            <v>680.10102900000004</v>
          </cell>
          <cell r="E2301">
            <v>82121.389556812821</v>
          </cell>
        </row>
        <row r="2302">
          <cell r="A2302" t="str">
            <v>2001999913613</v>
          </cell>
          <cell r="B2302">
            <v>34224</v>
          </cell>
          <cell r="C2302">
            <v>0</v>
          </cell>
          <cell r="D2302">
            <v>0</v>
          </cell>
          <cell r="E2302">
            <v>0</v>
          </cell>
        </row>
        <row r="2303">
          <cell r="A2303" t="str">
            <v>2001999913614</v>
          </cell>
          <cell r="B2303">
            <v>75949</v>
          </cell>
          <cell r="C2303">
            <v>0</v>
          </cell>
          <cell r="D2303">
            <v>0</v>
          </cell>
          <cell r="E2303">
            <v>0</v>
          </cell>
        </row>
        <row r="2304">
          <cell r="A2304" t="str">
            <v>2001999913615</v>
          </cell>
          <cell r="B2304">
            <v>2552</v>
          </cell>
          <cell r="C2304">
            <v>0</v>
          </cell>
          <cell r="D2304">
            <v>0</v>
          </cell>
          <cell r="E2304">
            <v>0</v>
          </cell>
        </row>
        <row r="2305">
          <cell r="A2305" t="str">
            <v>2001999913616</v>
          </cell>
          <cell r="B2305">
            <v>185</v>
          </cell>
          <cell r="C2305">
            <v>0</v>
          </cell>
          <cell r="D2305">
            <v>0</v>
          </cell>
          <cell r="E2305">
            <v>0</v>
          </cell>
        </row>
        <row r="2306">
          <cell r="A2306" t="str">
            <v>2001999913617</v>
          </cell>
          <cell r="B2306">
            <v>1094</v>
          </cell>
          <cell r="C2306">
            <v>9614.6416420000005</v>
          </cell>
          <cell r="D2306">
            <v>0</v>
          </cell>
          <cell r="E2306">
            <v>8788520.6965265088</v>
          </cell>
        </row>
        <row r="2307">
          <cell r="A2307" t="str">
            <v>2001999913618</v>
          </cell>
          <cell r="B2307">
            <v>26485</v>
          </cell>
          <cell r="C2307">
            <v>158991.88384600001</v>
          </cell>
          <cell r="D2307">
            <v>0</v>
          </cell>
          <cell r="E2307">
            <v>6003091.706475364</v>
          </cell>
        </row>
        <row r="2308">
          <cell r="A2308" t="str">
            <v>2001999913619</v>
          </cell>
          <cell r="B2308">
            <v>24511</v>
          </cell>
          <cell r="C2308">
            <v>17356.580451000002</v>
          </cell>
          <cell r="D2308">
            <v>0</v>
          </cell>
          <cell r="E2308">
            <v>708113.92644118972</v>
          </cell>
        </row>
        <row r="2309">
          <cell r="A2309" t="str">
            <v>2001999913622</v>
          </cell>
          <cell r="B2309">
            <v>224</v>
          </cell>
          <cell r="C2309">
            <v>796.95874200000003</v>
          </cell>
          <cell r="D2309">
            <v>0</v>
          </cell>
          <cell r="E2309">
            <v>3557851.5267857146</v>
          </cell>
        </row>
        <row r="2310">
          <cell r="A2310" t="str">
            <v>2001999913623</v>
          </cell>
          <cell r="B2310">
            <v>56314</v>
          </cell>
          <cell r="C2310">
            <v>356345.07358000003</v>
          </cell>
          <cell r="D2310">
            <v>0</v>
          </cell>
          <cell r="E2310">
            <v>6327823.8729268042</v>
          </cell>
        </row>
        <row r="2311">
          <cell r="A2311" t="str">
            <v>2001999913624</v>
          </cell>
          <cell r="B2311">
            <v>18021</v>
          </cell>
          <cell r="C2311">
            <v>14566.195282000001</v>
          </cell>
          <cell r="D2311">
            <v>0</v>
          </cell>
          <cell r="E2311">
            <v>808290.06614505302</v>
          </cell>
        </row>
        <row r="2312">
          <cell r="A2312" t="str">
            <v>2001999913625</v>
          </cell>
          <cell r="B2312">
            <v>40425</v>
          </cell>
          <cell r="C2312">
            <v>122737.135131</v>
          </cell>
          <cell r="D2312">
            <v>0</v>
          </cell>
          <cell r="E2312">
            <v>3036169.0817810763</v>
          </cell>
        </row>
        <row r="2313">
          <cell r="A2313" t="str">
            <v>2001999913626</v>
          </cell>
          <cell r="B2313">
            <v>59898</v>
          </cell>
          <cell r="C2313">
            <v>2650494.9672699999</v>
          </cell>
          <cell r="D2313">
            <v>0</v>
          </cell>
          <cell r="E2313">
            <v>44250141.361481182</v>
          </cell>
        </row>
        <row r="2314">
          <cell r="A2314" t="str">
            <v>2001999913627</v>
          </cell>
          <cell r="B2314">
            <v>61254</v>
          </cell>
          <cell r="C2314">
            <v>1722877.395939</v>
          </cell>
          <cell r="D2314">
            <v>0</v>
          </cell>
          <cell r="E2314">
            <v>28126773.69541581</v>
          </cell>
        </row>
        <row r="2315">
          <cell r="A2315" t="str">
            <v>2001999913628</v>
          </cell>
          <cell r="B2315">
            <v>87903</v>
          </cell>
          <cell r="C2315">
            <v>3849963.1973640001</v>
          </cell>
          <cell r="D2315">
            <v>0</v>
          </cell>
          <cell r="E2315">
            <v>43797858.973686904</v>
          </cell>
        </row>
        <row r="2316">
          <cell r="A2316" t="str">
            <v>2001999913629</v>
          </cell>
          <cell r="B2316">
            <v>8325</v>
          </cell>
          <cell r="C2316">
            <v>17236.425649000001</v>
          </cell>
          <cell r="D2316">
            <v>0</v>
          </cell>
          <cell r="E2316">
            <v>2070441.5193993996</v>
          </cell>
        </row>
        <row r="2317">
          <cell r="A2317" t="str">
            <v>2001999913630</v>
          </cell>
          <cell r="B2317">
            <v>71043</v>
          </cell>
          <cell r="C2317">
            <v>2533618.6748790001</v>
          </cell>
          <cell r="D2317">
            <v>0</v>
          </cell>
          <cell r="E2317">
            <v>35663171.24669566</v>
          </cell>
        </row>
        <row r="2318">
          <cell r="A2318" t="str">
            <v>2001999913631</v>
          </cell>
          <cell r="B2318">
            <v>46694</v>
          </cell>
          <cell r="C2318">
            <v>409121.32309700001</v>
          </cell>
          <cell r="D2318">
            <v>0</v>
          </cell>
          <cell r="E2318">
            <v>8761753.610678032</v>
          </cell>
        </row>
        <row r="2319">
          <cell r="A2319" t="str">
            <v>2001999913632</v>
          </cell>
          <cell r="B2319">
            <v>58152</v>
          </cell>
          <cell r="C2319">
            <v>105322.916445</v>
          </cell>
          <cell r="D2319">
            <v>0</v>
          </cell>
          <cell r="E2319">
            <v>1811165.8488959966</v>
          </cell>
        </row>
        <row r="2320">
          <cell r="A2320" t="str">
            <v>2001999913633</v>
          </cell>
          <cell r="B2320">
            <v>12611</v>
          </cell>
          <cell r="C2320">
            <v>29001.742604999999</v>
          </cell>
          <cell r="D2320">
            <v>0</v>
          </cell>
          <cell r="E2320">
            <v>2299717.9133296325</v>
          </cell>
        </row>
        <row r="2321">
          <cell r="A2321" t="str">
            <v>2001999913634</v>
          </cell>
          <cell r="B2321">
            <v>2369</v>
          </cell>
          <cell r="C2321">
            <v>53892.314935000002</v>
          </cell>
          <cell r="D2321">
            <v>0</v>
          </cell>
          <cell r="E2321">
            <v>22748972.112705782</v>
          </cell>
        </row>
        <row r="2322">
          <cell r="A2322" t="str">
            <v>2001999913635</v>
          </cell>
          <cell r="B2322">
            <v>79114</v>
          </cell>
          <cell r="C2322">
            <v>497223.31981700001</v>
          </cell>
          <cell r="D2322">
            <v>0</v>
          </cell>
          <cell r="E2322">
            <v>6284896.7289860211</v>
          </cell>
        </row>
        <row r="2323">
          <cell r="A2323" t="str">
            <v>2001999913636</v>
          </cell>
          <cell r="B2323">
            <v>98471</v>
          </cell>
          <cell r="C2323">
            <v>416955.58833100001</v>
          </cell>
          <cell r="D2323">
            <v>0</v>
          </cell>
          <cell r="E2323">
            <v>4234298.3043840313</v>
          </cell>
        </row>
        <row r="2324">
          <cell r="A2324" t="str">
            <v>2001999913637</v>
          </cell>
          <cell r="B2324">
            <v>51186</v>
          </cell>
          <cell r="C2324">
            <v>39958.117440000002</v>
          </cell>
          <cell r="D2324">
            <v>0</v>
          </cell>
          <cell r="E2324">
            <v>780645.43898722308</v>
          </cell>
        </row>
        <row r="2325">
          <cell r="A2325" t="str">
            <v>2001999913638</v>
          </cell>
          <cell r="B2325">
            <v>37781</v>
          </cell>
          <cell r="C2325">
            <v>22814.095193000001</v>
          </cell>
          <cell r="D2325">
            <v>0</v>
          </cell>
          <cell r="E2325">
            <v>603851.01487520186</v>
          </cell>
        </row>
        <row r="2326">
          <cell r="A2326" t="str">
            <v>2001999913639</v>
          </cell>
          <cell r="B2326">
            <v>69814</v>
          </cell>
          <cell r="C2326">
            <v>89753.704238999999</v>
          </cell>
          <cell r="D2326">
            <v>0</v>
          </cell>
          <cell r="E2326">
            <v>1285611.8291316926</v>
          </cell>
        </row>
        <row r="2327">
          <cell r="A2327" t="str">
            <v>2001999913640</v>
          </cell>
          <cell r="B2327">
            <v>5967</v>
          </cell>
          <cell r="C2327">
            <v>36773.724601000002</v>
          </cell>
          <cell r="D2327">
            <v>0</v>
          </cell>
          <cell r="E2327">
            <v>6162849.7739232453</v>
          </cell>
        </row>
        <row r="2328">
          <cell r="A2328" t="str">
            <v>2001999913641</v>
          </cell>
          <cell r="B2328">
            <v>1020</v>
          </cell>
          <cell r="C2328">
            <v>3006.8132719999999</v>
          </cell>
          <cell r="D2328">
            <v>0</v>
          </cell>
          <cell r="E2328">
            <v>2947856.1490196073</v>
          </cell>
        </row>
        <row r="2329">
          <cell r="A2329" t="str">
            <v>2001999913642</v>
          </cell>
          <cell r="B2329">
            <v>571</v>
          </cell>
          <cell r="C2329">
            <v>15124.110006000001</v>
          </cell>
          <cell r="D2329">
            <v>0</v>
          </cell>
          <cell r="E2329">
            <v>26487057.803852893</v>
          </cell>
        </row>
        <row r="2330">
          <cell r="A2330" t="str">
            <v>2001999913643</v>
          </cell>
          <cell r="B2330">
            <v>99154</v>
          </cell>
          <cell r="C2330">
            <v>351928.812202</v>
          </cell>
          <cell r="D2330">
            <v>0</v>
          </cell>
          <cell r="E2330">
            <v>3549315.3297093413</v>
          </cell>
        </row>
        <row r="2331">
          <cell r="A2331" t="str">
            <v>2001999913644</v>
          </cell>
          <cell r="B2331">
            <v>7466</v>
          </cell>
          <cell r="C2331">
            <v>15374.480697999999</v>
          </cell>
          <cell r="D2331">
            <v>0</v>
          </cell>
          <cell r="E2331">
            <v>2059266.0993838736</v>
          </cell>
        </row>
        <row r="2332">
          <cell r="A2332" t="str">
            <v>2001999913645</v>
          </cell>
          <cell r="B2332">
            <v>78524</v>
          </cell>
          <cell r="C2332">
            <v>49595337.237588003</v>
          </cell>
          <cell r="D2332">
            <v>0</v>
          </cell>
          <cell r="E2332">
            <v>631594636.51352465</v>
          </cell>
        </row>
        <row r="2333">
          <cell r="A2333" t="str">
            <v>2001999913646</v>
          </cell>
          <cell r="B2333">
            <v>4843</v>
          </cell>
          <cell r="C2333">
            <v>32249.720420000001</v>
          </cell>
          <cell r="D2333">
            <v>0</v>
          </cell>
          <cell r="E2333">
            <v>6659037.8732190803</v>
          </cell>
        </row>
        <row r="2334">
          <cell r="A2334" t="str">
            <v>2001999913647</v>
          </cell>
          <cell r="B2334">
            <v>52794</v>
          </cell>
          <cell r="C2334">
            <v>2412366.6236060001</v>
          </cell>
          <cell r="D2334">
            <v>0</v>
          </cell>
          <cell r="E2334">
            <v>45693954.305527143</v>
          </cell>
        </row>
        <row r="2335">
          <cell r="A2335" t="str">
            <v>2001999913648</v>
          </cell>
          <cell r="B2335">
            <v>461</v>
          </cell>
          <cell r="C2335">
            <v>22080.202727</v>
          </cell>
          <cell r="D2335">
            <v>0</v>
          </cell>
          <cell r="E2335">
            <v>47896318.27982647</v>
          </cell>
        </row>
        <row r="2336">
          <cell r="A2336" t="str">
            <v>2001999913650</v>
          </cell>
          <cell r="B2336">
            <v>41165</v>
          </cell>
          <cell r="C2336">
            <v>0</v>
          </cell>
          <cell r="D2336">
            <v>0</v>
          </cell>
          <cell r="E2336">
            <v>0</v>
          </cell>
        </row>
        <row r="2337">
          <cell r="A2337" t="str">
            <v>2001999913651</v>
          </cell>
          <cell r="B2337">
            <v>56663</v>
          </cell>
          <cell r="C2337">
            <v>105288.045169</v>
          </cell>
          <cell r="D2337">
            <v>0</v>
          </cell>
          <cell r="E2337">
            <v>1858144.5593950197</v>
          </cell>
        </row>
        <row r="2338">
          <cell r="A2338" t="str">
            <v>2001999913700</v>
          </cell>
          <cell r="B2338">
            <v>62473</v>
          </cell>
          <cell r="C2338">
            <v>21194.578799999999</v>
          </cell>
          <cell r="D2338">
            <v>0</v>
          </cell>
          <cell r="E2338">
            <v>339259.82104269043</v>
          </cell>
        </row>
        <row r="2339">
          <cell r="A2339" t="str">
            <v>2001999913701</v>
          </cell>
          <cell r="B2339">
            <v>910</v>
          </cell>
          <cell r="C2339">
            <v>16342.359371</v>
          </cell>
          <cell r="D2339">
            <v>0</v>
          </cell>
          <cell r="E2339">
            <v>17958636.671428572</v>
          </cell>
        </row>
        <row r="2340">
          <cell r="A2340" t="str">
            <v>2001999913702</v>
          </cell>
          <cell r="B2340">
            <v>857</v>
          </cell>
          <cell r="C2340">
            <v>4734.5478830000002</v>
          </cell>
          <cell r="D2340">
            <v>0</v>
          </cell>
          <cell r="E2340">
            <v>5524559.9568261383</v>
          </cell>
        </row>
        <row r="2341">
          <cell r="A2341" t="str">
            <v>2001999913703</v>
          </cell>
          <cell r="B2341">
            <v>418</v>
          </cell>
          <cell r="C2341">
            <v>11562.832299</v>
          </cell>
          <cell r="D2341">
            <v>0</v>
          </cell>
          <cell r="E2341">
            <v>27662278.227272727</v>
          </cell>
        </row>
        <row r="2342">
          <cell r="A2342" t="str">
            <v>2001999913704</v>
          </cell>
          <cell r="B2342">
            <v>317</v>
          </cell>
          <cell r="C2342">
            <v>1544.0438919999999</v>
          </cell>
          <cell r="D2342">
            <v>0</v>
          </cell>
          <cell r="E2342">
            <v>4870800.9211356463</v>
          </cell>
        </row>
        <row r="2343">
          <cell r="A2343" t="str">
            <v>2001999913705</v>
          </cell>
          <cell r="B2343">
            <v>315</v>
          </cell>
          <cell r="C2343">
            <v>2900.508773</v>
          </cell>
          <cell r="D2343">
            <v>0</v>
          </cell>
          <cell r="E2343">
            <v>9207964.3587301597</v>
          </cell>
        </row>
        <row r="2344">
          <cell r="A2344" t="str">
            <v>2001999913706</v>
          </cell>
          <cell r="B2344">
            <v>801</v>
          </cell>
          <cell r="C2344">
            <v>1.3120700000000001</v>
          </cell>
          <cell r="D2344">
            <v>0</v>
          </cell>
          <cell r="E2344">
            <v>1638.0399500624219</v>
          </cell>
        </row>
        <row r="2345">
          <cell r="A2345" t="str">
            <v>2001999913707</v>
          </cell>
          <cell r="B2345">
            <v>3542</v>
          </cell>
          <cell r="C2345">
            <v>0</v>
          </cell>
          <cell r="D2345">
            <v>0</v>
          </cell>
          <cell r="E2345">
            <v>0</v>
          </cell>
        </row>
        <row r="2346">
          <cell r="A2346" t="str">
            <v>2001999913708</v>
          </cell>
          <cell r="B2346">
            <v>1074</v>
          </cell>
          <cell r="C2346">
            <v>0</v>
          </cell>
          <cell r="D2346">
            <v>0</v>
          </cell>
          <cell r="E2346">
            <v>0</v>
          </cell>
        </row>
        <row r="2347">
          <cell r="A2347" t="str">
            <v>2001999913709</v>
          </cell>
          <cell r="B2347">
            <v>534</v>
          </cell>
          <cell r="C2347">
            <v>0</v>
          </cell>
          <cell r="D2347">
            <v>0</v>
          </cell>
          <cell r="E2347">
            <v>0</v>
          </cell>
        </row>
        <row r="2348">
          <cell r="A2348" t="str">
            <v>2001999913710</v>
          </cell>
          <cell r="B2348">
            <v>300</v>
          </cell>
          <cell r="C2348">
            <v>0</v>
          </cell>
          <cell r="D2348">
            <v>0</v>
          </cell>
          <cell r="E2348">
            <v>0</v>
          </cell>
        </row>
        <row r="2349">
          <cell r="A2349" t="str">
            <v>2001999913711</v>
          </cell>
          <cell r="B2349">
            <v>3608</v>
          </cell>
          <cell r="C2349">
            <v>945.87846999999999</v>
          </cell>
          <cell r="D2349">
            <v>0</v>
          </cell>
          <cell r="E2349">
            <v>262161.43847006653</v>
          </cell>
        </row>
        <row r="2350">
          <cell r="A2350" t="str">
            <v>2001999913712</v>
          </cell>
          <cell r="B2350">
            <v>1091</v>
          </cell>
          <cell r="C2350">
            <v>264.42199699999998</v>
          </cell>
          <cell r="D2350">
            <v>0</v>
          </cell>
          <cell r="E2350">
            <v>242366.6333638863</v>
          </cell>
        </row>
        <row r="2351">
          <cell r="A2351" t="str">
            <v>2001999913713</v>
          </cell>
          <cell r="B2351">
            <v>543</v>
          </cell>
          <cell r="C2351">
            <v>414.25107400000002</v>
          </cell>
          <cell r="D2351">
            <v>0</v>
          </cell>
          <cell r="E2351">
            <v>762893.32228360965</v>
          </cell>
        </row>
        <row r="2352">
          <cell r="A2352" t="str">
            <v>2001999913714</v>
          </cell>
          <cell r="B2352">
            <v>306</v>
          </cell>
          <cell r="C2352">
            <v>27.911069999999999</v>
          </cell>
          <cell r="D2352">
            <v>0</v>
          </cell>
          <cell r="E2352">
            <v>91212.647058823524</v>
          </cell>
        </row>
        <row r="2353">
          <cell r="A2353" t="str">
            <v>2001999913715</v>
          </cell>
          <cell r="B2353">
            <v>208</v>
          </cell>
          <cell r="C2353">
            <v>229.83759599999999</v>
          </cell>
          <cell r="D2353">
            <v>0</v>
          </cell>
          <cell r="E2353">
            <v>1104988.4423076923</v>
          </cell>
        </row>
        <row r="2354">
          <cell r="A2354" t="str">
            <v>2001999913716</v>
          </cell>
          <cell r="B2354">
            <v>3624</v>
          </cell>
          <cell r="C2354">
            <v>92327.224287000005</v>
          </cell>
          <cell r="D2354">
            <v>0</v>
          </cell>
          <cell r="E2354">
            <v>25476607.143211924</v>
          </cell>
        </row>
        <row r="2355">
          <cell r="A2355" t="str">
            <v>2001999913717</v>
          </cell>
          <cell r="B2355">
            <v>1092</v>
          </cell>
          <cell r="C2355">
            <v>12337.724066999999</v>
          </cell>
          <cell r="D2355">
            <v>0</v>
          </cell>
          <cell r="E2355">
            <v>11298282.112637362</v>
          </cell>
        </row>
        <row r="2356">
          <cell r="A2356" t="str">
            <v>2001999913718</v>
          </cell>
          <cell r="B2356">
            <v>546</v>
          </cell>
          <cell r="C2356">
            <v>5010.2747319999999</v>
          </cell>
          <cell r="D2356">
            <v>0</v>
          </cell>
          <cell r="E2356">
            <v>9176327.3479853477</v>
          </cell>
        </row>
        <row r="2357">
          <cell r="A2357" t="str">
            <v>2001999913719</v>
          </cell>
          <cell r="B2357">
            <v>306</v>
          </cell>
          <cell r="C2357">
            <v>3410.2577099999999</v>
          </cell>
          <cell r="D2357">
            <v>0</v>
          </cell>
          <cell r="E2357">
            <v>11144633.039215686</v>
          </cell>
        </row>
        <row r="2358">
          <cell r="A2358" t="str">
            <v>2001999913720</v>
          </cell>
          <cell r="B2358">
            <v>208</v>
          </cell>
          <cell r="C2358">
            <v>7487.5229849999996</v>
          </cell>
          <cell r="D2358">
            <v>0</v>
          </cell>
          <cell r="E2358">
            <v>35997706.658653848</v>
          </cell>
        </row>
        <row r="2359">
          <cell r="A2359" t="str">
            <v>2001999913721</v>
          </cell>
          <cell r="B2359">
            <v>3610</v>
          </cell>
          <cell r="C2359">
            <v>78896.673618000001</v>
          </cell>
          <cell r="D2359">
            <v>0</v>
          </cell>
          <cell r="E2359">
            <v>21855034.243213296</v>
          </cell>
        </row>
        <row r="2360">
          <cell r="A2360" t="str">
            <v>2001999913722</v>
          </cell>
          <cell r="B2360">
            <v>1083</v>
          </cell>
          <cell r="C2360">
            <v>11807.373911999999</v>
          </cell>
          <cell r="D2360">
            <v>0</v>
          </cell>
          <cell r="E2360">
            <v>10902468.986149585</v>
          </cell>
        </row>
        <row r="2361">
          <cell r="A2361" t="str">
            <v>2001999913723</v>
          </cell>
          <cell r="B2361">
            <v>540</v>
          </cell>
          <cell r="C2361">
            <v>4573.5948909999997</v>
          </cell>
          <cell r="D2361">
            <v>0</v>
          </cell>
          <cell r="E2361">
            <v>8469620.1685185172</v>
          </cell>
        </row>
        <row r="2362">
          <cell r="A2362" t="str">
            <v>2001999913724</v>
          </cell>
          <cell r="B2362">
            <v>305</v>
          </cell>
          <cell r="C2362">
            <v>4511.8800510000001</v>
          </cell>
          <cell r="D2362">
            <v>0</v>
          </cell>
          <cell r="E2362">
            <v>14793049.347540984</v>
          </cell>
        </row>
        <row r="2363">
          <cell r="A2363" t="str">
            <v>2001999913725</v>
          </cell>
          <cell r="B2363">
            <v>204</v>
          </cell>
          <cell r="C2363">
            <v>7649.5322450000003</v>
          </cell>
          <cell r="D2363">
            <v>0</v>
          </cell>
          <cell r="E2363">
            <v>37497707.083333328</v>
          </cell>
        </row>
        <row r="2364">
          <cell r="A2364" t="str">
            <v>2001999913726</v>
          </cell>
          <cell r="B2364">
            <v>29966</v>
          </cell>
          <cell r="C2364">
            <v>0</v>
          </cell>
          <cell r="D2364">
            <v>0</v>
          </cell>
          <cell r="E2364">
            <v>0</v>
          </cell>
        </row>
        <row r="2365">
          <cell r="A2365" t="str">
            <v>2001999913729</v>
          </cell>
          <cell r="B2365">
            <v>9958</v>
          </cell>
          <cell r="C2365">
            <v>0</v>
          </cell>
          <cell r="D2365">
            <v>0</v>
          </cell>
          <cell r="E2365">
            <v>0</v>
          </cell>
        </row>
        <row r="2366">
          <cell r="A2366" t="str">
            <v>2001999913730</v>
          </cell>
          <cell r="B2366">
            <v>63697</v>
          </cell>
          <cell r="C2366">
            <v>41382.975326</v>
          </cell>
          <cell r="D2366">
            <v>39557.111229000002</v>
          </cell>
          <cell r="E2366">
            <v>649684.84113851516</v>
          </cell>
        </row>
        <row r="2367">
          <cell r="A2367" t="str">
            <v>2001999913740</v>
          </cell>
          <cell r="B2367">
            <v>2336</v>
          </cell>
          <cell r="C2367">
            <v>4693.4343820000004</v>
          </cell>
          <cell r="D2367">
            <v>0</v>
          </cell>
          <cell r="E2367">
            <v>2009175.6772260277</v>
          </cell>
        </row>
        <row r="2368">
          <cell r="A2368" t="str">
            <v>2001999913741</v>
          </cell>
          <cell r="B2368">
            <v>30</v>
          </cell>
          <cell r="C2368">
            <v>28.936944</v>
          </cell>
          <cell r="D2368">
            <v>0</v>
          </cell>
          <cell r="E2368">
            <v>964564.8</v>
          </cell>
        </row>
        <row r="2369">
          <cell r="A2369" t="str">
            <v>2001999913742</v>
          </cell>
          <cell r="B2369">
            <v>3</v>
          </cell>
          <cell r="C2369">
            <v>7.4200000000000004E-4</v>
          </cell>
          <cell r="D2369">
            <v>0</v>
          </cell>
          <cell r="E2369">
            <v>247.33333333333334</v>
          </cell>
        </row>
        <row r="2370">
          <cell r="A2370" t="str">
            <v>2001999913743</v>
          </cell>
          <cell r="B2370">
            <v>3675</v>
          </cell>
          <cell r="C2370">
            <v>6275.9803490000004</v>
          </cell>
          <cell r="D2370">
            <v>6150.8904670000002</v>
          </cell>
          <cell r="E2370">
            <v>1707749.754829932</v>
          </cell>
        </row>
        <row r="2371">
          <cell r="A2371" t="str">
            <v>2001999913744</v>
          </cell>
          <cell r="B2371">
            <v>350</v>
          </cell>
          <cell r="C2371">
            <v>2037.972186</v>
          </cell>
          <cell r="D2371">
            <v>0</v>
          </cell>
          <cell r="E2371">
            <v>5822777.6742857136</v>
          </cell>
        </row>
        <row r="2372">
          <cell r="A2372" t="str">
            <v>2001999913745</v>
          </cell>
          <cell r="B2372">
            <v>92450</v>
          </cell>
          <cell r="C2372">
            <v>12148.652689</v>
          </cell>
          <cell r="D2372">
            <v>0</v>
          </cell>
          <cell r="E2372">
            <v>131407.81707950245</v>
          </cell>
        </row>
        <row r="2373">
          <cell r="A2373" t="str">
            <v>2001999913746</v>
          </cell>
          <cell r="B2373">
            <v>41</v>
          </cell>
          <cell r="C2373">
            <v>25.821660000000001</v>
          </cell>
          <cell r="D2373">
            <v>0</v>
          </cell>
          <cell r="E2373">
            <v>629796.58536585374</v>
          </cell>
        </row>
        <row r="2374">
          <cell r="A2374" t="str">
            <v>2001999913747</v>
          </cell>
          <cell r="B2374">
            <v>1505</v>
          </cell>
          <cell r="C2374">
            <v>8241.6489459999993</v>
          </cell>
          <cell r="D2374">
            <v>8244.7834189999994</v>
          </cell>
          <cell r="E2374">
            <v>5476178.7016611295</v>
          </cell>
        </row>
        <row r="2375">
          <cell r="A2375" t="str">
            <v>2001999913748</v>
          </cell>
          <cell r="B2375">
            <v>379</v>
          </cell>
          <cell r="C2375">
            <v>137.58509799999999</v>
          </cell>
          <cell r="D2375">
            <v>0</v>
          </cell>
          <cell r="E2375">
            <v>363021.36675461737</v>
          </cell>
        </row>
        <row r="2376">
          <cell r="A2376" t="str">
            <v>2001999913749</v>
          </cell>
          <cell r="B2376">
            <v>116738</v>
          </cell>
          <cell r="C2376">
            <v>132984.830663</v>
          </cell>
          <cell r="D2376">
            <v>126756.542424</v>
          </cell>
          <cell r="E2376">
            <v>1139173.4539138926</v>
          </cell>
        </row>
        <row r="2377">
          <cell r="A2377" t="str">
            <v>2001999913903</v>
          </cell>
          <cell r="B2377">
            <v>25360</v>
          </cell>
          <cell r="C2377">
            <v>0</v>
          </cell>
          <cell r="D2377">
            <v>0</v>
          </cell>
          <cell r="E2377">
            <v>0</v>
          </cell>
        </row>
        <row r="2378">
          <cell r="A2378" t="str">
            <v>2001999914001</v>
          </cell>
          <cell r="B2378">
            <v>7188</v>
          </cell>
          <cell r="C2378">
            <v>0</v>
          </cell>
          <cell r="D2378">
            <v>0</v>
          </cell>
          <cell r="E2378">
            <v>0</v>
          </cell>
        </row>
        <row r="2379">
          <cell r="A2379" t="str">
            <v>2001999914002</v>
          </cell>
          <cell r="B2379">
            <v>7093</v>
          </cell>
          <cell r="C2379">
            <v>0</v>
          </cell>
          <cell r="D2379">
            <v>0</v>
          </cell>
          <cell r="E2379">
            <v>0</v>
          </cell>
        </row>
        <row r="2380">
          <cell r="A2380" t="str">
            <v>2001999914003</v>
          </cell>
          <cell r="B2380">
            <v>7144</v>
          </cell>
          <cell r="C2380">
            <v>0</v>
          </cell>
          <cell r="D2380">
            <v>0</v>
          </cell>
          <cell r="E2380">
            <v>0</v>
          </cell>
        </row>
        <row r="2381">
          <cell r="A2381" t="str">
            <v>2001999914005</v>
          </cell>
          <cell r="B2381">
            <v>7830</v>
          </cell>
          <cell r="C2381">
            <v>0</v>
          </cell>
          <cell r="D2381">
            <v>0</v>
          </cell>
          <cell r="E2381">
            <v>0</v>
          </cell>
        </row>
        <row r="2382">
          <cell r="A2382" t="str">
            <v>2001999914006</v>
          </cell>
          <cell r="B2382">
            <v>13206</v>
          </cell>
          <cell r="C2382">
            <v>0</v>
          </cell>
          <cell r="D2382">
            <v>0</v>
          </cell>
          <cell r="E2382">
            <v>0</v>
          </cell>
        </row>
        <row r="2383">
          <cell r="A2383" t="str">
            <v>2001999914007</v>
          </cell>
          <cell r="B2383">
            <v>7152</v>
          </cell>
          <cell r="C2383">
            <v>0</v>
          </cell>
          <cell r="D2383">
            <v>0</v>
          </cell>
          <cell r="E2383">
            <v>0</v>
          </cell>
        </row>
        <row r="2384">
          <cell r="A2384" t="str">
            <v>2001999914008</v>
          </cell>
          <cell r="B2384">
            <v>7253</v>
          </cell>
          <cell r="C2384">
            <v>0</v>
          </cell>
          <cell r="D2384">
            <v>0</v>
          </cell>
          <cell r="E2384">
            <v>0</v>
          </cell>
        </row>
        <row r="2385">
          <cell r="A2385" t="str">
            <v>2001999914009</v>
          </cell>
          <cell r="B2385">
            <v>4204</v>
          </cell>
          <cell r="C2385">
            <v>0</v>
          </cell>
          <cell r="D2385">
            <v>0</v>
          </cell>
          <cell r="E2385">
            <v>0</v>
          </cell>
        </row>
        <row r="2386">
          <cell r="A2386" t="str">
            <v>2001999914013</v>
          </cell>
          <cell r="B2386">
            <v>12702</v>
          </cell>
          <cell r="C2386">
            <v>0</v>
          </cell>
          <cell r="D2386">
            <v>0</v>
          </cell>
          <cell r="E2386">
            <v>0</v>
          </cell>
        </row>
        <row r="2387">
          <cell r="A2387" t="str">
            <v>2001999914014</v>
          </cell>
          <cell r="B2387">
            <v>7076</v>
          </cell>
          <cell r="C2387">
            <v>478.97737899999998</v>
          </cell>
          <cell r="D2387">
            <v>0</v>
          </cell>
          <cell r="E2387">
            <v>67690.415347654038</v>
          </cell>
        </row>
        <row r="2388">
          <cell r="A2388" t="str">
            <v>2001999914015</v>
          </cell>
          <cell r="B2388">
            <v>7152</v>
          </cell>
          <cell r="C2388">
            <v>300.39115199999998</v>
          </cell>
          <cell r="D2388">
            <v>0</v>
          </cell>
          <cell r="E2388">
            <v>42001</v>
          </cell>
        </row>
        <row r="2389">
          <cell r="A2389" t="str">
            <v>2001999914018</v>
          </cell>
          <cell r="B2389">
            <v>1583</v>
          </cell>
          <cell r="C2389">
            <v>10123.195908</v>
          </cell>
          <cell r="D2389">
            <v>0</v>
          </cell>
          <cell r="E2389">
            <v>6394943.7195198983</v>
          </cell>
        </row>
        <row r="2390">
          <cell r="A2390" t="str">
            <v>2001999914019</v>
          </cell>
          <cell r="B2390">
            <v>456</v>
          </cell>
          <cell r="C2390">
            <v>463.52414099999999</v>
          </cell>
          <cell r="D2390">
            <v>0</v>
          </cell>
          <cell r="E2390">
            <v>1016500.3092105263</v>
          </cell>
        </row>
        <row r="2391">
          <cell r="A2391" t="str">
            <v>2001999914020</v>
          </cell>
          <cell r="B2391">
            <v>1662</v>
          </cell>
          <cell r="C2391">
            <v>1080.816198</v>
          </cell>
          <cell r="D2391">
            <v>1083.042136</v>
          </cell>
          <cell r="E2391">
            <v>650310.58844765346</v>
          </cell>
        </row>
        <row r="2392">
          <cell r="A2392" t="str">
            <v>2001999914021</v>
          </cell>
          <cell r="B2392">
            <v>22</v>
          </cell>
          <cell r="C2392">
            <v>3.196625</v>
          </cell>
          <cell r="D2392">
            <v>0</v>
          </cell>
          <cell r="E2392">
            <v>145301.13636363638</v>
          </cell>
        </row>
        <row r="2393">
          <cell r="A2393" t="str">
            <v>2001999914025</v>
          </cell>
          <cell r="B2393">
            <v>370</v>
          </cell>
          <cell r="C2393">
            <v>132.322776</v>
          </cell>
          <cell r="D2393">
            <v>0</v>
          </cell>
          <cell r="E2393">
            <v>357629.12432432431</v>
          </cell>
        </row>
        <row r="2394">
          <cell r="A2394" t="str">
            <v>2001999914031</v>
          </cell>
          <cell r="B2394">
            <v>3571</v>
          </cell>
          <cell r="C2394">
            <v>4920.4317000000001</v>
          </cell>
          <cell r="D2394">
            <v>4804.8936080000003</v>
          </cell>
          <cell r="E2394">
            <v>1377886.2223466816</v>
          </cell>
        </row>
        <row r="2395">
          <cell r="A2395" t="str">
            <v>2001999914032</v>
          </cell>
          <cell r="B2395">
            <v>2</v>
          </cell>
          <cell r="C2395">
            <v>0.31577</v>
          </cell>
          <cell r="D2395">
            <v>0</v>
          </cell>
          <cell r="E2395">
            <v>157885</v>
          </cell>
        </row>
        <row r="2396">
          <cell r="A2396" t="str">
            <v>2001999914034</v>
          </cell>
          <cell r="B2396">
            <v>1</v>
          </cell>
          <cell r="C2396">
            <v>0</v>
          </cell>
          <cell r="D2396">
            <v>0</v>
          </cell>
          <cell r="E2396">
            <v>0</v>
          </cell>
        </row>
        <row r="2397">
          <cell r="A2397" t="str">
            <v>2001999914036</v>
          </cell>
          <cell r="B2397">
            <v>2396</v>
          </cell>
          <cell r="C2397">
            <v>1892.8210429999999</v>
          </cell>
          <cell r="D2397">
            <v>0</v>
          </cell>
          <cell r="E2397">
            <v>789992.08806343901</v>
          </cell>
        </row>
        <row r="2398">
          <cell r="A2398" t="str">
            <v>2001999914039</v>
          </cell>
          <cell r="B2398">
            <v>2974</v>
          </cell>
          <cell r="C2398">
            <v>24.603404000000001</v>
          </cell>
          <cell r="D2398">
            <v>23.798584999999999</v>
          </cell>
          <cell r="E2398">
            <v>8272.832548755885</v>
          </cell>
        </row>
        <row r="2399">
          <cell r="A2399" t="str">
            <v>2001999914042</v>
          </cell>
          <cell r="B2399">
            <v>47</v>
          </cell>
          <cell r="C2399">
            <v>0</v>
          </cell>
          <cell r="D2399">
            <v>0</v>
          </cell>
          <cell r="E2399">
            <v>0</v>
          </cell>
        </row>
        <row r="2400">
          <cell r="A2400" t="str">
            <v>2001999914043</v>
          </cell>
          <cell r="B2400">
            <v>68</v>
          </cell>
          <cell r="C2400">
            <v>9.9999999999999995E-7</v>
          </cell>
          <cell r="D2400">
            <v>0</v>
          </cell>
          <cell r="E2400">
            <v>1.4705882352941176E-2</v>
          </cell>
        </row>
        <row r="2401">
          <cell r="A2401" t="str">
            <v>2001999914044</v>
          </cell>
          <cell r="B2401">
            <v>2497</v>
          </cell>
          <cell r="C2401">
            <v>0</v>
          </cell>
          <cell r="D2401">
            <v>0</v>
          </cell>
          <cell r="E2401">
            <v>0</v>
          </cell>
        </row>
        <row r="2402">
          <cell r="A2402" t="str">
            <v>2001999914046</v>
          </cell>
          <cell r="B2402">
            <v>273</v>
          </cell>
          <cell r="C2402">
            <v>0</v>
          </cell>
          <cell r="D2402">
            <v>0</v>
          </cell>
          <cell r="E2402">
            <v>0</v>
          </cell>
        </row>
        <row r="2403">
          <cell r="A2403" t="str">
            <v>2001999914048</v>
          </cell>
          <cell r="B2403">
            <v>2428</v>
          </cell>
          <cell r="C2403">
            <v>0</v>
          </cell>
          <cell r="D2403">
            <v>0</v>
          </cell>
          <cell r="E2403">
            <v>0</v>
          </cell>
        </row>
        <row r="2404">
          <cell r="A2404" t="str">
            <v>2001999914051</v>
          </cell>
          <cell r="B2404">
            <v>1</v>
          </cell>
          <cell r="C2404">
            <v>5.118652</v>
          </cell>
          <cell r="D2404">
            <v>0</v>
          </cell>
          <cell r="E2404">
            <v>5118652</v>
          </cell>
        </row>
        <row r="2405">
          <cell r="A2405" t="str">
            <v>2001999914053</v>
          </cell>
          <cell r="B2405">
            <v>6989</v>
          </cell>
          <cell r="C2405">
            <v>6.7240999999999995E-2</v>
          </cell>
          <cell r="D2405">
            <v>0</v>
          </cell>
          <cell r="E2405">
            <v>9.6209758191443679</v>
          </cell>
        </row>
        <row r="2406">
          <cell r="A2406" t="str">
            <v>2001999914054</v>
          </cell>
          <cell r="B2406">
            <v>55</v>
          </cell>
          <cell r="C2406">
            <v>25.373346000000002</v>
          </cell>
          <cell r="D2406">
            <v>0</v>
          </cell>
          <cell r="E2406">
            <v>461333.56363636366</v>
          </cell>
        </row>
        <row r="2407">
          <cell r="A2407" t="str">
            <v>2001999914055</v>
          </cell>
          <cell r="B2407">
            <v>6240</v>
          </cell>
          <cell r="C2407">
            <v>0</v>
          </cell>
          <cell r="D2407">
            <v>0</v>
          </cell>
          <cell r="E2407">
            <v>0</v>
          </cell>
        </row>
        <row r="2408">
          <cell r="A2408" t="str">
            <v>2001999914058</v>
          </cell>
          <cell r="B2408">
            <v>341</v>
          </cell>
          <cell r="C2408">
            <v>506.572273</v>
          </cell>
          <cell r="D2408">
            <v>506.20094699999999</v>
          </cell>
          <cell r="E2408">
            <v>1485549.1876832845</v>
          </cell>
        </row>
        <row r="2409">
          <cell r="A2409" t="str">
            <v>2001999914062</v>
          </cell>
          <cell r="B2409">
            <v>338</v>
          </cell>
          <cell r="C2409">
            <v>471.53124600000001</v>
          </cell>
          <cell r="D2409">
            <v>0</v>
          </cell>
          <cell r="E2409">
            <v>1395062.8579881657</v>
          </cell>
        </row>
        <row r="2410">
          <cell r="A2410" t="str">
            <v>2001999914063</v>
          </cell>
          <cell r="B2410">
            <v>3</v>
          </cell>
          <cell r="C2410">
            <v>1.8481989999999999</v>
          </cell>
          <cell r="D2410">
            <v>0</v>
          </cell>
          <cell r="E2410">
            <v>616066.33333333326</v>
          </cell>
        </row>
        <row r="2411">
          <cell r="A2411" t="str">
            <v>2001999914064</v>
          </cell>
          <cell r="B2411">
            <v>31</v>
          </cell>
          <cell r="C2411">
            <v>29.901902</v>
          </cell>
          <cell r="D2411">
            <v>0</v>
          </cell>
          <cell r="E2411">
            <v>964577.48387096776</v>
          </cell>
        </row>
        <row r="2412">
          <cell r="A2412" t="str">
            <v>2001999914066</v>
          </cell>
          <cell r="B2412">
            <v>8</v>
          </cell>
          <cell r="C2412">
            <v>2.9651239999999999</v>
          </cell>
          <cell r="D2412">
            <v>0</v>
          </cell>
          <cell r="E2412">
            <v>370640.5</v>
          </cell>
        </row>
        <row r="2413">
          <cell r="A2413" t="str">
            <v>2001999914068</v>
          </cell>
          <cell r="B2413">
            <v>1</v>
          </cell>
          <cell r="C2413">
            <v>0</v>
          </cell>
          <cell r="D2413">
            <v>0</v>
          </cell>
          <cell r="E2413">
            <v>0</v>
          </cell>
        </row>
        <row r="2414">
          <cell r="A2414" t="str">
            <v>2001999914069</v>
          </cell>
          <cell r="B2414">
            <v>1</v>
          </cell>
          <cell r="C2414">
            <v>0</v>
          </cell>
          <cell r="D2414">
            <v>0</v>
          </cell>
          <cell r="E2414">
            <v>0</v>
          </cell>
        </row>
        <row r="2415">
          <cell r="A2415" t="str">
            <v>2001999914071</v>
          </cell>
          <cell r="B2415">
            <v>2</v>
          </cell>
          <cell r="C2415">
            <v>0.76779799999999998</v>
          </cell>
          <cell r="D2415">
            <v>0</v>
          </cell>
          <cell r="E2415">
            <v>383899</v>
          </cell>
        </row>
        <row r="2416">
          <cell r="A2416" t="str">
            <v>2001999914072</v>
          </cell>
          <cell r="B2416">
            <v>6</v>
          </cell>
          <cell r="C2416">
            <v>0</v>
          </cell>
          <cell r="D2416">
            <v>0</v>
          </cell>
          <cell r="E2416">
            <v>0</v>
          </cell>
        </row>
        <row r="2417">
          <cell r="A2417" t="str">
            <v>2001999914073</v>
          </cell>
          <cell r="B2417">
            <v>9</v>
          </cell>
          <cell r="C2417">
            <v>0</v>
          </cell>
          <cell r="D2417">
            <v>0</v>
          </cell>
          <cell r="E2417">
            <v>0</v>
          </cell>
        </row>
        <row r="2418">
          <cell r="A2418" t="str">
            <v>2001999914074</v>
          </cell>
          <cell r="B2418">
            <v>1</v>
          </cell>
          <cell r="C2418">
            <v>0</v>
          </cell>
          <cell r="D2418">
            <v>0</v>
          </cell>
          <cell r="E2418">
            <v>0</v>
          </cell>
        </row>
        <row r="2419">
          <cell r="A2419" t="str">
            <v>2001999914076</v>
          </cell>
          <cell r="B2419">
            <v>2</v>
          </cell>
          <cell r="C2419">
            <v>0.14537700000000001</v>
          </cell>
          <cell r="D2419">
            <v>0</v>
          </cell>
          <cell r="E2419">
            <v>72688.5</v>
          </cell>
        </row>
        <row r="2420">
          <cell r="A2420" t="str">
            <v>2001999914077</v>
          </cell>
          <cell r="B2420">
            <v>2</v>
          </cell>
          <cell r="C2420">
            <v>0.161028</v>
          </cell>
          <cell r="D2420">
            <v>0</v>
          </cell>
          <cell r="E2420">
            <v>80514</v>
          </cell>
        </row>
        <row r="2421">
          <cell r="A2421" t="str">
            <v>2001999914079</v>
          </cell>
          <cell r="B2421">
            <v>2</v>
          </cell>
          <cell r="C2421">
            <v>6.4410999999999996E-2</v>
          </cell>
          <cell r="D2421">
            <v>6.4410999999999996E-2</v>
          </cell>
          <cell r="E2421">
            <v>32205.5</v>
          </cell>
        </row>
        <row r="2422">
          <cell r="A2422" t="str">
            <v>2001999914082</v>
          </cell>
          <cell r="B2422">
            <v>124</v>
          </cell>
          <cell r="C2422">
            <v>38.373843999999998</v>
          </cell>
          <cell r="D2422">
            <v>0</v>
          </cell>
          <cell r="E2422">
            <v>309466.4838709677</v>
          </cell>
        </row>
        <row r="2423">
          <cell r="A2423" t="str">
            <v>2001999914083</v>
          </cell>
          <cell r="B2423">
            <v>6</v>
          </cell>
          <cell r="C2423">
            <v>16.528264</v>
          </cell>
          <cell r="D2423">
            <v>16.528264</v>
          </cell>
          <cell r="E2423">
            <v>2754710.6666666665</v>
          </cell>
        </row>
        <row r="2424">
          <cell r="A2424" t="str">
            <v>2001999914085</v>
          </cell>
          <cell r="B2424">
            <v>4423</v>
          </cell>
          <cell r="C2424">
            <v>2439.6621019999998</v>
          </cell>
          <cell r="D2424">
            <v>2428.0102019999999</v>
          </cell>
          <cell r="E2424">
            <v>551585.37237169337</v>
          </cell>
        </row>
        <row r="2425">
          <cell r="A2425" t="str">
            <v>2001999914086</v>
          </cell>
          <cell r="B2425">
            <v>10</v>
          </cell>
          <cell r="C2425">
            <v>5.7112879999999997</v>
          </cell>
          <cell r="D2425">
            <v>5.4470739999999997</v>
          </cell>
          <cell r="E2425">
            <v>571128.80000000005</v>
          </cell>
        </row>
        <row r="2426">
          <cell r="A2426" t="str">
            <v>2001999914087</v>
          </cell>
          <cell r="B2426">
            <v>4181</v>
          </cell>
          <cell r="C2426">
            <v>2434.5710760000002</v>
          </cell>
          <cell r="D2426">
            <v>2428.0102019999999</v>
          </cell>
          <cell r="E2426">
            <v>582293.96699354227</v>
          </cell>
        </row>
        <row r="2427">
          <cell r="A2427" t="str">
            <v>2001999914090</v>
          </cell>
          <cell r="B2427">
            <v>2175</v>
          </cell>
          <cell r="C2427">
            <v>4063.8733809999999</v>
          </cell>
          <cell r="D2427">
            <v>3966.4281110000002</v>
          </cell>
          <cell r="E2427">
            <v>1868447.5314942528</v>
          </cell>
        </row>
        <row r="2428">
          <cell r="A2428" t="str">
            <v>2001999914091</v>
          </cell>
          <cell r="B2428">
            <v>2971</v>
          </cell>
          <cell r="C2428">
            <v>4096.7812199999998</v>
          </cell>
          <cell r="D2428">
            <v>3990.2266960000002</v>
          </cell>
          <cell r="E2428">
            <v>1378923.3322113766</v>
          </cell>
        </row>
        <row r="2429">
          <cell r="A2429" t="str">
            <v>2001999914094</v>
          </cell>
          <cell r="B2429">
            <v>19</v>
          </cell>
          <cell r="C2429">
            <v>9.5464350000000007</v>
          </cell>
          <cell r="D2429">
            <v>0</v>
          </cell>
          <cell r="E2429">
            <v>502443.94736842113</v>
          </cell>
        </row>
        <row r="2430">
          <cell r="A2430" t="str">
            <v>2001999914095</v>
          </cell>
          <cell r="B2430">
            <v>159</v>
          </cell>
          <cell r="C2430">
            <v>0</v>
          </cell>
          <cell r="D2430">
            <v>0</v>
          </cell>
          <cell r="E2430">
            <v>0</v>
          </cell>
        </row>
        <row r="2431">
          <cell r="A2431" t="str">
            <v>2001999914098</v>
          </cell>
          <cell r="B2431">
            <v>84</v>
          </cell>
          <cell r="C2431">
            <v>3.2691720000000002</v>
          </cell>
          <cell r="D2431">
            <v>0</v>
          </cell>
          <cell r="E2431">
            <v>38918.714285714283</v>
          </cell>
        </row>
        <row r="2432">
          <cell r="A2432" t="str">
            <v>2001999914101</v>
          </cell>
          <cell r="B2432">
            <v>1724</v>
          </cell>
          <cell r="C2432">
            <v>10355.01303</v>
          </cell>
          <cell r="D2432">
            <v>0</v>
          </cell>
          <cell r="E2432">
            <v>6006388.0684454758</v>
          </cell>
        </row>
        <row r="2433">
          <cell r="A2433" t="str">
            <v>2001999914102</v>
          </cell>
          <cell r="B2433">
            <v>1783</v>
          </cell>
          <cell r="C2433">
            <v>420991.90598500002</v>
          </cell>
          <cell r="D2433">
            <v>0</v>
          </cell>
          <cell r="E2433">
            <v>236114361.18059453</v>
          </cell>
        </row>
        <row r="2434">
          <cell r="A2434" t="str">
            <v>2001999914103</v>
          </cell>
          <cell r="B2434">
            <v>345</v>
          </cell>
          <cell r="C2434">
            <v>0</v>
          </cell>
          <cell r="D2434">
            <v>0</v>
          </cell>
          <cell r="E2434">
            <v>0</v>
          </cell>
        </row>
        <row r="2435">
          <cell r="A2435" t="str">
            <v>2001999914104</v>
          </cell>
          <cell r="B2435">
            <v>2672</v>
          </cell>
          <cell r="C2435">
            <v>20320.98689</v>
          </cell>
          <cell r="D2435">
            <v>0</v>
          </cell>
          <cell r="E2435">
            <v>7605159.7642215565</v>
          </cell>
        </row>
        <row r="2436">
          <cell r="A2436" t="str">
            <v>2001999914105</v>
          </cell>
          <cell r="B2436">
            <v>2516</v>
          </cell>
          <cell r="C2436">
            <v>4373.002493</v>
          </cell>
          <cell r="D2436">
            <v>0</v>
          </cell>
          <cell r="E2436">
            <v>1738077.3024642288</v>
          </cell>
        </row>
        <row r="2437">
          <cell r="A2437" t="str">
            <v>2001999914106</v>
          </cell>
          <cell r="B2437">
            <v>3885</v>
          </cell>
          <cell r="C2437">
            <v>16219.720251000001</v>
          </cell>
          <cell r="D2437">
            <v>0</v>
          </cell>
          <cell r="E2437">
            <v>4174960.1675675674</v>
          </cell>
        </row>
        <row r="2438">
          <cell r="A2438" t="str">
            <v>2001999914108</v>
          </cell>
          <cell r="B2438">
            <v>1965</v>
          </cell>
          <cell r="C2438">
            <v>4068.5410059999999</v>
          </cell>
          <cell r="D2438">
            <v>0</v>
          </cell>
          <cell r="E2438">
            <v>2070504.3287531808</v>
          </cell>
        </row>
        <row r="2439">
          <cell r="A2439" t="str">
            <v>2001999914109</v>
          </cell>
          <cell r="B2439">
            <v>671</v>
          </cell>
          <cell r="C2439">
            <v>3945.3206380000001</v>
          </cell>
          <cell r="D2439">
            <v>0</v>
          </cell>
          <cell r="E2439">
            <v>5879762.5007451568</v>
          </cell>
        </row>
        <row r="2440">
          <cell r="A2440" t="str">
            <v>2001999914110</v>
          </cell>
          <cell r="B2440">
            <v>1746</v>
          </cell>
          <cell r="C2440">
            <v>12608.375504</v>
          </cell>
          <cell r="D2440">
            <v>0</v>
          </cell>
          <cell r="E2440">
            <v>7221291.8121420387</v>
          </cell>
        </row>
        <row r="2441">
          <cell r="A2441" t="str">
            <v>2001999914111</v>
          </cell>
          <cell r="B2441">
            <v>26</v>
          </cell>
          <cell r="C2441">
            <v>23.012668000000001</v>
          </cell>
          <cell r="D2441">
            <v>0</v>
          </cell>
          <cell r="E2441">
            <v>885102.61538461538</v>
          </cell>
        </row>
        <row r="2442">
          <cell r="A2442" t="str">
            <v>2001999914113</v>
          </cell>
          <cell r="B2442">
            <v>1</v>
          </cell>
          <cell r="C2442">
            <v>0</v>
          </cell>
          <cell r="D2442">
            <v>0</v>
          </cell>
          <cell r="E2442">
            <v>0</v>
          </cell>
        </row>
        <row r="2443">
          <cell r="A2443" t="str">
            <v>2001999914114</v>
          </cell>
          <cell r="B2443">
            <v>2</v>
          </cell>
          <cell r="C2443">
            <v>3.8999999999999999E-5</v>
          </cell>
          <cell r="D2443">
            <v>0</v>
          </cell>
          <cell r="E2443">
            <v>19.5</v>
          </cell>
        </row>
        <row r="2444">
          <cell r="A2444" t="str">
            <v>2001999914116</v>
          </cell>
          <cell r="B2444">
            <v>2669</v>
          </cell>
          <cell r="C2444">
            <v>1117.4644450000001</v>
          </cell>
          <cell r="D2444">
            <v>1126.9435209999999</v>
          </cell>
          <cell r="E2444">
            <v>418682.81940801797</v>
          </cell>
        </row>
        <row r="2445">
          <cell r="A2445" t="str">
            <v>2001999914119</v>
          </cell>
          <cell r="B2445">
            <v>424</v>
          </cell>
          <cell r="C2445">
            <v>134.96752599999999</v>
          </cell>
          <cell r="D2445">
            <v>0</v>
          </cell>
          <cell r="E2445">
            <v>318319.63679245277</v>
          </cell>
        </row>
        <row r="2446">
          <cell r="A2446" t="str">
            <v>2001999914120</v>
          </cell>
          <cell r="B2446">
            <v>1</v>
          </cell>
          <cell r="C2446">
            <v>0</v>
          </cell>
          <cell r="D2446">
            <v>0</v>
          </cell>
          <cell r="E2446">
            <v>0</v>
          </cell>
        </row>
        <row r="2447">
          <cell r="A2447" t="str">
            <v>2001999914122</v>
          </cell>
          <cell r="B2447">
            <v>1812</v>
          </cell>
          <cell r="C2447">
            <v>620635.95675400004</v>
          </cell>
          <cell r="D2447">
            <v>0</v>
          </cell>
          <cell r="E2447">
            <v>342514324.91942608</v>
          </cell>
        </row>
        <row r="2448">
          <cell r="A2448" t="str">
            <v>2001999914123</v>
          </cell>
          <cell r="B2448">
            <v>1809</v>
          </cell>
          <cell r="C2448">
            <v>623015.89081100002</v>
          </cell>
          <cell r="D2448">
            <v>0</v>
          </cell>
          <cell r="E2448">
            <v>344397949.59148699</v>
          </cell>
        </row>
        <row r="2449">
          <cell r="A2449" t="str">
            <v>2001999914129</v>
          </cell>
          <cell r="B2449">
            <v>1086</v>
          </cell>
          <cell r="C2449">
            <v>33174.366451000002</v>
          </cell>
          <cell r="D2449">
            <v>0</v>
          </cell>
          <cell r="E2449">
            <v>30547298.757826891</v>
          </cell>
        </row>
        <row r="2450">
          <cell r="A2450" t="str">
            <v>2001999914133</v>
          </cell>
          <cell r="B2450">
            <v>2</v>
          </cell>
          <cell r="C2450">
            <v>22.337838000000001</v>
          </cell>
          <cell r="D2450">
            <v>0</v>
          </cell>
          <cell r="E2450">
            <v>11168919</v>
          </cell>
        </row>
        <row r="2451">
          <cell r="A2451" t="str">
            <v>2001999914134</v>
          </cell>
          <cell r="B2451">
            <v>2</v>
          </cell>
          <cell r="C2451">
            <v>1.827156</v>
          </cell>
          <cell r="D2451">
            <v>0</v>
          </cell>
          <cell r="E2451">
            <v>913578</v>
          </cell>
        </row>
        <row r="2452">
          <cell r="A2452" t="str">
            <v>2001999914135</v>
          </cell>
          <cell r="B2452">
            <v>8</v>
          </cell>
          <cell r="C2452">
            <v>0.88393999999999995</v>
          </cell>
          <cell r="D2452">
            <v>0</v>
          </cell>
          <cell r="E2452">
            <v>110492.5</v>
          </cell>
        </row>
        <row r="2453">
          <cell r="A2453" t="str">
            <v>2001999914136</v>
          </cell>
          <cell r="B2453">
            <v>599</v>
          </cell>
          <cell r="C2453">
            <v>607.51427799999999</v>
          </cell>
          <cell r="D2453">
            <v>0</v>
          </cell>
          <cell r="E2453">
            <v>1014214.1535893155</v>
          </cell>
        </row>
        <row r="2454">
          <cell r="A2454" t="str">
            <v>2001999914138</v>
          </cell>
          <cell r="B2454">
            <v>3</v>
          </cell>
          <cell r="C2454">
            <v>1.52352</v>
          </cell>
          <cell r="D2454">
            <v>0</v>
          </cell>
          <cell r="E2454">
            <v>507840</v>
          </cell>
        </row>
        <row r="2455">
          <cell r="A2455" t="str">
            <v>2001999914152</v>
          </cell>
          <cell r="B2455">
            <v>939</v>
          </cell>
          <cell r="C2455">
            <v>2035.3205620000001</v>
          </cell>
          <cell r="D2455">
            <v>0</v>
          </cell>
          <cell r="E2455">
            <v>2167540.5346112889</v>
          </cell>
        </row>
        <row r="2456">
          <cell r="A2456" t="str">
            <v>2001999914155</v>
          </cell>
          <cell r="B2456">
            <v>3693</v>
          </cell>
          <cell r="C2456">
            <v>5577.8837240000003</v>
          </cell>
          <cell r="D2456">
            <v>0</v>
          </cell>
          <cell r="E2456">
            <v>1510393.6431085838</v>
          </cell>
        </row>
        <row r="2457">
          <cell r="A2457" t="str">
            <v>2001999914157</v>
          </cell>
          <cell r="B2457">
            <v>4720</v>
          </cell>
          <cell r="C2457">
            <v>13976.679362999999</v>
          </cell>
          <cell r="D2457">
            <v>13802.358130000001</v>
          </cell>
          <cell r="E2457">
            <v>2961160.8819915252</v>
          </cell>
        </row>
        <row r="2458">
          <cell r="A2458" t="str">
            <v>2001999914158</v>
          </cell>
          <cell r="B2458">
            <v>6888</v>
          </cell>
          <cell r="C2458">
            <v>96849.311981999999</v>
          </cell>
          <cell r="D2458">
            <v>98346.478119000007</v>
          </cell>
          <cell r="E2458">
            <v>14060585.363240419</v>
          </cell>
        </row>
        <row r="2459">
          <cell r="A2459" t="str">
            <v>2001999914159</v>
          </cell>
          <cell r="B2459">
            <v>3779</v>
          </cell>
          <cell r="C2459">
            <v>3426.255439</v>
          </cell>
          <cell r="D2459">
            <v>0</v>
          </cell>
          <cell r="E2459">
            <v>906656.63905795175</v>
          </cell>
        </row>
        <row r="2460">
          <cell r="A2460" t="str">
            <v>2001999914161</v>
          </cell>
          <cell r="B2460">
            <v>3980</v>
          </cell>
          <cell r="C2460">
            <v>41300.129557</v>
          </cell>
          <cell r="D2460">
            <v>41300.129557</v>
          </cell>
          <cell r="E2460">
            <v>10376916.974120602</v>
          </cell>
        </row>
        <row r="2461">
          <cell r="A2461" t="str">
            <v>2001999914162</v>
          </cell>
          <cell r="B2461">
            <v>2705</v>
          </cell>
          <cell r="C2461">
            <v>4728.0111280000001</v>
          </cell>
          <cell r="D2461">
            <v>4733.4727839999996</v>
          </cell>
          <cell r="E2461">
            <v>1747878.4207024029</v>
          </cell>
        </row>
        <row r="2462">
          <cell r="A2462" t="str">
            <v>2001999914163</v>
          </cell>
          <cell r="B2462">
            <v>379</v>
          </cell>
          <cell r="C2462">
            <v>5674.3119610000003</v>
          </cell>
          <cell r="D2462">
            <v>0</v>
          </cell>
          <cell r="E2462">
            <v>14971799.36939314</v>
          </cell>
        </row>
        <row r="2463">
          <cell r="A2463" t="str">
            <v>2001999914164</v>
          </cell>
          <cell r="B2463">
            <v>336</v>
          </cell>
          <cell r="C2463">
            <v>367.868472</v>
          </cell>
          <cell r="D2463">
            <v>0</v>
          </cell>
          <cell r="E2463">
            <v>1094846.6428571427</v>
          </cell>
        </row>
        <row r="2464">
          <cell r="A2464" t="str">
            <v>2001999914165</v>
          </cell>
          <cell r="B2464">
            <v>2352</v>
          </cell>
          <cell r="C2464">
            <v>11307.887459</v>
          </cell>
          <cell r="D2464">
            <v>0</v>
          </cell>
          <cell r="E2464">
            <v>4807775.280187075</v>
          </cell>
        </row>
        <row r="2465">
          <cell r="A2465" t="str">
            <v>2001999914166</v>
          </cell>
          <cell r="B2465">
            <v>2360</v>
          </cell>
          <cell r="C2465">
            <v>3318.2728179999999</v>
          </cell>
          <cell r="D2465">
            <v>0</v>
          </cell>
          <cell r="E2465">
            <v>1406047.8042372882</v>
          </cell>
        </row>
        <row r="2466">
          <cell r="A2466" t="str">
            <v>2001999914167</v>
          </cell>
          <cell r="B2466">
            <v>64</v>
          </cell>
          <cell r="C2466">
            <v>170.48952800000001</v>
          </cell>
          <cell r="D2466">
            <v>0</v>
          </cell>
          <cell r="E2466">
            <v>2663898.875</v>
          </cell>
        </row>
        <row r="2467">
          <cell r="A2467" t="str">
            <v>2001999914169</v>
          </cell>
          <cell r="B2467">
            <v>767</v>
          </cell>
          <cell r="C2467">
            <v>915.925613</v>
          </cell>
          <cell r="D2467">
            <v>0</v>
          </cell>
          <cell r="E2467">
            <v>1194166.3794002607</v>
          </cell>
        </row>
        <row r="2468">
          <cell r="A2468" t="str">
            <v>2001999914170</v>
          </cell>
          <cell r="B2468">
            <v>6979</v>
          </cell>
          <cell r="C2468">
            <v>94260.300717000006</v>
          </cell>
          <cell r="D2468">
            <v>94135.407021999999</v>
          </cell>
          <cell r="E2468">
            <v>13506276.073506234</v>
          </cell>
        </row>
        <row r="2469">
          <cell r="A2469" t="str">
            <v>2001999914171</v>
          </cell>
          <cell r="B2469">
            <v>16</v>
          </cell>
          <cell r="C2469">
            <v>0.73128800000000005</v>
          </cell>
          <cell r="D2469">
            <v>0</v>
          </cell>
          <cell r="E2469">
            <v>45705.5</v>
          </cell>
        </row>
        <row r="2470">
          <cell r="A2470" t="str">
            <v>2001999914173</v>
          </cell>
          <cell r="B2470">
            <v>1</v>
          </cell>
          <cell r="C2470">
            <v>0</v>
          </cell>
          <cell r="D2470">
            <v>0</v>
          </cell>
          <cell r="E2470">
            <v>0</v>
          </cell>
        </row>
        <row r="2471">
          <cell r="A2471" t="str">
            <v>2001999914174</v>
          </cell>
          <cell r="B2471">
            <v>95</v>
          </cell>
          <cell r="C2471">
            <v>76.154583000000002</v>
          </cell>
          <cell r="D2471">
            <v>70.692926999999997</v>
          </cell>
          <cell r="E2471">
            <v>801627.1894736843</v>
          </cell>
        </row>
        <row r="2472">
          <cell r="A2472" t="str">
            <v>2001999914176</v>
          </cell>
          <cell r="B2472">
            <v>78</v>
          </cell>
          <cell r="C2472">
            <v>55.238041000000003</v>
          </cell>
          <cell r="D2472">
            <v>0</v>
          </cell>
          <cell r="E2472">
            <v>708180.01282051287</v>
          </cell>
        </row>
        <row r="2473">
          <cell r="A2473" t="str">
            <v>2001999914181</v>
          </cell>
          <cell r="B2473">
            <v>3</v>
          </cell>
          <cell r="C2473">
            <v>5.3341229999999999</v>
          </cell>
          <cell r="D2473">
            <v>0</v>
          </cell>
          <cell r="E2473">
            <v>1778041</v>
          </cell>
        </row>
        <row r="2474">
          <cell r="A2474" t="str">
            <v>2001999914183</v>
          </cell>
          <cell r="B2474">
            <v>1209</v>
          </cell>
          <cell r="C2474">
            <v>1986.7936549999999</v>
          </cell>
          <cell r="D2474">
            <v>0</v>
          </cell>
          <cell r="E2474">
            <v>1643336.3564929692</v>
          </cell>
        </row>
        <row r="2475">
          <cell r="A2475" t="str">
            <v>2001999914187</v>
          </cell>
          <cell r="B2475">
            <v>1383</v>
          </cell>
          <cell r="C2475">
            <v>1631.552563</v>
          </cell>
          <cell r="D2475">
            <v>0</v>
          </cell>
          <cell r="E2475">
            <v>1179719.8575560374</v>
          </cell>
        </row>
        <row r="2476">
          <cell r="A2476" t="str">
            <v>2001999914188</v>
          </cell>
          <cell r="B2476">
            <v>351</v>
          </cell>
          <cell r="C2476">
            <v>152.23607999999999</v>
          </cell>
          <cell r="D2476">
            <v>0</v>
          </cell>
          <cell r="E2476">
            <v>433721.02564102563</v>
          </cell>
        </row>
        <row r="2477">
          <cell r="A2477" t="str">
            <v>2001999914189</v>
          </cell>
          <cell r="B2477">
            <v>1101</v>
          </cell>
          <cell r="C2477">
            <v>102.47106599999999</v>
          </cell>
          <cell r="D2477">
            <v>101.63043999999999</v>
          </cell>
          <cell r="E2477">
            <v>93070.904632152582</v>
          </cell>
        </row>
        <row r="2478">
          <cell r="A2478" t="str">
            <v>2001999914195</v>
          </cell>
          <cell r="B2478">
            <v>105</v>
          </cell>
          <cell r="C2478">
            <v>4918.7065670000002</v>
          </cell>
          <cell r="D2478">
            <v>0</v>
          </cell>
          <cell r="E2478">
            <v>46844824.447619043</v>
          </cell>
        </row>
        <row r="2479">
          <cell r="A2479" t="str">
            <v>2001999914196</v>
          </cell>
          <cell r="B2479">
            <v>604</v>
          </cell>
          <cell r="C2479">
            <v>735.78735099999994</v>
          </cell>
          <cell r="D2479">
            <v>735.57496100000003</v>
          </cell>
          <cell r="E2479">
            <v>1218190.978476821</v>
          </cell>
        </row>
        <row r="2480">
          <cell r="A2480" t="str">
            <v>2001999914198</v>
          </cell>
          <cell r="B2480">
            <v>1623</v>
          </cell>
          <cell r="C2480">
            <v>1400.9533859999999</v>
          </cell>
          <cell r="D2480">
            <v>1416.6771530000001</v>
          </cell>
          <cell r="E2480">
            <v>863187.54528650641</v>
          </cell>
        </row>
        <row r="2481">
          <cell r="A2481" t="str">
            <v>2001999914201</v>
          </cell>
          <cell r="B2481">
            <v>45</v>
          </cell>
          <cell r="C2481">
            <v>65.270274000000001</v>
          </cell>
          <cell r="D2481">
            <v>0</v>
          </cell>
          <cell r="E2481">
            <v>1450450.5333333332</v>
          </cell>
        </row>
        <row r="2482">
          <cell r="A2482" t="str">
            <v>2001999914203</v>
          </cell>
          <cell r="B2482">
            <v>35</v>
          </cell>
          <cell r="C2482">
            <v>0</v>
          </cell>
          <cell r="D2482">
            <v>0</v>
          </cell>
          <cell r="E2482">
            <v>0</v>
          </cell>
        </row>
        <row r="2483">
          <cell r="A2483" t="str">
            <v>2001999914224</v>
          </cell>
          <cell r="B2483">
            <v>7</v>
          </cell>
          <cell r="C2483">
            <v>207.87656799999999</v>
          </cell>
          <cell r="D2483">
            <v>0</v>
          </cell>
          <cell r="E2483">
            <v>29696652.571428567</v>
          </cell>
        </row>
        <row r="2484">
          <cell r="A2484" t="str">
            <v>2001999914225</v>
          </cell>
          <cell r="B2484">
            <v>1148</v>
          </cell>
          <cell r="C2484">
            <v>7183.7907189999996</v>
          </cell>
          <cell r="D2484">
            <v>0</v>
          </cell>
          <cell r="E2484">
            <v>6257657.4207317075</v>
          </cell>
        </row>
        <row r="2485">
          <cell r="A2485" t="str">
            <v>2001999914226</v>
          </cell>
          <cell r="B2485">
            <v>1135</v>
          </cell>
          <cell r="C2485">
            <v>6829.3431989999999</v>
          </cell>
          <cell r="D2485">
            <v>0</v>
          </cell>
          <cell r="E2485">
            <v>6017042.4660792956</v>
          </cell>
        </row>
        <row r="2486">
          <cell r="A2486" t="str">
            <v>2001999914227</v>
          </cell>
          <cell r="B2486">
            <v>22</v>
          </cell>
          <cell r="C2486">
            <v>1115.245105</v>
          </cell>
          <cell r="D2486">
            <v>0</v>
          </cell>
          <cell r="E2486">
            <v>50692959.318181813</v>
          </cell>
        </row>
        <row r="2487">
          <cell r="A2487" t="str">
            <v>2001999914228</v>
          </cell>
          <cell r="B2487">
            <v>65</v>
          </cell>
          <cell r="C2487">
            <v>6324.1447230000003</v>
          </cell>
          <cell r="D2487">
            <v>0</v>
          </cell>
          <cell r="E2487">
            <v>97294534.200000003</v>
          </cell>
        </row>
        <row r="2488">
          <cell r="A2488" t="str">
            <v>2001999914229</v>
          </cell>
          <cell r="B2488">
            <v>664</v>
          </cell>
          <cell r="C2488">
            <v>62470.129184999998</v>
          </cell>
          <cell r="D2488">
            <v>0</v>
          </cell>
          <cell r="E2488">
            <v>94081519.856927708</v>
          </cell>
        </row>
        <row r="2489">
          <cell r="A2489" t="str">
            <v>2001999914231</v>
          </cell>
          <cell r="B2489">
            <v>587</v>
          </cell>
          <cell r="C2489">
            <v>24800.334611999999</v>
          </cell>
          <cell r="D2489">
            <v>0</v>
          </cell>
          <cell r="E2489">
            <v>42249292.354344122</v>
          </cell>
        </row>
        <row r="2490">
          <cell r="A2490" t="str">
            <v>2001999914232</v>
          </cell>
          <cell r="B2490">
            <v>724</v>
          </cell>
          <cell r="C2490">
            <v>72284.010414000004</v>
          </cell>
          <cell r="D2490">
            <v>0</v>
          </cell>
          <cell r="E2490">
            <v>99839793.389502779</v>
          </cell>
        </row>
        <row r="2491">
          <cell r="A2491" t="str">
            <v>2001999914236</v>
          </cell>
          <cell r="B2491">
            <v>1</v>
          </cell>
          <cell r="C2491">
            <v>2.3599999999999999E-4</v>
          </cell>
          <cell r="D2491">
            <v>0</v>
          </cell>
          <cell r="E2491">
            <v>236</v>
          </cell>
        </row>
        <row r="2492">
          <cell r="A2492" t="str">
            <v>2001999914238</v>
          </cell>
          <cell r="B2492">
            <v>1</v>
          </cell>
          <cell r="C2492">
            <v>2.3800000000000001E-4</v>
          </cell>
          <cell r="D2492">
            <v>0</v>
          </cell>
          <cell r="E2492">
            <v>238</v>
          </cell>
        </row>
        <row r="2493">
          <cell r="A2493" t="str">
            <v>2001999914239</v>
          </cell>
          <cell r="B2493">
            <v>1</v>
          </cell>
          <cell r="C2493">
            <v>2.3900000000000001E-4</v>
          </cell>
          <cell r="D2493">
            <v>0</v>
          </cell>
          <cell r="E2493">
            <v>239</v>
          </cell>
        </row>
        <row r="2494">
          <cell r="A2494" t="str">
            <v>2001999914240</v>
          </cell>
          <cell r="B2494">
            <v>2</v>
          </cell>
          <cell r="C2494">
            <v>3.248E-3</v>
          </cell>
          <cell r="D2494">
            <v>0</v>
          </cell>
          <cell r="E2494">
            <v>1624</v>
          </cell>
        </row>
        <row r="2495">
          <cell r="A2495" t="str">
            <v>2001999914242</v>
          </cell>
          <cell r="B2495">
            <v>465</v>
          </cell>
          <cell r="C2495">
            <v>53253.051830999997</v>
          </cell>
          <cell r="D2495">
            <v>0</v>
          </cell>
          <cell r="E2495">
            <v>114522692.1096774</v>
          </cell>
        </row>
        <row r="2496">
          <cell r="A2496" t="str">
            <v>2001999914246</v>
          </cell>
          <cell r="B2496">
            <v>4</v>
          </cell>
          <cell r="C2496">
            <v>0.49416500000000002</v>
          </cell>
          <cell r="D2496">
            <v>0</v>
          </cell>
          <cell r="E2496">
            <v>123541.25</v>
          </cell>
        </row>
        <row r="2497">
          <cell r="A2497" t="str">
            <v>2001999914254</v>
          </cell>
          <cell r="B2497">
            <v>2</v>
          </cell>
          <cell r="C2497">
            <v>0.429203</v>
          </cell>
          <cell r="D2497">
            <v>0</v>
          </cell>
          <cell r="E2497">
            <v>214601.5</v>
          </cell>
        </row>
        <row r="2498">
          <cell r="A2498" t="str">
            <v>2001999914266</v>
          </cell>
          <cell r="B2498">
            <v>2</v>
          </cell>
          <cell r="C2498">
            <v>0.17246600000000001</v>
          </cell>
          <cell r="D2498">
            <v>0</v>
          </cell>
          <cell r="E2498">
            <v>86233</v>
          </cell>
        </row>
        <row r="2499">
          <cell r="A2499" t="str">
            <v>2001999914274</v>
          </cell>
          <cell r="B2499">
            <v>1</v>
          </cell>
          <cell r="C2499">
            <v>2.7399999999999999E-4</v>
          </cell>
          <cell r="D2499">
            <v>0</v>
          </cell>
          <cell r="E2499">
            <v>274</v>
          </cell>
        </row>
        <row r="2500">
          <cell r="A2500" t="str">
            <v>2001999914275</v>
          </cell>
          <cell r="B2500">
            <v>81</v>
          </cell>
          <cell r="C2500">
            <v>194.05361400000001</v>
          </cell>
          <cell r="D2500">
            <v>0</v>
          </cell>
          <cell r="E2500">
            <v>2395723.6296296297</v>
          </cell>
        </row>
        <row r="2501">
          <cell r="A2501" t="str">
            <v>2001999914284</v>
          </cell>
          <cell r="B2501">
            <v>550</v>
          </cell>
          <cell r="C2501">
            <v>64724.014969999997</v>
          </cell>
          <cell r="D2501">
            <v>0</v>
          </cell>
          <cell r="E2501">
            <v>117680027.2181818</v>
          </cell>
        </row>
        <row r="2502">
          <cell r="A2502" t="str">
            <v>2001999914286</v>
          </cell>
          <cell r="B2502">
            <v>1</v>
          </cell>
          <cell r="C2502">
            <v>2.8600000000000001E-4</v>
          </cell>
          <cell r="D2502">
            <v>0</v>
          </cell>
          <cell r="E2502">
            <v>286</v>
          </cell>
        </row>
        <row r="2503">
          <cell r="A2503" t="str">
            <v>2001999914294</v>
          </cell>
          <cell r="B2503">
            <v>2</v>
          </cell>
          <cell r="C2503">
            <v>0.17249400000000001</v>
          </cell>
          <cell r="D2503">
            <v>0</v>
          </cell>
          <cell r="E2503">
            <v>86247</v>
          </cell>
        </row>
        <row r="2504">
          <cell r="A2504" t="str">
            <v>2001999914298</v>
          </cell>
          <cell r="B2504">
            <v>334</v>
          </cell>
          <cell r="C2504">
            <v>494.49014499999998</v>
          </cell>
          <cell r="D2504">
            <v>0</v>
          </cell>
          <cell r="E2504">
            <v>1480509.4161676646</v>
          </cell>
        </row>
        <row r="2505">
          <cell r="A2505" t="str">
            <v>2001999914301</v>
          </cell>
          <cell r="B2505">
            <v>896</v>
          </cell>
          <cell r="C2505">
            <v>0</v>
          </cell>
          <cell r="D2505">
            <v>0</v>
          </cell>
          <cell r="E2505">
            <v>0</v>
          </cell>
        </row>
        <row r="2506">
          <cell r="A2506" t="str">
            <v>2001999914303</v>
          </cell>
          <cell r="B2506">
            <v>11</v>
          </cell>
          <cell r="C2506">
            <v>0</v>
          </cell>
          <cell r="D2506">
            <v>0</v>
          </cell>
          <cell r="E2506">
            <v>0</v>
          </cell>
        </row>
        <row r="2507">
          <cell r="A2507" t="str">
            <v>2001999914304</v>
          </cell>
          <cell r="B2507">
            <v>6968</v>
          </cell>
          <cell r="C2507">
            <v>3281.3289679999998</v>
          </cell>
          <cell r="D2507">
            <v>2330.9005350000002</v>
          </cell>
          <cell r="E2507">
            <v>470914.03099885187</v>
          </cell>
        </row>
        <row r="2508">
          <cell r="A2508" t="str">
            <v>2001999914305</v>
          </cell>
          <cell r="B2508">
            <v>6381</v>
          </cell>
          <cell r="C2508">
            <v>1612.8915930000001</v>
          </cell>
          <cell r="D2508">
            <v>1537.554136</v>
          </cell>
          <cell r="E2508">
            <v>252764.70662905503</v>
          </cell>
        </row>
        <row r="2509">
          <cell r="A2509" t="str">
            <v>2001999914306</v>
          </cell>
          <cell r="B2509">
            <v>829</v>
          </cell>
          <cell r="C2509">
            <v>0</v>
          </cell>
          <cell r="D2509">
            <v>0</v>
          </cell>
          <cell r="E2509">
            <v>0</v>
          </cell>
        </row>
        <row r="2510">
          <cell r="A2510" t="str">
            <v>2001999914312</v>
          </cell>
          <cell r="B2510">
            <v>3398</v>
          </cell>
          <cell r="C2510">
            <v>0</v>
          </cell>
          <cell r="D2510">
            <v>0</v>
          </cell>
          <cell r="E2510">
            <v>0</v>
          </cell>
        </row>
        <row r="2511">
          <cell r="A2511" t="str">
            <v>2001999914315</v>
          </cell>
          <cell r="B2511">
            <v>7152</v>
          </cell>
          <cell r="C2511">
            <v>167115.81115200001</v>
          </cell>
          <cell r="D2511">
            <v>0</v>
          </cell>
          <cell r="E2511">
            <v>23366304.691275168</v>
          </cell>
        </row>
        <row r="2512">
          <cell r="A2512" t="str">
            <v>2001999914318</v>
          </cell>
          <cell r="B2512">
            <v>285</v>
          </cell>
          <cell r="C2512">
            <v>4361.4974899999997</v>
          </cell>
          <cell r="D2512">
            <v>0</v>
          </cell>
          <cell r="E2512">
            <v>15303499.96491228</v>
          </cell>
        </row>
        <row r="2513">
          <cell r="A2513" t="str">
            <v>2001999914320</v>
          </cell>
          <cell r="B2513">
            <v>812</v>
          </cell>
          <cell r="C2513">
            <v>28764.892958</v>
          </cell>
          <cell r="D2513">
            <v>0</v>
          </cell>
          <cell r="E2513">
            <v>35424745.022167489</v>
          </cell>
        </row>
        <row r="2514">
          <cell r="A2514" t="str">
            <v>2001999914322</v>
          </cell>
          <cell r="B2514">
            <v>2</v>
          </cell>
          <cell r="C2514">
            <v>0</v>
          </cell>
          <cell r="D2514">
            <v>0</v>
          </cell>
          <cell r="E2514">
            <v>0</v>
          </cell>
        </row>
        <row r="2515">
          <cell r="A2515" t="str">
            <v>2001999914334</v>
          </cell>
          <cell r="B2515">
            <v>4</v>
          </cell>
          <cell r="C2515">
            <v>0</v>
          </cell>
          <cell r="D2515">
            <v>0</v>
          </cell>
          <cell r="E2515">
            <v>0</v>
          </cell>
        </row>
        <row r="2516">
          <cell r="A2516" t="str">
            <v>2001999914336</v>
          </cell>
          <cell r="B2516">
            <v>1</v>
          </cell>
          <cell r="C2516">
            <v>3.3599999999999998E-4</v>
          </cell>
          <cell r="D2516">
            <v>0</v>
          </cell>
          <cell r="E2516">
            <v>336</v>
          </cell>
        </row>
        <row r="2517">
          <cell r="A2517" t="str">
            <v>2001999914341</v>
          </cell>
          <cell r="B2517">
            <v>711</v>
          </cell>
          <cell r="C2517">
            <v>32844.502292999998</v>
          </cell>
          <cell r="D2517">
            <v>0</v>
          </cell>
          <cell r="E2517">
            <v>46194799.286919825</v>
          </cell>
        </row>
        <row r="2518">
          <cell r="A2518" t="str">
            <v>2001999914342</v>
          </cell>
          <cell r="B2518">
            <v>1</v>
          </cell>
          <cell r="C2518">
            <v>0</v>
          </cell>
          <cell r="D2518">
            <v>0</v>
          </cell>
          <cell r="E2518">
            <v>0</v>
          </cell>
        </row>
        <row r="2519">
          <cell r="A2519" t="str">
            <v>2001999914343</v>
          </cell>
          <cell r="B2519">
            <v>4</v>
          </cell>
          <cell r="C2519">
            <v>0</v>
          </cell>
          <cell r="D2519">
            <v>0</v>
          </cell>
          <cell r="E2519">
            <v>0</v>
          </cell>
        </row>
        <row r="2520">
          <cell r="A2520" t="str">
            <v>2001999914344</v>
          </cell>
          <cell r="B2520">
            <v>2</v>
          </cell>
          <cell r="C2520">
            <v>8.5469589999999993</v>
          </cell>
          <cell r="D2520">
            <v>0</v>
          </cell>
          <cell r="E2520">
            <v>4273479.5</v>
          </cell>
        </row>
        <row r="2521">
          <cell r="A2521" t="str">
            <v>2001999914353</v>
          </cell>
          <cell r="B2521">
            <v>1</v>
          </cell>
          <cell r="C2521">
            <v>0</v>
          </cell>
          <cell r="D2521">
            <v>0</v>
          </cell>
          <cell r="E2521">
            <v>0</v>
          </cell>
        </row>
        <row r="2522">
          <cell r="A2522" t="str">
            <v>2001999914365</v>
          </cell>
          <cell r="B2522">
            <v>699</v>
          </cell>
          <cell r="C2522">
            <v>767.97688700000003</v>
          </cell>
          <cell r="D2522">
            <v>0</v>
          </cell>
          <cell r="E2522">
            <v>1098679.3805436338</v>
          </cell>
        </row>
        <row r="2523">
          <cell r="A2523" t="str">
            <v>2001999914366</v>
          </cell>
          <cell r="B2523">
            <v>123</v>
          </cell>
          <cell r="C2523">
            <v>185.65826799999999</v>
          </cell>
          <cell r="D2523">
            <v>0</v>
          </cell>
          <cell r="E2523">
            <v>1509416.8130081301</v>
          </cell>
        </row>
        <row r="2524">
          <cell r="A2524" t="str">
            <v>2001999914368</v>
          </cell>
          <cell r="B2524">
            <v>4</v>
          </cell>
          <cell r="C2524">
            <v>1.7437119999999999</v>
          </cell>
          <cell r="D2524">
            <v>0</v>
          </cell>
          <cell r="E2524">
            <v>435928</v>
          </cell>
        </row>
        <row r="2525">
          <cell r="A2525" t="str">
            <v>2001999914373</v>
          </cell>
          <cell r="B2525">
            <v>1</v>
          </cell>
          <cell r="C2525">
            <v>3.7300000000000001E-4</v>
          </cell>
          <cell r="D2525">
            <v>0</v>
          </cell>
          <cell r="E2525">
            <v>373</v>
          </cell>
        </row>
        <row r="2526">
          <cell r="A2526" t="str">
            <v>2001999914382</v>
          </cell>
          <cell r="B2526">
            <v>2</v>
          </cell>
          <cell r="C2526">
            <v>3.5381999999999997E-2</v>
          </cell>
          <cell r="D2526">
            <v>0</v>
          </cell>
          <cell r="E2526">
            <v>17691</v>
          </cell>
        </row>
        <row r="2527">
          <cell r="A2527" t="str">
            <v>2001999914383</v>
          </cell>
          <cell r="B2527">
            <v>1</v>
          </cell>
          <cell r="C2527">
            <v>0</v>
          </cell>
          <cell r="D2527">
            <v>0</v>
          </cell>
          <cell r="E2527">
            <v>0</v>
          </cell>
        </row>
        <row r="2528">
          <cell r="A2528" t="str">
            <v>2001999914384</v>
          </cell>
          <cell r="B2528">
            <v>2</v>
          </cell>
          <cell r="C2528">
            <v>2.236383</v>
          </cell>
          <cell r="D2528">
            <v>0</v>
          </cell>
          <cell r="E2528">
            <v>1118191.5</v>
          </cell>
        </row>
        <row r="2529">
          <cell r="A2529" t="str">
            <v>2001999914385</v>
          </cell>
          <cell r="B2529">
            <v>11</v>
          </cell>
          <cell r="C2529">
            <v>6.4626390000000002</v>
          </cell>
          <cell r="D2529">
            <v>0</v>
          </cell>
          <cell r="E2529">
            <v>587512.63636363635</v>
          </cell>
        </row>
        <row r="2530">
          <cell r="A2530" t="str">
            <v>2001999914387</v>
          </cell>
          <cell r="B2530">
            <v>1</v>
          </cell>
          <cell r="C2530">
            <v>3.8699999999999997E-4</v>
          </cell>
          <cell r="D2530">
            <v>0</v>
          </cell>
          <cell r="E2530">
            <v>387</v>
          </cell>
        </row>
        <row r="2531">
          <cell r="A2531" t="str">
            <v>2001999914390</v>
          </cell>
          <cell r="B2531">
            <v>1</v>
          </cell>
          <cell r="C2531">
            <v>3.8999999999999999E-4</v>
          </cell>
          <cell r="D2531">
            <v>0</v>
          </cell>
          <cell r="E2531">
            <v>390</v>
          </cell>
        </row>
        <row r="2532">
          <cell r="A2532" t="str">
            <v>2001999914392</v>
          </cell>
          <cell r="B2532">
            <v>2</v>
          </cell>
          <cell r="C2532">
            <v>7.6540999999999998E-2</v>
          </cell>
          <cell r="D2532">
            <v>0</v>
          </cell>
          <cell r="E2532">
            <v>38270.5</v>
          </cell>
        </row>
        <row r="2533">
          <cell r="A2533" t="str">
            <v>2001999914393</v>
          </cell>
          <cell r="B2533">
            <v>1</v>
          </cell>
          <cell r="C2533">
            <v>0</v>
          </cell>
          <cell r="D2533">
            <v>0</v>
          </cell>
          <cell r="E2533">
            <v>0</v>
          </cell>
        </row>
        <row r="2534">
          <cell r="A2534" t="str">
            <v>2001999914461</v>
          </cell>
          <cell r="B2534">
            <v>1548</v>
          </cell>
          <cell r="C2534">
            <v>11740.710822999999</v>
          </cell>
          <cell r="D2534">
            <v>0</v>
          </cell>
          <cell r="E2534">
            <v>7584438.5161498711</v>
          </cell>
        </row>
        <row r="2535">
          <cell r="A2535" t="str">
            <v>2001999914465</v>
          </cell>
          <cell r="B2535">
            <v>65</v>
          </cell>
          <cell r="C2535">
            <v>1349.2427970000001</v>
          </cell>
          <cell r="D2535">
            <v>0</v>
          </cell>
          <cell r="E2535">
            <v>20757581.492307693</v>
          </cell>
        </row>
        <row r="2536">
          <cell r="A2536" t="str">
            <v>2001999914467</v>
          </cell>
          <cell r="B2536">
            <v>1833</v>
          </cell>
          <cell r="C2536">
            <v>9623.9353699999992</v>
          </cell>
          <cell r="D2536">
            <v>0</v>
          </cell>
          <cell r="E2536">
            <v>5250373.906164757</v>
          </cell>
        </row>
        <row r="2537">
          <cell r="A2537" t="str">
            <v>2001999914479</v>
          </cell>
          <cell r="B2537">
            <v>175</v>
          </cell>
          <cell r="C2537">
            <v>2435.25009</v>
          </cell>
          <cell r="D2537">
            <v>0</v>
          </cell>
          <cell r="E2537">
            <v>13915714.800000001</v>
          </cell>
        </row>
        <row r="2538">
          <cell r="A2538" t="str">
            <v>2001999914491</v>
          </cell>
          <cell r="B2538">
            <v>170</v>
          </cell>
          <cell r="C2538">
            <v>241.38215700000001</v>
          </cell>
          <cell r="D2538">
            <v>0</v>
          </cell>
          <cell r="E2538">
            <v>1419895.0411764707</v>
          </cell>
        </row>
        <row r="2539">
          <cell r="A2539" t="str">
            <v>2001999914492</v>
          </cell>
          <cell r="B2539">
            <v>1550</v>
          </cell>
          <cell r="C2539">
            <v>1186.2873669999999</v>
          </cell>
          <cell r="D2539">
            <v>0</v>
          </cell>
          <cell r="E2539">
            <v>765346.68838709674</v>
          </cell>
        </row>
        <row r="2540">
          <cell r="A2540" t="str">
            <v>2001999914494</v>
          </cell>
          <cell r="B2540">
            <v>1549</v>
          </cell>
          <cell r="C2540">
            <v>2800.4529010000001</v>
          </cell>
          <cell r="D2540">
            <v>0</v>
          </cell>
          <cell r="E2540">
            <v>1807910.2007746934</v>
          </cell>
        </row>
        <row r="2541">
          <cell r="A2541" t="str">
            <v>2001999914545</v>
          </cell>
          <cell r="B2541">
            <v>341</v>
          </cell>
          <cell r="C2541">
            <v>2216.070526</v>
          </cell>
          <cell r="D2541">
            <v>0</v>
          </cell>
          <cell r="E2541">
            <v>6498740.5454545449</v>
          </cell>
        </row>
        <row r="2542">
          <cell r="A2542" t="str">
            <v>2001999914547</v>
          </cell>
          <cell r="B2542">
            <v>1563</v>
          </cell>
          <cell r="C2542">
            <v>13650.637389</v>
          </cell>
          <cell r="D2542">
            <v>0</v>
          </cell>
          <cell r="E2542">
            <v>8733613.1727447212</v>
          </cell>
        </row>
        <row r="2543">
          <cell r="A2543" t="str">
            <v>2001999914583</v>
          </cell>
          <cell r="B2543">
            <v>1</v>
          </cell>
          <cell r="C2543">
            <v>0</v>
          </cell>
          <cell r="D2543">
            <v>0</v>
          </cell>
          <cell r="E2543">
            <v>0</v>
          </cell>
        </row>
        <row r="2544">
          <cell r="A2544" t="str">
            <v>2001999914600</v>
          </cell>
          <cell r="B2544">
            <v>2513</v>
          </cell>
          <cell r="C2544">
            <v>3257.1126079999999</v>
          </cell>
          <cell r="D2544">
            <v>0</v>
          </cell>
          <cell r="E2544">
            <v>1296105.2956625547</v>
          </cell>
        </row>
        <row r="2545">
          <cell r="A2545" t="str">
            <v>2001999914601</v>
          </cell>
          <cell r="B2545">
            <v>2304</v>
          </cell>
          <cell r="C2545">
            <v>540.86285999999996</v>
          </cell>
          <cell r="D2545">
            <v>0</v>
          </cell>
          <cell r="E2545">
            <v>234749.50520833331</v>
          </cell>
        </row>
        <row r="2546">
          <cell r="A2546" t="str">
            <v>2001999914602</v>
          </cell>
          <cell r="B2546">
            <v>3386</v>
          </cell>
          <cell r="C2546">
            <v>831.19855099999995</v>
          </cell>
          <cell r="D2546">
            <v>0</v>
          </cell>
          <cell r="E2546">
            <v>245480.96603662136</v>
          </cell>
        </row>
        <row r="2547">
          <cell r="A2547" t="str">
            <v>2001999914603</v>
          </cell>
          <cell r="B2547">
            <v>1384</v>
          </cell>
          <cell r="C2547">
            <v>330.333483</v>
          </cell>
          <cell r="D2547">
            <v>0</v>
          </cell>
          <cell r="E2547">
            <v>238680.26228323698</v>
          </cell>
        </row>
        <row r="2548">
          <cell r="A2548" t="str">
            <v>2001999914604</v>
          </cell>
          <cell r="B2548">
            <v>580</v>
          </cell>
          <cell r="C2548">
            <v>530.85690499999998</v>
          </cell>
          <cell r="D2548">
            <v>0</v>
          </cell>
          <cell r="E2548">
            <v>915270.52586206887</v>
          </cell>
        </row>
        <row r="2549">
          <cell r="A2549" t="str">
            <v>2001999914605</v>
          </cell>
          <cell r="B2549">
            <v>137</v>
          </cell>
          <cell r="C2549">
            <v>61.994618000000003</v>
          </cell>
          <cell r="D2549">
            <v>0</v>
          </cell>
          <cell r="E2549">
            <v>452515.45985401463</v>
          </cell>
        </row>
        <row r="2550">
          <cell r="A2550" t="str">
            <v>2001999914606</v>
          </cell>
          <cell r="B2550">
            <v>463</v>
          </cell>
          <cell r="C2550">
            <v>93.925172000000003</v>
          </cell>
          <cell r="D2550">
            <v>0</v>
          </cell>
          <cell r="E2550">
            <v>202862.14254859611</v>
          </cell>
        </row>
        <row r="2551">
          <cell r="A2551" t="str">
            <v>2001999914607</v>
          </cell>
          <cell r="B2551">
            <v>15</v>
          </cell>
          <cell r="C2551">
            <v>2.324973</v>
          </cell>
          <cell r="D2551">
            <v>0</v>
          </cell>
          <cell r="E2551">
            <v>154998.20000000001</v>
          </cell>
        </row>
        <row r="2552">
          <cell r="A2552" t="str">
            <v>2001999914608</v>
          </cell>
          <cell r="B2552">
            <v>7152</v>
          </cell>
          <cell r="C2552">
            <v>2142.3382710000001</v>
          </cell>
          <cell r="D2552">
            <v>0</v>
          </cell>
          <cell r="E2552">
            <v>299543.94169463089</v>
          </cell>
        </row>
        <row r="2553">
          <cell r="A2553" t="str">
            <v>2001999914609</v>
          </cell>
          <cell r="B2553">
            <v>10</v>
          </cell>
          <cell r="C2553">
            <v>6.9791550000000004</v>
          </cell>
          <cell r="D2553">
            <v>0</v>
          </cell>
          <cell r="E2553">
            <v>697915.5</v>
          </cell>
        </row>
        <row r="2554">
          <cell r="A2554" t="str">
            <v>2001999914610</v>
          </cell>
          <cell r="B2554">
            <v>3140</v>
          </cell>
          <cell r="C2554">
            <v>4255.585634</v>
          </cell>
          <cell r="D2554">
            <v>0</v>
          </cell>
          <cell r="E2554">
            <v>1355282.049044586</v>
          </cell>
        </row>
        <row r="2555">
          <cell r="A2555" t="str">
            <v>2001999914611</v>
          </cell>
          <cell r="B2555">
            <v>1675</v>
          </cell>
          <cell r="C2555">
            <v>1440.98253</v>
          </cell>
          <cell r="D2555">
            <v>1442.0504989999999</v>
          </cell>
          <cell r="E2555">
            <v>860288.07761194021</v>
          </cell>
        </row>
        <row r="2556">
          <cell r="A2556" t="str">
            <v>2001999914612</v>
          </cell>
          <cell r="B2556">
            <v>526</v>
          </cell>
          <cell r="C2556">
            <v>18.134564000000001</v>
          </cell>
          <cell r="D2556">
            <v>16.528264</v>
          </cell>
          <cell r="E2556">
            <v>34476.35741444867</v>
          </cell>
        </row>
        <row r="2557">
          <cell r="A2557" t="str">
            <v>2001999914613</v>
          </cell>
          <cell r="B2557">
            <v>2415</v>
          </cell>
          <cell r="C2557">
            <v>0</v>
          </cell>
          <cell r="D2557">
            <v>0</v>
          </cell>
          <cell r="E2557">
            <v>0</v>
          </cell>
        </row>
        <row r="2558">
          <cell r="A2558" t="str">
            <v>2001999914614</v>
          </cell>
          <cell r="B2558">
            <v>1617</v>
          </cell>
          <cell r="C2558">
            <v>0</v>
          </cell>
          <cell r="D2558">
            <v>0</v>
          </cell>
          <cell r="E2558">
            <v>0</v>
          </cell>
        </row>
        <row r="2559">
          <cell r="A2559" t="str">
            <v>2001999914615</v>
          </cell>
          <cell r="B2559">
            <v>207</v>
          </cell>
          <cell r="C2559">
            <v>0</v>
          </cell>
          <cell r="D2559">
            <v>0</v>
          </cell>
          <cell r="E2559">
            <v>0</v>
          </cell>
        </row>
        <row r="2560">
          <cell r="A2560" t="str">
            <v>2001999914616</v>
          </cell>
          <cell r="B2560">
            <v>9</v>
          </cell>
          <cell r="C2560">
            <v>0</v>
          </cell>
          <cell r="D2560">
            <v>0</v>
          </cell>
          <cell r="E2560">
            <v>0</v>
          </cell>
        </row>
        <row r="2561">
          <cell r="A2561" t="str">
            <v>2001999914617</v>
          </cell>
          <cell r="B2561">
            <v>46</v>
          </cell>
          <cell r="C2561">
            <v>245.83803700000001</v>
          </cell>
          <cell r="D2561">
            <v>0</v>
          </cell>
          <cell r="E2561">
            <v>5344305.152173914</v>
          </cell>
        </row>
        <row r="2562">
          <cell r="A2562" t="str">
            <v>2001999914618</v>
          </cell>
          <cell r="B2562">
            <v>1717</v>
          </cell>
          <cell r="C2562">
            <v>12475.48566</v>
          </cell>
          <cell r="D2562">
            <v>0</v>
          </cell>
          <cell r="E2562">
            <v>7265862.3529411769</v>
          </cell>
        </row>
        <row r="2563">
          <cell r="A2563" t="str">
            <v>2001999914619</v>
          </cell>
          <cell r="B2563">
            <v>1638</v>
          </cell>
          <cell r="C2563">
            <v>1412.6938849999999</v>
          </cell>
          <cell r="D2563">
            <v>0</v>
          </cell>
          <cell r="E2563">
            <v>862450.4792429792</v>
          </cell>
        </row>
        <row r="2564">
          <cell r="A2564" t="str">
            <v>2001999914622</v>
          </cell>
          <cell r="B2564">
            <v>50</v>
          </cell>
          <cell r="C2564">
            <v>76.155523000000002</v>
          </cell>
          <cell r="D2564">
            <v>0</v>
          </cell>
          <cell r="E2564">
            <v>1523110.46</v>
          </cell>
        </row>
        <row r="2565">
          <cell r="A2565" t="str">
            <v>2001999914623</v>
          </cell>
          <cell r="B2565">
            <v>778</v>
          </cell>
          <cell r="C2565">
            <v>1646.7758020000001</v>
          </cell>
          <cell r="D2565">
            <v>0</v>
          </cell>
          <cell r="E2565">
            <v>2116678.4087403603</v>
          </cell>
        </row>
        <row r="2566">
          <cell r="A2566" t="str">
            <v>2001999914624</v>
          </cell>
          <cell r="B2566">
            <v>362</v>
          </cell>
          <cell r="C2566">
            <v>531.63170600000001</v>
          </cell>
          <cell r="D2566">
            <v>0</v>
          </cell>
          <cell r="E2566">
            <v>1468595.8729281768</v>
          </cell>
        </row>
        <row r="2567">
          <cell r="A2567" t="str">
            <v>2001999914625</v>
          </cell>
          <cell r="B2567">
            <v>372</v>
          </cell>
          <cell r="C2567">
            <v>3608.5049370000002</v>
          </cell>
          <cell r="D2567">
            <v>0</v>
          </cell>
          <cell r="E2567">
            <v>9700282.0887096766</v>
          </cell>
        </row>
        <row r="2568">
          <cell r="A2568" t="str">
            <v>2001999914626</v>
          </cell>
          <cell r="B2568">
            <v>901</v>
          </cell>
          <cell r="C2568">
            <v>1287.385158</v>
          </cell>
          <cell r="D2568">
            <v>0</v>
          </cell>
          <cell r="E2568">
            <v>1428840.3529411766</v>
          </cell>
        </row>
        <row r="2569">
          <cell r="A2569" t="str">
            <v>2001999914627</v>
          </cell>
          <cell r="B2569">
            <v>936</v>
          </cell>
          <cell r="C2569">
            <v>1286.079788</v>
          </cell>
          <cell r="D2569">
            <v>0</v>
          </cell>
          <cell r="E2569">
            <v>1374016.8675213675</v>
          </cell>
        </row>
        <row r="2570">
          <cell r="A2570" t="str">
            <v>2001999914628</v>
          </cell>
          <cell r="B2570">
            <v>2055</v>
          </cell>
          <cell r="C2570">
            <v>137013.745708</v>
          </cell>
          <cell r="D2570">
            <v>0</v>
          </cell>
          <cell r="E2570">
            <v>66673355.575669102</v>
          </cell>
        </row>
        <row r="2571">
          <cell r="A2571" t="str">
            <v>2001999914629</v>
          </cell>
          <cell r="B2571">
            <v>276</v>
          </cell>
          <cell r="C2571">
            <v>1704.723432</v>
          </cell>
          <cell r="D2571">
            <v>0</v>
          </cell>
          <cell r="E2571">
            <v>6176534.173913043</v>
          </cell>
        </row>
        <row r="2572">
          <cell r="A2572" t="str">
            <v>2001999914630</v>
          </cell>
          <cell r="B2572">
            <v>1439</v>
          </cell>
          <cell r="C2572">
            <v>83932.681326000005</v>
          </cell>
          <cell r="D2572">
            <v>0</v>
          </cell>
          <cell r="E2572">
            <v>58327089.177206397</v>
          </cell>
        </row>
        <row r="2573">
          <cell r="A2573" t="str">
            <v>2001999914631</v>
          </cell>
          <cell r="B2573">
            <v>991</v>
          </cell>
          <cell r="C2573">
            <v>21352.060911</v>
          </cell>
          <cell r="D2573">
            <v>0</v>
          </cell>
          <cell r="E2573">
            <v>21545974.683148336</v>
          </cell>
        </row>
        <row r="2574">
          <cell r="A2574" t="str">
            <v>2001999914632</v>
          </cell>
          <cell r="B2574">
            <v>1270</v>
          </cell>
          <cell r="C2574">
            <v>11811.873544</v>
          </cell>
          <cell r="D2574">
            <v>0</v>
          </cell>
          <cell r="E2574">
            <v>9300687.8299212605</v>
          </cell>
        </row>
        <row r="2575">
          <cell r="A2575" t="str">
            <v>2001999914633</v>
          </cell>
          <cell r="B2575">
            <v>439</v>
          </cell>
          <cell r="C2575">
            <v>5325.7901929999998</v>
          </cell>
          <cell r="D2575">
            <v>0</v>
          </cell>
          <cell r="E2575">
            <v>12131640.530751709</v>
          </cell>
        </row>
        <row r="2576">
          <cell r="A2576" t="str">
            <v>2001999914634</v>
          </cell>
          <cell r="B2576">
            <v>413</v>
          </cell>
          <cell r="C2576">
            <v>52173.952508000002</v>
          </cell>
          <cell r="D2576">
            <v>0</v>
          </cell>
          <cell r="E2576">
            <v>126329182.82808717</v>
          </cell>
        </row>
        <row r="2577">
          <cell r="A2577" t="str">
            <v>2001999914635</v>
          </cell>
          <cell r="B2577">
            <v>1548</v>
          </cell>
          <cell r="C2577">
            <v>23452.864483000001</v>
          </cell>
          <cell r="D2577">
            <v>0</v>
          </cell>
          <cell r="E2577">
            <v>15150429.252583979</v>
          </cell>
        </row>
        <row r="2578">
          <cell r="A2578" t="str">
            <v>2001999914636</v>
          </cell>
          <cell r="B2578">
            <v>2490</v>
          </cell>
          <cell r="C2578">
            <v>10473.69123</v>
          </cell>
          <cell r="D2578">
            <v>0</v>
          </cell>
          <cell r="E2578">
            <v>4206301.6987951808</v>
          </cell>
        </row>
        <row r="2579">
          <cell r="A2579" t="str">
            <v>2001999914637</v>
          </cell>
          <cell r="B2579">
            <v>1117</v>
          </cell>
          <cell r="C2579">
            <v>4847.2726439999997</v>
          </cell>
          <cell r="D2579">
            <v>0</v>
          </cell>
          <cell r="E2579">
            <v>4339545.7869292749</v>
          </cell>
        </row>
        <row r="2580">
          <cell r="A2580" t="str">
            <v>2001999914638</v>
          </cell>
          <cell r="B2580">
            <v>803</v>
          </cell>
          <cell r="C2580">
            <v>2764.8862549999999</v>
          </cell>
          <cell r="D2580">
            <v>0</v>
          </cell>
          <cell r="E2580">
            <v>3443195.8343711081</v>
          </cell>
        </row>
        <row r="2581">
          <cell r="A2581" t="str">
            <v>2001999914639</v>
          </cell>
          <cell r="B2581">
            <v>1019</v>
          </cell>
          <cell r="C2581">
            <v>4017.8739569999998</v>
          </cell>
          <cell r="D2581">
            <v>0</v>
          </cell>
          <cell r="E2581">
            <v>3942957.7595682037</v>
          </cell>
        </row>
        <row r="2582">
          <cell r="A2582" t="str">
            <v>2001999914640</v>
          </cell>
          <cell r="B2582">
            <v>147</v>
          </cell>
          <cell r="C2582">
            <v>7725.6434609999997</v>
          </cell>
          <cell r="D2582">
            <v>0</v>
          </cell>
          <cell r="E2582">
            <v>52555397.693877555</v>
          </cell>
        </row>
        <row r="2583">
          <cell r="A2583" t="str">
            <v>2001999914641</v>
          </cell>
          <cell r="B2583">
            <v>71</v>
          </cell>
          <cell r="C2583">
            <v>484.12129900000002</v>
          </cell>
          <cell r="D2583">
            <v>0</v>
          </cell>
          <cell r="E2583">
            <v>6818609.8450704226</v>
          </cell>
        </row>
        <row r="2584">
          <cell r="A2584" t="str">
            <v>2001999914642</v>
          </cell>
          <cell r="B2584">
            <v>62</v>
          </cell>
          <cell r="C2584">
            <v>1062.622865</v>
          </cell>
          <cell r="D2584">
            <v>0</v>
          </cell>
          <cell r="E2584">
            <v>17139078.467741936</v>
          </cell>
        </row>
        <row r="2585">
          <cell r="A2585" t="str">
            <v>2001999914643</v>
          </cell>
          <cell r="B2585">
            <v>2502</v>
          </cell>
          <cell r="C2585">
            <v>-56824.162068999998</v>
          </cell>
          <cell r="D2585">
            <v>0</v>
          </cell>
          <cell r="E2585">
            <v>-22711495.631095123</v>
          </cell>
        </row>
        <row r="2586">
          <cell r="A2586" t="str">
            <v>2001999914644</v>
          </cell>
          <cell r="B2586">
            <v>754</v>
          </cell>
          <cell r="C2586">
            <v>1883.9599619999999</v>
          </cell>
          <cell r="D2586">
            <v>0</v>
          </cell>
          <cell r="E2586">
            <v>2498620.6392572946</v>
          </cell>
        </row>
        <row r="2587">
          <cell r="A2587" t="str">
            <v>2001999914645</v>
          </cell>
          <cell r="B2587">
            <v>1574</v>
          </cell>
          <cell r="C2587">
            <v>314358.38677699998</v>
          </cell>
          <cell r="D2587">
            <v>0</v>
          </cell>
          <cell r="E2587">
            <v>199719432.51397711</v>
          </cell>
        </row>
        <row r="2588">
          <cell r="A2588" t="str">
            <v>2001999914646</v>
          </cell>
          <cell r="B2588">
            <v>204</v>
          </cell>
          <cell r="C2588">
            <v>3137.8927469999999</v>
          </cell>
          <cell r="D2588">
            <v>0</v>
          </cell>
          <cell r="E2588">
            <v>15381827.19117647</v>
          </cell>
        </row>
        <row r="2589">
          <cell r="A2589" t="str">
            <v>2001999914647</v>
          </cell>
          <cell r="B2589">
            <v>1120</v>
          </cell>
          <cell r="C2589">
            <v>221563.18139000001</v>
          </cell>
          <cell r="D2589">
            <v>0</v>
          </cell>
          <cell r="E2589">
            <v>197824269.0982143</v>
          </cell>
        </row>
        <row r="2590">
          <cell r="A2590" t="str">
            <v>2001999914648</v>
          </cell>
          <cell r="B2590">
            <v>13</v>
          </cell>
          <cell r="C2590">
            <v>847.61902699999996</v>
          </cell>
          <cell r="D2590">
            <v>0</v>
          </cell>
          <cell r="E2590">
            <v>65201463.615384609</v>
          </cell>
        </row>
        <row r="2591">
          <cell r="A2591" t="str">
            <v>2001999914650</v>
          </cell>
          <cell r="B2591">
            <v>1461</v>
          </cell>
          <cell r="C2591">
            <v>0</v>
          </cell>
          <cell r="D2591">
            <v>0</v>
          </cell>
          <cell r="E2591">
            <v>0</v>
          </cell>
        </row>
        <row r="2592">
          <cell r="A2592" t="str">
            <v>2001999914651</v>
          </cell>
          <cell r="B2592">
            <v>1010</v>
          </cell>
          <cell r="C2592">
            <v>9781.1655449999998</v>
          </cell>
          <cell r="D2592">
            <v>0</v>
          </cell>
          <cell r="E2592">
            <v>9684322.3217821773</v>
          </cell>
        </row>
        <row r="2593">
          <cell r="A2593" t="str">
            <v>2001999914700</v>
          </cell>
          <cell r="B2593">
            <v>3340</v>
          </cell>
          <cell r="C2593">
            <v>1974.3226110000001</v>
          </cell>
          <cell r="D2593">
            <v>0</v>
          </cell>
          <cell r="E2593">
            <v>591114.55419161671</v>
          </cell>
        </row>
        <row r="2594">
          <cell r="A2594" t="str">
            <v>2001999914701</v>
          </cell>
          <cell r="B2594">
            <v>80</v>
          </cell>
          <cell r="C2594">
            <v>1527.6327960000001</v>
          </cell>
          <cell r="D2594">
            <v>0</v>
          </cell>
          <cell r="E2594">
            <v>19095409.949999999</v>
          </cell>
        </row>
        <row r="2595">
          <cell r="A2595" t="str">
            <v>2001999914702</v>
          </cell>
          <cell r="B2595">
            <v>77</v>
          </cell>
          <cell r="C2595">
            <v>433.44897600000002</v>
          </cell>
          <cell r="D2595">
            <v>0</v>
          </cell>
          <cell r="E2595">
            <v>5629207.480519481</v>
          </cell>
        </row>
        <row r="2596">
          <cell r="A2596" t="str">
            <v>2001999914703</v>
          </cell>
          <cell r="B2596">
            <v>39</v>
          </cell>
          <cell r="C2596">
            <v>1095.6893219999999</v>
          </cell>
          <cell r="D2596">
            <v>0</v>
          </cell>
          <cell r="E2596">
            <v>28094597.999999996</v>
          </cell>
        </row>
        <row r="2597">
          <cell r="A2597" t="str">
            <v>2001999914704</v>
          </cell>
          <cell r="B2597">
            <v>20</v>
          </cell>
          <cell r="C2597">
            <v>149.25440699999999</v>
          </cell>
          <cell r="D2597">
            <v>0</v>
          </cell>
          <cell r="E2597">
            <v>7462720.3499999996</v>
          </cell>
        </row>
        <row r="2598">
          <cell r="A2598" t="str">
            <v>2001999914705</v>
          </cell>
          <cell r="B2598">
            <v>17</v>
          </cell>
          <cell r="C2598">
            <v>137.89165800000001</v>
          </cell>
          <cell r="D2598">
            <v>0</v>
          </cell>
          <cell r="E2598">
            <v>8111274</v>
          </cell>
        </row>
        <row r="2599">
          <cell r="A2599" t="str">
            <v>2001999914706</v>
          </cell>
          <cell r="B2599">
            <v>58</v>
          </cell>
          <cell r="C2599">
            <v>0.10647</v>
          </cell>
          <cell r="D2599">
            <v>0</v>
          </cell>
          <cell r="E2599">
            <v>1835.6896551724137</v>
          </cell>
        </row>
        <row r="2600">
          <cell r="A2600" t="str">
            <v>2001999914707</v>
          </cell>
          <cell r="B2600">
            <v>348</v>
          </cell>
          <cell r="C2600">
            <v>0</v>
          </cell>
          <cell r="D2600">
            <v>0</v>
          </cell>
          <cell r="E2600">
            <v>0</v>
          </cell>
        </row>
        <row r="2601">
          <cell r="A2601" t="str">
            <v>2001999914708</v>
          </cell>
          <cell r="B2601">
            <v>120</v>
          </cell>
          <cell r="C2601">
            <v>0</v>
          </cell>
          <cell r="D2601">
            <v>0</v>
          </cell>
          <cell r="E2601">
            <v>0</v>
          </cell>
        </row>
        <row r="2602">
          <cell r="A2602" t="str">
            <v>2001999914709</v>
          </cell>
          <cell r="B2602">
            <v>67</v>
          </cell>
          <cell r="C2602">
            <v>0</v>
          </cell>
          <cell r="D2602">
            <v>0</v>
          </cell>
          <cell r="E2602">
            <v>0</v>
          </cell>
        </row>
        <row r="2603">
          <cell r="A2603" t="str">
            <v>2001999914710</v>
          </cell>
          <cell r="B2603">
            <v>34</v>
          </cell>
          <cell r="C2603">
            <v>0</v>
          </cell>
          <cell r="D2603">
            <v>0</v>
          </cell>
          <cell r="E2603">
            <v>0</v>
          </cell>
        </row>
        <row r="2604">
          <cell r="A2604" t="str">
            <v>2001999914711</v>
          </cell>
          <cell r="B2604">
            <v>356</v>
          </cell>
          <cell r="C2604">
            <v>115.72880600000001</v>
          </cell>
          <cell r="D2604">
            <v>0</v>
          </cell>
          <cell r="E2604">
            <v>325080.91573033709</v>
          </cell>
        </row>
        <row r="2605">
          <cell r="A2605" t="str">
            <v>2001999914712</v>
          </cell>
          <cell r="B2605">
            <v>127</v>
          </cell>
          <cell r="C2605">
            <v>30.339690999999998</v>
          </cell>
          <cell r="D2605">
            <v>0</v>
          </cell>
          <cell r="E2605">
            <v>238895.20472440944</v>
          </cell>
        </row>
        <row r="2606">
          <cell r="A2606" t="str">
            <v>2001999914713</v>
          </cell>
          <cell r="B2606">
            <v>71</v>
          </cell>
          <cell r="C2606">
            <v>5.2028189999999999</v>
          </cell>
          <cell r="D2606">
            <v>0</v>
          </cell>
          <cell r="E2606">
            <v>73279.140845070418</v>
          </cell>
        </row>
        <row r="2607">
          <cell r="A2607" t="str">
            <v>2001999914714</v>
          </cell>
          <cell r="B2607">
            <v>36</v>
          </cell>
          <cell r="C2607">
            <v>3.0868410000000002</v>
          </cell>
          <cell r="D2607">
            <v>0</v>
          </cell>
          <cell r="E2607">
            <v>85745.583333333328</v>
          </cell>
        </row>
        <row r="2608">
          <cell r="A2608" t="str">
            <v>2001999914715</v>
          </cell>
          <cell r="B2608">
            <v>25</v>
          </cell>
          <cell r="C2608">
            <v>3.0165829999999998</v>
          </cell>
          <cell r="D2608">
            <v>0</v>
          </cell>
          <cell r="E2608">
            <v>120663.32</v>
          </cell>
        </row>
        <row r="2609">
          <cell r="A2609" t="str">
            <v>2001999914716</v>
          </cell>
          <cell r="B2609">
            <v>360</v>
          </cell>
          <cell r="C2609">
            <v>10552.860949</v>
          </cell>
          <cell r="D2609">
            <v>0</v>
          </cell>
          <cell r="E2609">
            <v>29313502.63611111</v>
          </cell>
        </row>
        <row r="2610">
          <cell r="A2610" t="str">
            <v>2001999914717</v>
          </cell>
          <cell r="B2610">
            <v>128</v>
          </cell>
          <cell r="C2610">
            <v>1533.3340089999999</v>
          </cell>
          <cell r="D2610">
            <v>0</v>
          </cell>
          <cell r="E2610">
            <v>11979171.9453125</v>
          </cell>
        </row>
        <row r="2611">
          <cell r="A2611" t="str">
            <v>2001999914718</v>
          </cell>
          <cell r="B2611">
            <v>71</v>
          </cell>
          <cell r="C2611">
            <v>388.57696900000002</v>
          </cell>
          <cell r="D2611">
            <v>0</v>
          </cell>
          <cell r="E2611">
            <v>5472915.056338029</v>
          </cell>
        </row>
        <row r="2612">
          <cell r="A2612" t="str">
            <v>2001999914719</v>
          </cell>
          <cell r="B2612">
            <v>37</v>
          </cell>
          <cell r="C2612">
            <v>220.90146899999999</v>
          </cell>
          <cell r="D2612">
            <v>0</v>
          </cell>
          <cell r="E2612">
            <v>5970309.9729729723</v>
          </cell>
        </row>
        <row r="2613">
          <cell r="A2613" t="str">
            <v>2001999914720</v>
          </cell>
          <cell r="B2613">
            <v>28</v>
          </cell>
          <cell r="C2613">
            <v>316.67605400000002</v>
          </cell>
          <cell r="D2613">
            <v>0</v>
          </cell>
          <cell r="E2613">
            <v>11309859.071428573</v>
          </cell>
        </row>
        <row r="2614">
          <cell r="A2614" t="str">
            <v>2001999914721</v>
          </cell>
          <cell r="B2614">
            <v>358</v>
          </cell>
          <cell r="C2614">
            <v>7227.8600990000004</v>
          </cell>
          <cell r="D2614">
            <v>0</v>
          </cell>
          <cell r="E2614">
            <v>20189553.349162012</v>
          </cell>
        </row>
        <row r="2615">
          <cell r="A2615" t="str">
            <v>2001999914722</v>
          </cell>
          <cell r="B2615">
            <v>127</v>
          </cell>
          <cell r="C2615">
            <v>1233.2656420000001</v>
          </cell>
          <cell r="D2615">
            <v>0</v>
          </cell>
          <cell r="E2615">
            <v>9710753.0866141748</v>
          </cell>
        </row>
        <row r="2616">
          <cell r="A2616" t="str">
            <v>2001999914723</v>
          </cell>
          <cell r="B2616">
            <v>70</v>
          </cell>
          <cell r="C2616">
            <v>462.61096700000002</v>
          </cell>
          <cell r="D2616">
            <v>0</v>
          </cell>
          <cell r="E2616">
            <v>6608728.1000000006</v>
          </cell>
        </row>
        <row r="2617">
          <cell r="A2617" t="str">
            <v>2001999914724</v>
          </cell>
          <cell r="B2617">
            <v>37</v>
          </cell>
          <cell r="C2617">
            <v>186.67891700000001</v>
          </cell>
          <cell r="D2617">
            <v>0</v>
          </cell>
          <cell r="E2617">
            <v>5045376.1351351356</v>
          </cell>
        </row>
        <row r="2618">
          <cell r="A2618" t="str">
            <v>2001999914725</v>
          </cell>
          <cell r="B2618">
            <v>28</v>
          </cell>
          <cell r="C2618">
            <v>280.81529599999999</v>
          </cell>
          <cell r="D2618">
            <v>0</v>
          </cell>
          <cell r="E2618">
            <v>10029117.714285715</v>
          </cell>
        </row>
        <row r="2619">
          <cell r="A2619" t="str">
            <v>2001999914726</v>
          </cell>
          <cell r="B2619">
            <v>1526</v>
          </cell>
          <cell r="C2619">
            <v>0</v>
          </cell>
          <cell r="D2619">
            <v>0</v>
          </cell>
          <cell r="E2619">
            <v>0</v>
          </cell>
        </row>
        <row r="2620">
          <cell r="A2620" t="str">
            <v>2001999914729</v>
          </cell>
          <cell r="B2620">
            <v>341</v>
          </cell>
          <cell r="C2620">
            <v>0</v>
          </cell>
          <cell r="D2620">
            <v>0</v>
          </cell>
          <cell r="E2620">
            <v>0</v>
          </cell>
        </row>
        <row r="2621">
          <cell r="A2621" t="str">
            <v>2001999914730</v>
          </cell>
          <cell r="B2621">
            <v>3571</v>
          </cell>
          <cell r="C2621">
            <v>4168.5248439999996</v>
          </cell>
          <cell r="D2621">
            <v>3961.116266</v>
          </cell>
          <cell r="E2621">
            <v>1167327.0355642675</v>
          </cell>
        </row>
        <row r="2622">
          <cell r="A2622" t="str">
            <v>2001999914740</v>
          </cell>
          <cell r="B2622">
            <v>117</v>
          </cell>
          <cell r="C2622">
            <v>240.28203199999999</v>
          </cell>
          <cell r="D2622">
            <v>0</v>
          </cell>
          <cell r="E2622">
            <v>2053692.581196581</v>
          </cell>
        </row>
        <row r="2623">
          <cell r="A2623" t="str">
            <v>2001999914741</v>
          </cell>
          <cell r="B2623">
            <v>2</v>
          </cell>
          <cell r="C2623">
            <v>7.4100000000000001E-4</v>
          </cell>
          <cell r="D2623">
            <v>0</v>
          </cell>
          <cell r="E2623">
            <v>370.5</v>
          </cell>
        </row>
        <row r="2624">
          <cell r="A2624" t="str">
            <v>2001999914742</v>
          </cell>
          <cell r="B2624">
            <v>1</v>
          </cell>
          <cell r="C2624">
            <v>7.4200000000000004E-4</v>
          </cell>
          <cell r="D2624">
            <v>0</v>
          </cell>
          <cell r="E2624">
            <v>742</v>
          </cell>
        </row>
        <row r="2625">
          <cell r="A2625" t="str">
            <v>2001999914743</v>
          </cell>
          <cell r="B2625">
            <v>142</v>
          </cell>
          <cell r="C2625">
            <v>260.54123199999998</v>
          </cell>
          <cell r="D2625">
            <v>263.29469999999998</v>
          </cell>
          <cell r="E2625">
            <v>1834797.4084507041</v>
          </cell>
        </row>
        <row r="2626">
          <cell r="A2626" t="str">
            <v>2001999914744</v>
          </cell>
          <cell r="B2626">
            <v>21</v>
          </cell>
          <cell r="C2626">
            <v>70.925216000000006</v>
          </cell>
          <cell r="D2626">
            <v>0</v>
          </cell>
          <cell r="E2626">
            <v>3377391.2380952383</v>
          </cell>
        </row>
        <row r="2627">
          <cell r="A2627" t="str">
            <v>2001999914745</v>
          </cell>
          <cell r="B2627">
            <v>2791</v>
          </cell>
          <cell r="C2627">
            <v>340.56217400000003</v>
          </cell>
          <cell r="D2627">
            <v>0</v>
          </cell>
          <cell r="E2627">
            <v>122021.56001433179</v>
          </cell>
        </row>
        <row r="2628">
          <cell r="A2628" t="str">
            <v>2001999914746</v>
          </cell>
          <cell r="B2628">
            <v>8</v>
          </cell>
          <cell r="C2628">
            <v>1.5287520000000001</v>
          </cell>
          <cell r="D2628">
            <v>0</v>
          </cell>
          <cell r="E2628">
            <v>191094</v>
          </cell>
        </row>
        <row r="2629">
          <cell r="A2629" t="str">
            <v>2001999914747</v>
          </cell>
          <cell r="B2629">
            <v>68</v>
          </cell>
          <cell r="C2629">
            <v>176.11702600000001</v>
          </cell>
          <cell r="D2629">
            <v>175.82365100000001</v>
          </cell>
          <cell r="E2629">
            <v>2589956.2647058824</v>
          </cell>
        </row>
        <row r="2630">
          <cell r="A2630" t="str">
            <v>2001999914748</v>
          </cell>
          <cell r="B2630">
            <v>25</v>
          </cell>
          <cell r="C2630">
            <v>6.1686529999999999</v>
          </cell>
          <cell r="D2630">
            <v>0</v>
          </cell>
          <cell r="E2630">
            <v>246746.12</v>
          </cell>
        </row>
        <row r="2631">
          <cell r="A2631" t="str">
            <v>2001999914749</v>
          </cell>
          <cell r="B2631">
            <v>4293</v>
          </cell>
          <cell r="C2631">
            <v>3935.4346460000002</v>
          </cell>
          <cell r="D2631">
            <v>3432.4240920000002</v>
          </cell>
          <cell r="E2631">
            <v>916709.6776147217</v>
          </cell>
        </row>
        <row r="2632">
          <cell r="A2632" t="str">
            <v>2001999914903</v>
          </cell>
          <cell r="B2632">
            <v>941</v>
          </cell>
          <cell r="C2632">
            <v>0</v>
          </cell>
          <cell r="D2632">
            <v>0</v>
          </cell>
          <cell r="E2632">
            <v>0</v>
          </cell>
        </row>
        <row r="2633">
          <cell r="A2633" t="str">
            <v>2001999915001</v>
          </cell>
          <cell r="B2633">
            <v>395980</v>
          </cell>
          <cell r="C2633">
            <v>0</v>
          </cell>
          <cell r="D2633">
            <v>0</v>
          </cell>
          <cell r="E2633">
            <v>0</v>
          </cell>
        </row>
        <row r="2634">
          <cell r="A2634" t="str">
            <v>2001999915002</v>
          </cell>
          <cell r="B2634">
            <v>390946</v>
          </cell>
          <cell r="C2634">
            <v>0</v>
          </cell>
          <cell r="D2634">
            <v>0</v>
          </cell>
          <cell r="E2634">
            <v>0</v>
          </cell>
        </row>
        <row r="2635">
          <cell r="A2635" t="str">
            <v>2001999915003</v>
          </cell>
          <cell r="B2635">
            <v>394395</v>
          </cell>
          <cell r="C2635">
            <v>0</v>
          </cell>
          <cell r="D2635">
            <v>0</v>
          </cell>
          <cell r="E2635">
            <v>0</v>
          </cell>
        </row>
        <row r="2636">
          <cell r="A2636" t="str">
            <v>2001999915005</v>
          </cell>
          <cell r="B2636">
            <v>430107</v>
          </cell>
          <cell r="C2636">
            <v>0</v>
          </cell>
          <cell r="D2636">
            <v>0</v>
          </cell>
          <cell r="E2636">
            <v>0</v>
          </cell>
        </row>
        <row r="2637">
          <cell r="A2637" t="str">
            <v>2001999915006</v>
          </cell>
          <cell r="B2637">
            <v>715553</v>
          </cell>
          <cell r="C2637">
            <v>0</v>
          </cell>
          <cell r="D2637">
            <v>0</v>
          </cell>
          <cell r="E2637">
            <v>0</v>
          </cell>
        </row>
        <row r="2638">
          <cell r="A2638" t="str">
            <v>2001999915007</v>
          </cell>
          <cell r="B2638">
            <v>394901</v>
          </cell>
          <cell r="C2638">
            <v>0</v>
          </cell>
          <cell r="D2638">
            <v>0</v>
          </cell>
          <cell r="E2638">
            <v>0</v>
          </cell>
        </row>
        <row r="2639">
          <cell r="A2639" t="str">
            <v>2001999915008</v>
          </cell>
          <cell r="B2639">
            <v>404067</v>
          </cell>
          <cell r="C2639">
            <v>0</v>
          </cell>
          <cell r="D2639">
            <v>0</v>
          </cell>
          <cell r="E2639">
            <v>0</v>
          </cell>
        </row>
        <row r="2640">
          <cell r="A2640" t="str">
            <v>2001999915009</v>
          </cell>
          <cell r="B2640">
            <v>185553</v>
          </cell>
          <cell r="C2640">
            <v>0</v>
          </cell>
          <cell r="D2640">
            <v>0</v>
          </cell>
          <cell r="E2640">
            <v>0</v>
          </cell>
        </row>
        <row r="2641">
          <cell r="A2641" t="str">
            <v>2001999915013</v>
          </cell>
          <cell r="B2641">
            <v>725352</v>
          </cell>
          <cell r="C2641">
            <v>0</v>
          </cell>
          <cell r="D2641">
            <v>0</v>
          </cell>
          <cell r="E2641">
            <v>0</v>
          </cell>
        </row>
        <row r="2642">
          <cell r="A2642" t="str">
            <v>2001999915014</v>
          </cell>
          <cell r="B2642">
            <v>391908</v>
          </cell>
          <cell r="C2642">
            <v>25543.211297999998</v>
          </cell>
          <cell r="D2642">
            <v>0</v>
          </cell>
          <cell r="E2642">
            <v>65176.54984843381</v>
          </cell>
        </row>
        <row r="2643">
          <cell r="A2643" t="str">
            <v>2001999915015</v>
          </cell>
          <cell r="B2643">
            <v>394901</v>
          </cell>
          <cell r="C2643">
            <v>16586.236901</v>
          </cell>
          <cell r="D2643">
            <v>0</v>
          </cell>
          <cell r="E2643">
            <v>42001</v>
          </cell>
        </row>
        <row r="2644">
          <cell r="A2644" t="str">
            <v>2001999915018</v>
          </cell>
          <cell r="B2644">
            <v>184741</v>
          </cell>
          <cell r="C2644">
            <v>775466.22029700002</v>
          </cell>
          <cell r="D2644">
            <v>0</v>
          </cell>
          <cell r="E2644">
            <v>4197585.9191895677</v>
          </cell>
        </row>
        <row r="2645">
          <cell r="A2645" t="str">
            <v>2001999915019</v>
          </cell>
          <cell r="B2645">
            <v>29603</v>
          </cell>
          <cell r="C2645">
            <v>16431.619546999998</v>
          </cell>
          <cell r="D2645">
            <v>0</v>
          </cell>
          <cell r="E2645">
            <v>555066.02530148963</v>
          </cell>
        </row>
        <row r="2646">
          <cell r="A2646" t="str">
            <v>2001999915020</v>
          </cell>
          <cell r="B2646">
            <v>187126</v>
          </cell>
          <cell r="C2646">
            <v>100344.278928</v>
          </cell>
          <cell r="D2646">
            <v>100627.561631</v>
          </cell>
          <cell r="E2646">
            <v>536239.10588587367</v>
          </cell>
        </row>
        <row r="2647">
          <cell r="A2647" t="str">
            <v>2001999915021</v>
          </cell>
          <cell r="B2647">
            <v>873</v>
          </cell>
          <cell r="C2647">
            <v>119.87421500000001</v>
          </cell>
          <cell r="D2647">
            <v>0</v>
          </cell>
          <cell r="E2647">
            <v>137312.96105383735</v>
          </cell>
        </row>
        <row r="2648">
          <cell r="A2648" t="str">
            <v>2001999915025</v>
          </cell>
          <cell r="B2648">
            <v>9775</v>
          </cell>
          <cell r="C2648">
            <v>3619.7534989999999</v>
          </cell>
          <cell r="D2648">
            <v>0</v>
          </cell>
          <cell r="E2648">
            <v>370307.26332480815</v>
          </cell>
        </row>
        <row r="2649">
          <cell r="A2649" t="str">
            <v>2001999915031</v>
          </cell>
          <cell r="B2649">
            <v>130791</v>
          </cell>
          <cell r="C2649">
            <v>93359.895875000002</v>
          </cell>
          <cell r="D2649">
            <v>94472.074456999995</v>
          </cell>
          <cell r="E2649">
            <v>713809.78717954597</v>
          </cell>
        </row>
        <row r="2650">
          <cell r="A2650" t="str">
            <v>2001999915032</v>
          </cell>
          <cell r="B2650">
            <v>60</v>
          </cell>
          <cell r="C2650">
            <v>303.44101499999999</v>
          </cell>
          <cell r="D2650">
            <v>0</v>
          </cell>
          <cell r="E2650">
            <v>5057350.25</v>
          </cell>
        </row>
        <row r="2651">
          <cell r="A2651" t="str">
            <v>2001999915034</v>
          </cell>
          <cell r="B2651">
            <v>57</v>
          </cell>
          <cell r="C2651">
            <v>20.384810999999999</v>
          </cell>
          <cell r="D2651">
            <v>0</v>
          </cell>
          <cell r="E2651">
            <v>357628.26315789472</v>
          </cell>
        </row>
        <row r="2652">
          <cell r="A2652" t="str">
            <v>2001999915036</v>
          </cell>
          <cell r="B2652">
            <v>213171</v>
          </cell>
          <cell r="C2652">
            <v>103832.52329500001</v>
          </cell>
          <cell r="D2652">
            <v>0</v>
          </cell>
          <cell r="E2652">
            <v>487085.5946399839</v>
          </cell>
        </row>
        <row r="2653">
          <cell r="A2653" t="str">
            <v>2001999915039</v>
          </cell>
          <cell r="B2653">
            <v>126765</v>
          </cell>
          <cell r="C2653">
            <v>408.02739200000002</v>
          </cell>
          <cell r="D2653">
            <v>448.58261199999998</v>
          </cell>
          <cell r="E2653">
            <v>3218.7701021575358</v>
          </cell>
        </row>
        <row r="2654">
          <cell r="A2654" t="str">
            <v>2001999915042</v>
          </cell>
          <cell r="B2654">
            <v>25288</v>
          </cell>
          <cell r="C2654">
            <v>0</v>
          </cell>
          <cell r="D2654">
            <v>0</v>
          </cell>
          <cell r="E2654">
            <v>0</v>
          </cell>
        </row>
        <row r="2655">
          <cell r="A2655" t="str">
            <v>2001999915043</v>
          </cell>
          <cell r="B2655">
            <v>4239</v>
          </cell>
          <cell r="C2655">
            <v>5.7229749999999999</v>
          </cell>
          <cell r="D2655">
            <v>0</v>
          </cell>
          <cell r="E2655">
            <v>1350.0766690257137</v>
          </cell>
        </row>
        <row r="2656">
          <cell r="A2656" t="str">
            <v>2001999915044</v>
          </cell>
          <cell r="B2656">
            <v>109909</v>
          </cell>
          <cell r="C2656">
            <v>0</v>
          </cell>
          <cell r="D2656">
            <v>0</v>
          </cell>
          <cell r="E2656">
            <v>0</v>
          </cell>
        </row>
        <row r="2657">
          <cell r="A2657" t="str">
            <v>2001999915046</v>
          </cell>
          <cell r="B2657">
            <v>3660</v>
          </cell>
          <cell r="C2657">
            <v>0</v>
          </cell>
          <cell r="D2657">
            <v>0</v>
          </cell>
          <cell r="E2657">
            <v>0</v>
          </cell>
        </row>
        <row r="2658">
          <cell r="A2658" t="str">
            <v>2001999915048</v>
          </cell>
          <cell r="B2658">
            <v>113707</v>
          </cell>
          <cell r="C2658">
            <v>0</v>
          </cell>
          <cell r="D2658">
            <v>0</v>
          </cell>
          <cell r="E2658">
            <v>0</v>
          </cell>
        </row>
        <row r="2659">
          <cell r="A2659" t="str">
            <v>2001999915051</v>
          </cell>
          <cell r="B2659">
            <v>65</v>
          </cell>
          <cell r="C2659">
            <v>418.17301600000002</v>
          </cell>
          <cell r="D2659">
            <v>0</v>
          </cell>
          <cell r="E2659">
            <v>6433431.0153846163</v>
          </cell>
        </row>
        <row r="2660">
          <cell r="A2660" t="str">
            <v>2001999915053</v>
          </cell>
          <cell r="B2660">
            <v>387084</v>
          </cell>
          <cell r="C2660">
            <v>3.6379990000000002</v>
          </cell>
          <cell r="D2660">
            <v>0</v>
          </cell>
          <cell r="E2660">
            <v>9.3984742329830233</v>
          </cell>
        </row>
        <row r="2661">
          <cell r="A2661" t="str">
            <v>2001999915054</v>
          </cell>
          <cell r="B2661">
            <v>888</v>
          </cell>
          <cell r="C2661">
            <v>527.55189800000005</v>
          </cell>
          <cell r="D2661">
            <v>0</v>
          </cell>
          <cell r="E2661">
            <v>594089.97522522532</v>
          </cell>
        </row>
        <row r="2662">
          <cell r="A2662" t="str">
            <v>2001999915055</v>
          </cell>
          <cell r="B2662">
            <v>288161</v>
          </cell>
          <cell r="C2662">
            <v>0</v>
          </cell>
          <cell r="D2662">
            <v>0</v>
          </cell>
          <cell r="E2662">
            <v>0</v>
          </cell>
        </row>
        <row r="2663">
          <cell r="A2663" t="str">
            <v>2001999915058</v>
          </cell>
          <cell r="B2663">
            <v>7631</v>
          </cell>
          <cell r="C2663">
            <v>14626.868601</v>
          </cell>
          <cell r="D2663">
            <v>14590.732239999999</v>
          </cell>
          <cell r="E2663">
            <v>1916769.5716157777</v>
          </cell>
        </row>
        <row r="2664">
          <cell r="A2664" t="str">
            <v>2001999915062</v>
          </cell>
          <cell r="B2664">
            <v>7307</v>
          </cell>
          <cell r="C2664">
            <v>13575.219713</v>
          </cell>
          <cell r="D2664">
            <v>0</v>
          </cell>
          <cell r="E2664">
            <v>1857837.650609005</v>
          </cell>
        </row>
        <row r="2665">
          <cell r="A2665" t="str">
            <v>2001999915063</v>
          </cell>
          <cell r="B2665">
            <v>101</v>
          </cell>
          <cell r="C2665">
            <v>388.56637799999999</v>
          </cell>
          <cell r="D2665">
            <v>0</v>
          </cell>
          <cell r="E2665">
            <v>3847191.8613861385</v>
          </cell>
        </row>
        <row r="2666">
          <cell r="A2666" t="str">
            <v>2001999915064</v>
          </cell>
          <cell r="B2666">
            <v>545</v>
          </cell>
          <cell r="C2666">
            <v>647.78534000000002</v>
          </cell>
          <cell r="D2666">
            <v>0</v>
          </cell>
          <cell r="E2666">
            <v>1188596.9541284405</v>
          </cell>
        </row>
        <row r="2667">
          <cell r="A2667" t="str">
            <v>2001999915066</v>
          </cell>
          <cell r="B2667">
            <v>74</v>
          </cell>
          <cell r="C2667">
            <v>871.91040399999997</v>
          </cell>
          <cell r="D2667">
            <v>0</v>
          </cell>
          <cell r="E2667">
            <v>11782573.027027028</v>
          </cell>
        </row>
        <row r="2668">
          <cell r="A2668" t="str">
            <v>2001999915068</v>
          </cell>
          <cell r="B2668">
            <v>8</v>
          </cell>
          <cell r="C2668">
            <v>0</v>
          </cell>
          <cell r="D2668">
            <v>0</v>
          </cell>
          <cell r="E2668">
            <v>0</v>
          </cell>
        </row>
        <row r="2669">
          <cell r="A2669" t="str">
            <v>2001999915069</v>
          </cell>
          <cell r="B2669">
            <v>133</v>
          </cell>
          <cell r="C2669">
            <v>0</v>
          </cell>
          <cell r="D2669">
            <v>0</v>
          </cell>
          <cell r="E2669">
            <v>0</v>
          </cell>
        </row>
        <row r="2670">
          <cell r="A2670" t="str">
            <v>2001999915071</v>
          </cell>
          <cell r="B2670">
            <v>136</v>
          </cell>
          <cell r="C2670">
            <v>112.009676</v>
          </cell>
          <cell r="D2670">
            <v>0</v>
          </cell>
          <cell r="E2670">
            <v>823600.5588235294</v>
          </cell>
        </row>
        <row r="2671">
          <cell r="A2671" t="str">
            <v>2001999915072</v>
          </cell>
          <cell r="B2671">
            <v>77</v>
          </cell>
          <cell r="C2671">
            <v>0</v>
          </cell>
          <cell r="D2671">
            <v>0</v>
          </cell>
          <cell r="E2671">
            <v>0</v>
          </cell>
        </row>
        <row r="2672">
          <cell r="A2672" t="str">
            <v>2001999915073</v>
          </cell>
          <cell r="B2672">
            <v>143</v>
          </cell>
          <cell r="C2672">
            <v>0</v>
          </cell>
          <cell r="D2672">
            <v>0</v>
          </cell>
          <cell r="E2672">
            <v>0</v>
          </cell>
        </row>
        <row r="2673">
          <cell r="A2673" t="str">
            <v>2001999915074</v>
          </cell>
          <cell r="B2673">
            <v>27</v>
          </cell>
          <cell r="C2673">
            <v>13.673648</v>
          </cell>
          <cell r="D2673">
            <v>0</v>
          </cell>
          <cell r="E2673">
            <v>506431.40740740742</v>
          </cell>
        </row>
        <row r="2674">
          <cell r="A2674" t="str">
            <v>2001999915076</v>
          </cell>
          <cell r="B2674">
            <v>39</v>
          </cell>
          <cell r="C2674">
            <v>18.977868000000001</v>
          </cell>
          <cell r="D2674">
            <v>0</v>
          </cell>
          <cell r="E2674">
            <v>486612</v>
          </cell>
        </row>
        <row r="2675">
          <cell r="A2675" t="str">
            <v>2001999915077</v>
          </cell>
          <cell r="B2675">
            <v>18</v>
          </cell>
          <cell r="C2675">
            <v>11.89729</v>
          </cell>
          <cell r="D2675">
            <v>0</v>
          </cell>
          <cell r="E2675">
            <v>660960.5555555555</v>
          </cell>
        </row>
        <row r="2676">
          <cell r="A2676" t="str">
            <v>2001999915079</v>
          </cell>
          <cell r="B2676">
            <v>14</v>
          </cell>
          <cell r="C2676">
            <v>1.1719390000000001</v>
          </cell>
          <cell r="D2676">
            <v>4.7589160000000001</v>
          </cell>
          <cell r="E2676">
            <v>83709.92857142858</v>
          </cell>
        </row>
        <row r="2677">
          <cell r="A2677" t="str">
            <v>2001999915082</v>
          </cell>
          <cell r="B2677">
            <v>9815</v>
          </cell>
          <cell r="C2677">
            <v>3364.6504970000001</v>
          </cell>
          <cell r="D2677">
            <v>0</v>
          </cell>
          <cell r="E2677">
            <v>342806.97880794702</v>
          </cell>
        </row>
        <row r="2678">
          <cell r="A2678" t="str">
            <v>2001999915083</v>
          </cell>
          <cell r="B2678">
            <v>284</v>
          </cell>
          <cell r="C2678">
            <v>814.24612100000002</v>
          </cell>
          <cell r="D2678">
            <v>799.25192600000003</v>
          </cell>
          <cell r="E2678">
            <v>2867063.8063380281</v>
          </cell>
        </row>
        <row r="2679">
          <cell r="A2679" t="str">
            <v>2001999915085</v>
          </cell>
          <cell r="B2679">
            <v>307915</v>
          </cell>
          <cell r="C2679">
            <v>120320.821205</v>
          </cell>
          <cell r="D2679">
            <v>121386.88989200001</v>
          </cell>
          <cell r="E2679">
            <v>390759.85647012974</v>
          </cell>
        </row>
        <row r="2680">
          <cell r="A2680" t="str">
            <v>2001999915086</v>
          </cell>
          <cell r="B2680">
            <v>372</v>
          </cell>
          <cell r="C2680">
            <v>50.947094</v>
          </cell>
          <cell r="D2680">
            <v>10.787084999999999</v>
          </cell>
          <cell r="E2680">
            <v>136954.55376344087</v>
          </cell>
        </row>
        <row r="2681">
          <cell r="A2681" t="str">
            <v>2001999915087</v>
          </cell>
          <cell r="B2681">
            <v>303313</v>
          </cell>
          <cell r="C2681">
            <v>120317.147382</v>
          </cell>
          <cell r="D2681">
            <v>121376.262476</v>
          </cell>
          <cell r="E2681">
            <v>396676.52682872146</v>
          </cell>
        </row>
        <row r="2682">
          <cell r="A2682" t="str">
            <v>2001999915090</v>
          </cell>
          <cell r="B2682">
            <v>75669</v>
          </cell>
          <cell r="C2682">
            <v>66888.373015000005</v>
          </cell>
          <cell r="D2682">
            <v>74763.767624</v>
          </cell>
          <cell r="E2682">
            <v>883960.04988832958</v>
          </cell>
        </row>
        <row r="2683">
          <cell r="A2683" t="str">
            <v>2001999915091</v>
          </cell>
          <cell r="B2683">
            <v>91545</v>
          </cell>
          <cell r="C2683">
            <v>67381.467636000001</v>
          </cell>
          <cell r="D2683">
            <v>75212.350235999998</v>
          </cell>
          <cell r="E2683">
            <v>736047.49179092259</v>
          </cell>
        </row>
        <row r="2684">
          <cell r="A2684" t="str">
            <v>2001999915092</v>
          </cell>
          <cell r="B2684">
            <v>4</v>
          </cell>
          <cell r="C2684">
            <v>0.45003599999999999</v>
          </cell>
          <cell r="D2684">
            <v>0</v>
          </cell>
          <cell r="E2684">
            <v>112509</v>
          </cell>
        </row>
        <row r="2685">
          <cell r="A2685" t="str">
            <v>2001999915093</v>
          </cell>
          <cell r="B2685">
            <v>2</v>
          </cell>
          <cell r="C2685">
            <v>0.91768099999999997</v>
          </cell>
          <cell r="D2685">
            <v>0</v>
          </cell>
          <cell r="E2685">
            <v>458840.5</v>
          </cell>
        </row>
        <row r="2686">
          <cell r="A2686" t="str">
            <v>2001999915094</v>
          </cell>
          <cell r="B2686">
            <v>485</v>
          </cell>
          <cell r="C2686">
            <v>325.14924100000002</v>
          </cell>
          <cell r="D2686">
            <v>0</v>
          </cell>
          <cell r="E2686">
            <v>670410.80618556705</v>
          </cell>
        </row>
        <row r="2687">
          <cell r="A2687" t="str">
            <v>2001999915095</v>
          </cell>
          <cell r="B2687">
            <v>159</v>
          </cell>
          <cell r="C2687">
            <v>0</v>
          </cell>
          <cell r="D2687">
            <v>0</v>
          </cell>
          <cell r="E2687">
            <v>0</v>
          </cell>
        </row>
        <row r="2688">
          <cell r="A2688" t="str">
            <v>2001999915098</v>
          </cell>
          <cell r="B2688">
            <v>4741</v>
          </cell>
          <cell r="C2688">
            <v>461.43910899999997</v>
          </cell>
          <cell r="D2688">
            <v>0</v>
          </cell>
          <cell r="E2688">
            <v>97329.489348238756</v>
          </cell>
        </row>
        <row r="2689">
          <cell r="A2689" t="str">
            <v>2001999915101</v>
          </cell>
          <cell r="B2689">
            <v>137266</v>
          </cell>
          <cell r="C2689">
            <v>950411506.46459603</v>
          </cell>
          <cell r="D2689">
            <v>0</v>
          </cell>
          <cell r="E2689">
            <v>6923866845.8656626</v>
          </cell>
        </row>
        <row r="2690">
          <cell r="A2690" t="str">
            <v>2001999915102</v>
          </cell>
          <cell r="B2690">
            <v>136231</v>
          </cell>
          <cell r="C2690">
            <v>20077198.660755999</v>
          </cell>
          <cell r="D2690">
            <v>0</v>
          </cell>
          <cell r="E2690">
            <v>147376138.03580683</v>
          </cell>
        </row>
        <row r="2691">
          <cell r="A2691" t="str">
            <v>2001999915103</v>
          </cell>
          <cell r="B2691">
            <v>7755</v>
          </cell>
          <cell r="C2691">
            <v>0</v>
          </cell>
          <cell r="D2691">
            <v>0</v>
          </cell>
          <cell r="E2691">
            <v>0</v>
          </cell>
        </row>
        <row r="2692">
          <cell r="A2692" t="str">
            <v>2001999915104</v>
          </cell>
          <cell r="B2692">
            <v>235500</v>
          </cell>
          <cell r="C2692">
            <v>1093824.0334709999</v>
          </cell>
          <cell r="D2692">
            <v>0</v>
          </cell>
          <cell r="E2692">
            <v>4644688.0402165605</v>
          </cell>
        </row>
        <row r="2693">
          <cell r="A2693" t="str">
            <v>2001999915105</v>
          </cell>
          <cell r="B2693">
            <v>66616</v>
          </cell>
          <cell r="C2693">
            <v>126856.963298</v>
          </cell>
          <cell r="D2693">
            <v>0</v>
          </cell>
          <cell r="E2693">
            <v>1904301.71877627</v>
          </cell>
        </row>
        <row r="2694">
          <cell r="A2694" t="str">
            <v>2001999915106</v>
          </cell>
          <cell r="B2694">
            <v>149532</v>
          </cell>
          <cell r="C2694">
            <v>242497.155463</v>
          </cell>
          <cell r="D2694">
            <v>0</v>
          </cell>
          <cell r="E2694">
            <v>1621707.4302691063</v>
          </cell>
        </row>
        <row r="2695">
          <cell r="A2695" t="str">
            <v>2001999915108</v>
          </cell>
          <cell r="B2695">
            <v>107803</v>
          </cell>
          <cell r="C2695">
            <v>136985.79143300001</v>
          </cell>
          <cell r="D2695">
            <v>0</v>
          </cell>
          <cell r="E2695">
            <v>1270704.8174262312</v>
          </cell>
        </row>
        <row r="2696">
          <cell r="A2696" t="str">
            <v>2001999915109</v>
          </cell>
          <cell r="B2696">
            <v>36965</v>
          </cell>
          <cell r="C2696">
            <v>192829.038249</v>
          </cell>
          <cell r="D2696">
            <v>0</v>
          </cell>
          <cell r="E2696">
            <v>5216530.1839307463</v>
          </cell>
        </row>
        <row r="2697">
          <cell r="A2697" t="str">
            <v>2001999915110</v>
          </cell>
          <cell r="B2697">
            <v>61506</v>
          </cell>
          <cell r="C2697">
            <v>331697.27495799999</v>
          </cell>
          <cell r="D2697">
            <v>0</v>
          </cell>
          <cell r="E2697">
            <v>5392925.4862615028</v>
          </cell>
        </row>
        <row r="2698">
          <cell r="A2698" t="str">
            <v>2001999915111</v>
          </cell>
          <cell r="B2698">
            <v>1772</v>
          </cell>
          <cell r="C2698">
            <v>1742.4352630000001</v>
          </cell>
          <cell r="D2698">
            <v>0</v>
          </cell>
          <cell r="E2698">
            <v>983315.61117381498</v>
          </cell>
        </row>
        <row r="2699">
          <cell r="A2699" t="str">
            <v>2001999915113</v>
          </cell>
          <cell r="B2699">
            <v>27</v>
          </cell>
          <cell r="C2699">
            <v>4628.4844810000004</v>
          </cell>
          <cell r="D2699">
            <v>0</v>
          </cell>
          <cell r="E2699">
            <v>171425351.14814818</v>
          </cell>
        </row>
        <row r="2700">
          <cell r="A2700" t="str">
            <v>2001999915114</v>
          </cell>
          <cell r="B2700">
            <v>21</v>
          </cell>
          <cell r="C2700">
            <v>4.3499749999999997</v>
          </cell>
          <cell r="D2700">
            <v>0</v>
          </cell>
          <cell r="E2700">
            <v>207141.66666666663</v>
          </cell>
        </row>
        <row r="2701">
          <cell r="A2701" t="str">
            <v>2001999915116</v>
          </cell>
          <cell r="B2701">
            <v>320881</v>
          </cell>
          <cell r="C2701">
            <v>104460.132929</v>
          </cell>
          <cell r="D2701">
            <v>106059.861823</v>
          </cell>
          <cell r="E2701">
            <v>325541.65852449974</v>
          </cell>
        </row>
        <row r="2702">
          <cell r="A2702" t="str">
            <v>2001999915119</v>
          </cell>
          <cell r="B2702">
            <v>8592</v>
          </cell>
          <cell r="C2702">
            <v>4704.7323479999995</v>
          </cell>
          <cell r="D2702">
            <v>0</v>
          </cell>
          <cell r="E2702">
            <v>547571.26955307252</v>
          </cell>
        </row>
        <row r="2703">
          <cell r="A2703" t="str">
            <v>2001999915120</v>
          </cell>
          <cell r="B2703">
            <v>23</v>
          </cell>
          <cell r="C2703">
            <v>37.113785</v>
          </cell>
          <cell r="D2703">
            <v>0</v>
          </cell>
          <cell r="E2703">
            <v>1613642.8260869563</v>
          </cell>
        </row>
        <row r="2704">
          <cell r="A2704" t="str">
            <v>2001999915122</v>
          </cell>
          <cell r="B2704">
            <v>139167</v>
          </cell>
          <cell r="C2704">
            <v>21811613.867137</v>
          </cell>
          <cell r="D2704">
            <v>0</v>
          </cell>
          <cell r="E2704">
            <v>156729784.1236572</v>
          </cell>
        </row>
        <row r="2705">
          <cell r="A2705" t="str">
            <v>2001999915123</v>
          </cell>
          <cell r="B2705">
            <v>138936</v>
          </cell>
          <cell r="C2705">
            <v>98150966.354118004</v>
          </cell>
          <cell r="D2705">
            <v>0</v>
          </cell>
          <cell r="E2705">
            <v>706447330.81503713</v>
          </cell>
        </row>
        <row r="2706">
          <cell r="A2706" t="str">
            <v>2001999915129</v>
          </cell>
          <cell r="B2706">
            <v>88648</v>
          </cell>
          <cell r="C2706">
            <v>635761.81107299996</v>
          </cell>
          <cell r="D2706">
            <v>0</v>
          </cell>
          <cell r="E2706">
            <v>7171755.8328783493</v>
          </cell>
        </row>
        <row r="2707">
          <cell r="A2707" t="str">
            <v>2001999915133</v>
          </cell>
          <cell r="B2707">
            <v>19</v>
          </cell>
          <cell r="C2707">
            <v>27.593492999999999</v>
          </cell>
          <cell r="D2707">
            <v>0</v>
          </cell>
          <cell r="E2707">
            <v>1452289.105263158</v>
          </cell>
        </row>
        <row r="2708">
          <cell r="A2708" t="str">
            <v>2001999915134</v>
          </cell>
          <cell r="B2708">
            <v>16</v>
          </cell>
          <cell r="C2708">
            <v>0.78316799999999998</v>
          </cell>
          <cell r="D2708">
            <v>0</v>
          </cell>
          <cell r="E2708">
            <v>48948</v>
          </cell>
        </row>
        <row r="2709">
          <cell r="A2709" t="str">
            <v>2001999915135</v>
          </cell>
          <cell r="B2709">
            <v>195</v>
          </cell>
          <cell r="C2709">
            <v>49.904843</v>
          </cell>
          <cell r="D2709">
            <v>0</v>
          </cell>
          <cell r="E2709">
            <v>255922.27179487181</v>
          </cell>
        </row>
        <row r="2710">
          <cell r="A2710" t="str">
            <v>2001999915136</v>
          </cell>
          <cell r="B2710">
            <v>13860</v>
          </cell>
          <cell r="C2710">
            <v>6372.1474360000002</v>
          </cell>
          <cell r="D2710">
            <v>0</v>
          </cell>
          <cell r="E2710">
            <v>459750.89725829725</v>
          </cell>
        </row>
        <row r="2711">
          <cell r="A2711" t="str">
            <v>2001999915138</v>
          </cell>
          <cell r="B2711">
            <v>17</v>
          </cell>
          <cell r="C2711">
            <v>0.63495800000000002</v>
          </cell>
          <cell r="D2711">
            <v>0</v>
          </cell>
          <cell r="E2711">
            <v>37350.470588235301</v>
          </cell>
        </row>
        <row r="2712">
          <cell r="A2712" t="str">
            <v>2001999915152</v>
          </cell>
          <cell r="B2712">
            <v>22682</v>
          </cell>
          <cell r="C2712">
            <v>24862.069826999999</v>
          </cell>
          <cell r="D2712">
            <v>0</v>
          </cell>
          <cell r="E2712">
            <v>1096114.5325368133</v>
          </cell>
        </row>
        <row r="2713">
          <cell r="A2713" t="str">
            <v>2001999915155</v>
          </cell>
          <cell r="B2713">
            <v>157292</v>
          </cell>
          <cell r="C2713">
            <v>147160.08106699999</v>
          </cell>
          <cell r="D2713">
            <v>0</v>
          </cell>
          <cell r="E2713">
            <v>935585.2876624366</v>
          </cell>
        </row>
        <row r="2714">
          <cell r="A2714" t="str">
            <v>2001999915157</v>
          </cell>
          <cell r="B2714">
            <v>191200</v>
          </cell>
          <cell r="C2714">
            <v>329679.76472600002</v>
          </cell>
          <cell r="D2714">
            <v>329422.24226299999</v>
          </cell>
          <cell r="E2714">
            <v>1724266.551914226</v>
          </cell>
        </row>
        <row r="2715">
          <cell r="A2715" t="str">
            <v>2001999915158</v>
          </cell>
          <cell r="B2715">
            <v>389000</v>
          </cell>
          <cell r="C2715">
            <v>3188638.050448</v>
          </cell>
          <cell r="D2715">
            <v>3206068.927222</v>
          </cell>
          <cell r="E2715">
            <v>8197012.9831568124</v>
          </cell>
        </row>
        <row r="2716">
          <cell r="A2716" t="str">
            <v>2001999915159</v>
          </cell>
          <cell r="B2716">
            <v>209791</v>
          </cell>
          <cell r="C2716">
            <v>166002.841442</v>
          </cell>
          <cell r="D2716">
            <v>0</v>
          </cell>
          <cell r="E2716">
            <v>791277.23039596551</v>
          </cell>
        </row>
        <row r="2717">
          <cell r="A2717" t="str">
            <v>2001999915161</v>
          </cell>
          <cell r="B2717">
            <v>139300</v>
          </cell>
          <cell r="C2717">
            <v>1021957.2182999999</v>
          </cell>
          <cell r="D2717">
            <v>1021957.2182999999</v>
          </cell>
          <cell r="E2717">
            <v>7336376.2979181614</v>
          </cell>
        </row>
        <row r="2718">
          <cell r="A2718" t="str">
            <v>2001999915162</v>
          </cell>
          <cell r="B2718">
            <v>72828</v>
          </cell>
          <cell r="C2718">
            <v>111354.255229</v>
          </cell>
          <cell r="D2718">
            <v>111667.590828</v>
          </cell>
          <cell r="E2718">
            <v>1529003.3397731641</v>
          </cell>
        </row>
        <row r="2719">
          <cell r="A2719" t="str">
            <v>2001999915163</v>
          </cell>
          <cell r="B2719">
            <v>9979</v>
          </cell>
          <cell r="C2719">
            <v>121932.054179</v>
          </cell>
          <cell r="D2719">
            <v>0</v>
          </cell>
          <cell r="E2719">
            <v>12218865.034472393</v>
          </cell>
        </row>
        <row r="2720">
          <cell r="A2720" t="str">
            <v>2001999915164</v>
          </cell>
          <cell r="B2720">
            <v>8601</v>
          </cell>
          <cell r="C2720">
            <v>9400.7047000000002</v>
          </cell>
          <cell r="D2720">
            <v>0</v>
          </cell>
          <cell r="E2720">
            <v>1092978.1071968377</v>
          </cell>
        </row>
        <row r="2721">
          <cell r="A2721" t="str">
            <v>2001999915165</v>
          </cell>
          <cell r="B2721">
            <v>152082</v>
          </cell>
          <cell r="C2721">
            <v>223712.97333400001</v>
          </cell>
          <cell r="D2721">
            <v>0</v>
          </cell>
          <cell r="E2721">
            <v>1471002.3101616234</v>
          </cell>
        </row>
        <row r="2722">
          <cell r="A2722" t="str">
            <v>2001999915166</v>
          </cell>
          <cell r="B2722">
            <v>48855</v>
          </cell>
          <cell r="C2722">
            <v>34728.422212999998</v>
          </cell>
          <cell r="D2722">
            <v>0</v>
          </cell>
          <cell r="E2722">
            <v>710846.8368232525</v>
          </cell>
        </row>
        <row r="2723">
          <cell r="A2723" t="str">
            <v>2001999915167</v>
          </cell>
          <cell r="B2723">
            <v>1729</v>
          </cell>
          <cell r="C2723">
            <v>2889.959668</v>
          </cell>
          <cell r="D2723">
            <v>0</v>
          </cell>
          <cell r="E2723">
            <v>1671463.0815500289</v>
          </cell>
        </row>
        <row r="2724">
          <cell r="A2724" t="str">
            <v>2001999915169</v>
          </cell>
          <cell r="B2724">
            <v>26504</v>
          </cell>
          <cell r="C2724">
            <v>21079.575110000002</v>
          </cell>
          <cell r="D2724">
            <v>0</v>
          </cell>
          <cell r="E2724">
            <v>795335.61386960465</v>
          </cell>
        </row>
        <row r="2725">
          <cell r="A2725" t="str">
            <v>2001999915170</v>
          </cell>
          <cell r="B2725">
            <v>389383</v>
          </cell>
          <cell r="C2725">
            <v>3090792.891144</v>
          </cell>
          <cell r="D2725">
            <v>3089165.439247</v>
          </cell>
          <cell r="E2725">
            <v>7937667.7747718822</v>
          </cell>
        </row>
        <row r="2726">
          <cell r="A2726" t="str">
            <v>2001999915171</v>
          </cell>
          <cell r="B2726">
            <v>266</v>
          </cell>
          <cell r="C2726">
            <v>23.895956999999999</v>
          </cell>
          <cell r="D2726">
            <v>0</v>
          </cell>
          <cell r="E2726">
            <v>89834.424812030076</v>
          </cell>
        </row>
        <row r="2727">
          <cell r="A2727" t="str">
            <v>2001999915173</v>
          </cell>
          <cell r="B2727">
            <v>59</v>
          </cell>
          <cell r="C2727">
            <v>11.2691</v>
          </cell>
          <cell r="D2727">
            <v>0</v>
          </cell>
          <cell r="E2727">
            <v>191001.69491525422</v>
          </cell>
        </row>
        <row r="2728">
          <cell r="A2728" t="str">
            <v>2001999915174</v>
          </cell>
          <cell r="B2728">
            <v>3397</v>
          </cell>
          <cell r="C2728">
            <v>2522.4453979999998</v>
          </cell>
          <cell r="D2728">
            <v>2209.1097989999998</v>
          </cell>
          <cell r="E2728">
            <v>742550.89726229012</v>
          </cell>
        </row>
        <row r="2729">
          <cell r="A2729" t="str">
            <v>2001999915176</v>
          </cell>
          <cell r="B2729">
            <v>784</v>
          </cell>
          <cell r="C2729">
            <v>521.71476900000005</v>
          </cell>
          <cell r="D2729">
            <v>0</v>
          </cell>
          <cell r="E2729">
            <v>665452.51147959195</v>
          </cell>
        </row>
        <row r="2730">
          <cell r="A2730" t="str">
            <v>2001999915181</v>
          </cell>
          <cell r="B2730">
            <v>72</v>
          </cell>
          <cell r="C2730">
            <v>69.040225000000007</v>
          </cell>
          <cell r="D2730">
            <v>0</v>
          </cell>
          <cell r="E2730">
            <v>958892.01388888899</v>
          </cell>
        </row>
        <row r="2731">
          <cell r="A2731" t="str">
            <v>2001999915183</v>
          </cell>
          <cell r="B2731">
            <v>29128</v>
          </cell>
          <cell r="C2731">
            <v>46058.024238999998</v>
          </cell>
          <cell r="D2731">
            <v>0</v>
          </cell>
          <cell r="E2731">
            <v>1581228.5168566327</v>
          </cell>
        </row>
        <row r="2732">
          <cell r="A2732" t="str">
            <v>2001999915187</v>
          </cell>
          <cell r="B2732">
            <v>104697</v>
          </cell>
          <cell r="C2732">
            <v>142154.566903</v>
          </cell>
          <cell r="D2732">
            <v>0</v>
          </cell>
          <cell r="E2732">
            <v>1357771.1577504608</v>
          </cell>
        </row>
        <row r="2733">
          <cell r="A2733" t="str">
            <v>2001999915188</v>
          </cell>
          <cell r="B2733">
            <v>17756</v>
          </cell>
          <cell r="C2733">
            <v>4364.458447</v>
          </cell>
          <cell r="D2733">
            <v>0</v>
          </cell>
          <cell r="E2733">
            <v>245801.89496508223</v>
          </cell>
        </row>
        <row r="2734">
          <cell r="A2734" t="str">
            <v>2001999915189</v>
          </cell>
          <cell r="B2734">
            <v>100615</v>
          </cell>
          <cell r="C2734">
            <v>11811.550874</v>
          </cell>
          <cell r="D2734">
            <v>17189.539703999999</v>
          </cell>
          <cell r="E2734">
            <v>117393.53847835811</v>
          </cell>
        </row>
        <row r="2735">
          <cell r="A2735" t="str">
            <v>2001999915195</v>
          </cell>
          <cell r="B2735">
            <v>3012</v>
          </cell>
          <cell r="C2735">
            <v>56665.687361999997</v>
          </cell>
          <cell r="D2735">
            <v>0</v>
          </cell>
          <cell r="E2735">
            <v>18813309.217131473</v>
          </cell>
        </row>
        <row r="2736">
          <cell r="A2736" t="str">
            <v>2001999915196</v>
          </cell>
          <cell r="B2736">
            <v>22205</v>
          </cell>
          <cell r="C2736">
            <v>8543.7549409999992</v>
          </cell>
          <cell r="D2736">
            <v>8466.0214460000007</v>
          </cell>
          <cell r="E2736">
            <v>384767.16689934698</v>
          </cell>
        </row>
        <row r="2737">
          <cell r="A2737" t="str">
            <v>2001999915198</v>
          </cell>
          <cell r="B2737">
            <v>55169</v>
          </cell>
          <cell r="C2737">
            <v>35486.584175000004</v>
          </cell>
          <cell r="D2737">
            <v>35875.174916000004</v>
          </cell>
          <cell r="E2737">
            <v>643234.13828418136</v>
          </cell>
        </row>
        <row r="2738">
          <cell r="A2738" t="str">
            <v>2001999915201</v>
          </cell>
          <cell r="B2738">
            <v>2029</v>
          </cell>
          <cell r="C2738">
            <v>1646.595636</v>
          </cell>
          <cell r="D2738">
            <v>0</v>
          </cell>
          <cell r="E2738">
            <v>811530.62395268609</v>
          </cell>
        </row>
        <row r="2739">
          <cell r="A2739" t="str">
            <v>2001999915203</v>
          </cell>
          <cell r="B2739">
            <v>612</v>
          </cell>
          <cell r="C2739">
            <v>0</v>
          </cell>
          <cell r="D2739">
            <v>0</v>
          </cell>
          <cell r="E2739">
            <v>0</v>
          </cell>
        </row>
        <row r="2740">
          <cell r="A2740" t="str">
            <v>2001999915224</v>
          </cell>
          <cell r="B2740">
            <v>490</v>
          </cell>
          <cell r="C2740">
            <v>4797.5221700000002</v>
          </cell>
          <cell r="D2740">
            <v>0</v>
          </cell>
          <cell r="E2740">
            <v>9790861.5714285709</v>
          </cell>
        </row>
        <row r="2741">
          <cell r="A2741" t="str">
            <v>2001999915225</v>
          </cell>
          <cell r="B2741">
            <v>127311</v>
          </cell>
          <cell r="C2741">
            <v>64583991.050626002</v>
          </cell>
          <cell r="D2741">
            <v>0</v>
          </cell>
          <cell r="E2741">
            <v>507293093.68888783</v>
          </cell>
        </row>
        <row r="2742">
          <cell r="A2742" t="str">
            <v>2001999915226</v>
          </cell>
          <cell r="B2742">
            <v>127509</v>
          </cell>
          <cell r="C2742">
            <v>466392.70722400001</v>
          </cell>
          <cell r="D2742">
            <v>0</v>
          </cell>
          <cell r="E2742">
            <v>3657723.8251731251</v>
          </cell>
        </row>
        <row r="2743">
          <cell r="A2743" t="str">
            <v>2001999915227</v>
          </cell>
          <cell r="B2743">
            <v>345</v>
          </cell>
          <cell r="C2743">
            <v>15366.703487000001</v>
          </cell>
          <cell r="D2743">
            <v>0</v>
          </cell>
          <cell r="E2743">
            <v>44541169.527536236</v>
          </cell>
        </row>
        <row r="2744">
          <cell r="A2744" t="str">
            <v>2001999915228</v>
          </cell>
          <cell r="B2744">
            <v>2226</v>
          </cell>
          <cell r="C2744">
            <v>30721.503357000001</v>
          </cell>
          <cell r="D2744">
            <v>0</v>
          </cell>
          <cell r="E2744">
            <v>13801214.446091644</v>
          </cell>
        </row>
        <row r="2745">
          <cell r="A2745" t="str">
            <v>2001999915229</v>
          </cell>
          <cell r="B2745">
            <v>11052</v>
          </cell>
          <cell r="C2745">
            <v>45378916.660668999</v>
          </cell>
          <cell r="D2745">
            <v>0</v>
          </cell>
          <cell r="E2745">
            <v>4105946132.8871694</v>
          </cell>
        </row>
        <row r="2746">
          <cell r="A2746" t="str">
            <v>2001999915231</v>
          </cell>
          <cell r="B2746">
            <v>78322</v>
          </cell>
          <cell r="C2746">
            <v>970500.07634499995</v>
          </cell>
          <cell r="D2746">
            <v>0</v>
          </cell>
          <cell r="E2746">
            <v>12391155.439659353</v>
          </cell>
        </row>
        <row r="2747">
          <cell r="A2747" t="str">
            <v>2001999915232</v>
          </cell>
          <cell r="B2747">
            <v>13745</v>
          </cell>
          <cell r="C2747">
            <v>148487.28465300001</v>
          </cell>
          <cell r="D2747">
            <v>0</v>
          </cell>
          <cell r="E2747">
            <v>10803003.612440888</v>
          </cell>
        </row>
        <row r="2748">
          <cell r="A2748" t="str">
            <v>2001999915236</v>
          </cell>
          <cell r="B2748">
            <v>130</v>
          </cell>
          <cell r="C2748">
            <v>111.058098</v>
          </cell>
          <cell r="D2748">
            <v>0</v>
          </cell>
          <cell r="E2748">
            <v>854293.06153846148</v>
          </cell>
        </row>
        <row r="2749">
          <cell r="A2749" t="str">
            <v>2001999915238</v>
          </cell>
          <cell r="B2749">
            <v>9</v>
          </cell>
          <cell r="C2749">
            <v>2.4640179999999998</v>
          </cell>
          <cell r="D2749">
            <v>0</v>
          </cell>
          <cell r="E2749">
            <v>273779.77777777775</v>
          </cell>
        </row>
        <row r="2750">
          <cell r="A2750" t="str">
            <v>2001999915239</v>
          </cell>
          <cell r="B2750">
            <v>6</v>
          </cell>
          <cell r="C2750">
            <v>19.522760999999999</v>
          </cell>
          <cell r="D2750">
            <v>0</v>
          </cell>
          <cell r="E2750">
            <v>3253793.5</v>
          </cell>
        </row>
        <row r="2751">
          <cell r="A2751" t="str">
            <v>2001999915240</v>
          </cell>
          <cell r="B2751">
            <v>73</v>
          </cell>
          <cell r="C2751">
            <v>83.310526999999993</v>
          </cell>
          <cell r="D2751">
            <v>0</v>
          </cell>
          <cell r="E2751">
            <v>1141240.0958904109</v>
          </cell>
        </row>
        <row r="2752">
          <cell r="A2752" t="str">
            <v>2001999915242</v>
          </cell>
          <cell r="B2752">
            <v>8020</v>
          </cell>
          <cell r="C2752">
            <v>103417.14039</v>
          </cell>
          <cell r="D2752">
            <v>0</v>
          </cell>
          <cell r="E2752">
            <v>12894905.285536159</v>
          </cell>
        </row>
        <row r="2753">
          <cell r="A2753" t="str">
            <v>2001999915246</v>
          </cell>
          <cell r="B2753">
            <v>19</v>
          </cell>
          <cell r="C2753">
            <v>6.8406200000000004</v>
          </cell>
          <cell r="D2753">
            <v>0</v>
          </cell>
          <cell r="E2753">
            <v>360032.63157894736</v>
          </cell>
        </row>
        <row r="2754">
          <cell r="A2754" t="str">
            <v>2001999915254</v>
          </cell>
          <cell r="B2754">
            <v>10</v>
          </cell>
          <cell r="C2754">
            <v>8.347728</v>
          </cell>
          <cell r="D2754">
            <v>0</v>
          </cell>
          <cell r="E2754">
            <v>834772.8</v>
          </cell>
        </row>
        <row r="2755">
          <cell r="A2755" t="str">
            <v>2001999915266</v>
          </cell>
          <cell r="B2755">
            <v>4</v>
          </cell>
          <cell r="C2755">
            <v>3.271601</v>
          </cell>
          <cell r="D2755">
            <v>0</v>
          </cell>
          <cell r="E2755">
            <v>817900.25</v>
          </cell>
        </row>
        <row r="2756">
          <cell r="A2756" t="str">
            <v>2001999915274</v>
          </cell>
          <cell r="B2756">
            <v>4</v>
          </cell>
          <cell r="C2756">
            <v>3.2513459999999998</v>
          </cell>
          <cell r="D2756">
            <v>0</v>
          </cell>
          <cell r="E2756">
            <v>812836.5</v>
          </cell>
        </row>
        <row r="2757">
          <cell r="A2757" t="str">
            <v>2001999915275</v>
          </cell>
          <cell r="B2757">
            <v>3282</v>
          </cell>
          <cell r="C2757">
            <v>12440.815226000001</v>
          </cell>
          <cell r="D2757">
            <v>0</v>
          </cell>
          <cell r="E2757">
            <v>3790620.1176112127</v>
          </cell>
        </row>
        <row r="2758">
          <cell r="A2758" t="str">
            <v>2001999915284</v>
          </cell>
          <cell r="B2758">
            <v>13849</v>
          </cell>
          <cell r="C2758">
            <v>138268.06156500001</v>
          </cell>
          <cell r="D2758">
            <v>0</v>
          </cell>
          <cell r="E2758">
            <v>9983974.4071774129</v>
          </cell>
        </row>
        <row r="2759">
          <cell r="A2759" t="str">
            <v>2001999915286</v>
          </cell>
          <cell r="B2759">
            <v>3</v>
          </cell>
          <cell r="C2759">
            <v>30.982571</v>
          </cell>
          <cell r="D2759">
            <v>0</v>
          </cell>
          <cell r="E2759">
            <v>10327523.666666666</v>
          </cell>
        </row>
        <row r="2760">
          <cell r="A2760" t="str">
            <v>2001999915294</v>
          </cell>
          <cell r="B2760">
            <v>4</v>
          </cell>
          <cell r="C2760">
            <v>13.978806000000001</v>
          </cell>
          <cell r="D2760">
            <v>0</v>
          </cell>
          <cell r="E2760">
            <v>3494701.5</v>
          </cell>
        </row>
        <row r="2761">
          <cell r="A2761" t="str">
            <v>2001999915298</v>
          </cell>
          <cell r="B2761">
            <v>7246</v>
          </cell>
          <cell r="C2761">
            <v>14188.150742</v>
          </cell>
          <cell r="D2761">
            <v>0</v>
          </cell>
          <cell r="E2761">
            <v>1958066.6218603367</v>
          </cell>
        </row>
        <row r="2762">
          <cell r="A2762" t="str">
            <v>2001999915301</v>
          </cell>
          <cell r="B2762">
            <v>41085</v>
          </cell>
          <cell r="C2762">
            <v>0</v>
          </cell>
          <cell r="D2762">
            <v>0</v>
          </cell>
          <cell r="E2762">
            <v>0</v>
          </cell>
        </row>
        <row r="2763">
          <cell r="A2763" t="str">
            <v>2001999915303</v>
          </cell>
          <cell r="B2763">
            <v>87</v>
          </cell>
          <cell r="C2763">
            <v>0</v>
          </cell>
          <cell r="D2763">
            <v>0</v>
          </cell>
          <cell r="E2763">
            <v>0</v>
          </cell>
        </row>
        <row r="2764">
          <cell r="A2764" t="str">
            <v>2001999915304</v>
          </cell>
          <cell r="B2764">
            <v>390937</v>
          </cell>
          <cell r="C2764">
            <v>-14978.064569</v>
          </cell>
          <cell r="D2764">
            <v>-17804.607801999999</v>
          </cell>
          <cell r="E2764">
            <v>-38313.243742597908</v>
          </cell>
        </row>
        <row r="2765">
          <cell r="A2765" t="str">
            <v>2001999915305</v>
          </cell>
          <cell r="B2765">
            <v>367377</v>
          </cell>
          <cell r="C2765">
            <v>-53106.765485999997</v>
          </cell>
          <cell r="D2765">
            <v>-46706.203921</v>
          </cell>
          <cell r="E2765">
            <v>-144556.58760891398</v>
          </cell>
        </row>
        <row r="2766">
          <cell r="A2766" t="str">
            <v>2001999915306</v>
          </cell>
          <cell r="B2766">
            <v>37616</v>
          </cell>
          <cell r="C2766">
            <v>0</v>
          </cell>
          <cell r="D2766">
            <v>0</v>
          </cell>
          <cell r="E2766">
            <v>0</v>
          </cell>
        </row>
        <row r="2767">
          <cell r="A2767" t="str">
            <v>2001999915312</v>
          </cell>
          <cell r="B2767">
            <v>175565</v>
          </cell>
          <cell r="C2767">
            <v>0</v>
          </cell>
          <cell r="D2767">
            <v>0</v>
          </cell>
          <cell r="E2767">
            <v>0</v>
          </cell>
        </row>
        <row r="2768">
          <cell r="A2768" t="str">
            <v>2001999915315</v>
          </cell>
          <cell r="B2768">
            <v>394901</v>
          </cell>
          <cell r="C2768">
            <v>9167993.4969009999</v>
          </cell>
          <cell r="D2768">
            <v>0</v>
          </cell>
          <cell r="E2768">
            <v>23215928.79456117</v>
          </cell>
        </row>
        <row r="2769">
          <cell r="A2769" t="str">
            <v>2001999915318</v>
          </cell>
          <cell r="B2769">
            <v>40104</v>
          </cell>
          <cell r="C2769">
            <v>84578.779169000001</v>
          </cell>
          <cell r="D2769">
            <v>0</v>
          </cell>
          <cell r="E2769">
            <v>2108986.1153251547</v>
          </cell>
        </row>
        <row r="2770">
          <cell r="A2770" t="str">
            <v>2001999915320</v>
          </cell>
          <cell r="B2770">
            <v>35215</v>
          </cell>
          <cell r="C2770">
            <v>144322.68068799999</v>
          </cell>
          <cell r="D2770">
            <v>0</v>
          </cell>
          <cell r="E2770">
            <v>4098329.7085900893</v>
          </cell>
        </row>
        <row r="2771">
          <cell r="A2771" t="str">
            <v>2001999915322</v>
          </cell>
          <cell r="B2771">
            <v>8</v>
          </cell>
          <cell r="C2771">
            <v>0</v>
          </cell>
          <cell r="D2771">
            <v>0</v>
          </cell>
          <cell r="E2771">
            <v>0</v>
          </cell>
        </row>
        <row r="2772">
          <cell r="A2772" t="str">
            <v>2001999915334</v>
          </cell>
          <cell r="B2772">
            <v>127</v>
          </cell>
          <cell r="C2772">
            <v>0</v>
          </cell>
          <cell r="D2772">
            <v>0</v>
          </cell>
          <cell r="E2772">
            <v>0</v>
          </cell>
        </row>
        <row r="2773">
          <cell r="A2773" t="str">
            <v>2001999915336</v>
          </cell>
          <cell r="B2773">
            <v>4</v>
          </cell>
          <cell r="C2773">
            <v>2.0550920000000001</v>
          </cell>
          <cell r="D2773">
            <v>0</v>
          </cell>
          <cell r="E2773">
            <v>513773</v>
          </cell>
        </row>
        <row r="2774">
          <cell r="A2774" t="str">
            <v>2001999915341</v>
          </cell>
          <cell r="B2774">
            <v>77709</v>
          </cell>
          <cell r="C2774">
            <v>462493601.14773703</v>
          </cell>
          <cell r="D2774">
            <v>0</v>
          </cell>
          <cell r="E2774">
            <v>5951609223.4842424</v>
          </cell>
        </row>
        <row r="2775">
          <cell r="A2775" t="str">
            <v>2001999915342</v>
          </cell>
          <cell r="B2775">
            <v>3</v>
          </cell>
          <cell r="C2775">
            <v>0</v>
          </cell>
          <cell r="D2775">
            <v>0</v>
          </cell>
          <cell r="E2775">
            <v>0</v>
          </cell>
        </row>
        <row r="2776">
          <cell r="A2776" t="str">
            <v>2001999915343</v>
          </cell>
          <cell r="B2776">
            <v>19</v>
          </cell>
          <cell r="C2776">
            <v>0</v>
          </cell>
          <cell r="D2776">
            <v>0</v>
          </cell>
          <cell r="E2776">
            <v>0</v>
          </cell>
        </row>
        <row r="2777">
          <cell r="A2777" t="str">
            <v>2001999915344</v>
          </cell>
          <cell r="B2777">
            <v>18</v>
          </cell>
          <cell r="C2777">
            <v>37.393098000000002</v>
          </cell>
          <cell r="D2777">
            <v>0</v>
          </cell>
          <cell r="E2777">
            <v>2077394.3333333333</v>
          </cell>
        </row>
        <row r="2778">
          <cell r="A2778" t="str">
            <v>2001999915353</v>
          </cell>
          <cell r="B2778">
            <v>3</v>
          </cell>
          <cell r="C2778">
            <v>0</v>
          </cell>
          <cell r="D2778">
            <v>0</v>
          </cell>
          <cell r="E2778">
            <v>0</v>
          </cell>
        </row>
        <row r="2779">
          <cell r="A2779" t="str">
            <v>2001999915365</v>
          </cell>
          <cell r="B2779">
            <v>35619</v>
          </cell>
          <cell r="C2779">
            <v>19961.024140000001</v>
          </cell>
          <cell r="D2779">
            <v>0</v>
          </cell>
          <cell r="E2779">
            <v>560403.83334737085</v>
          </cell>
        </row>
        <row r="2780">
          <cell r="A2780" t="str">
            <v>2001999915366</v>
          </cell>
          <cell r="B2780">
            <v>6539</v>
          </cell>
          <cell r="C2780">
            <v>2329.1189589999999</v>
          </cell>
          <cell r="D2780">
            <v>0</v>
          </cell>
          <cell r="E2780">
            <v>356188.86052913289</v>
          </cell>
        </row>
        <row r="2781">
          <cell r="A2781" t="str">
            <v>2001999915368</v>
          </cell>
          <cell r="B2781">
            <v>99</v>
          </cell>
          <cell r="C2781">
            <v>32.756374999999998</v>
          </cell>
          <cell r="D2781">
            <v>0</v>
          </cell>
          <cell r="E2781">
            <v>330872.47474747471</v>
          </cell>
        </row>
        <row r="2782">
          <cell r="A2782" t="str">
            <v>2001999915373</v>
          </cell>
          <cell r="B2782">
            <v>28</v>
          </cell>
          <cell r="C2782">
            <v>12.145301</v>
          </cell>
          <cell r="D2782">
            <v>0</v>
          </cell>
          <cell r="E2782">
            <v>433760.75</v>
          </cell>
        </row>
        <row r="2783">
          <cell r="A2783" t="str">
            <v>2001999915382</v>
          </cell>
          <cell r="B2783">
            <v>37</v>
          </cell>
          <cell r="C2783">
            <v>19.947044999999999</v>
          </cell>
          <cell r="D2783">
            <v>0</v>
          </cell>
          <cell r="E2783">
            <v>539109.32432432438</v>
          </cell>
        </row>
        <row r="2784">
          <cell r="A2784" t="str">
            <v>2001999915383</v>
          </cell>
          <cell r="B2784">
            <v>5</v>
          </cell>
          <cell r="C2784">
            <v>0</v>
          </cell>
          <cell r="D2784">
            <v>0</v>
          </cell>
          <cell r="E2784">
            <v>0</v>
          </cell>
        </row>
        <row r="2785">
          <cell r="A2785" t="str">
            <v>2001999915384</v>
          </cell>
          <cell r="B2785">
            <v>73</v>
          </cell>
          <cell r="C2785">
            <v>41.689145000000003</v>
          </cell>
          <cell r="D2785">
            <v>0</v>
          </cell>
          <cell r="E2785">
            <v>571084.17808219185</v>
          </cell>
        </row>
        <row r="2786">
          <cell r="A2786" t="str">
            <v>2001999915385</v>
          </cell>
          <cell r="B2786">
            <v>2167</v>
          </cell>
          <cell r="C2786">
            <v>478.781205</v>
          </cell>
          <cell r="D2786">
            <v>0</v>
          </cell>
          <cell r="E2786">
            <v>220941.94970004616</v>
          </cell>
        </row>
        <row r="2787">
          <cell r="A2787" t="str">
            <v>2001999915387</v>
          </cell>
          <cell r="B2787">
            <v>13</v>
          </cell>
          <cell r="C2787">
            <v>2.2197979999999999</v>
          </cell>
          <cell r="D2787">
            <v>0</v>
          </cell>
          <cell r="E2787">
            <v>170753.69230769231</v>
          </cell>
        </row>
        <row r="2788">
          <cell r="A2788" t="str">
            <v>2001999915390</v>
          </cell>
          <cell r="B2788">
            <v>12</v>
          </cell>
          <cell r="C2788">
            <v>13.369153000000001</v>
          </cell>
          <cell r="D2788">
            <v>0</v>
          </cell>
          <cell r="E2788">
            <v>1114096.0833333333</v>
          </cell>
        </row>
        <row r="2789">
          <cell r="A2789" t="str">
            <v>2001999915392</v>
          </cell>
          <cell r="B2789">
            <v>38</v>
          </cell>
          <cell r="C2789">
            <v>129.76687100000001</v>
          </cell>
          <cell r="D2789">
            <v>0</v>
          </cell>
          <cell r="E2789">
            <v>3414917.6578947371</v>
          </cell>
        </row>
        <row r="2790">
          <cell r="A2790" t="str">
            <v>2001999915393</v>
          </cell>
          <cell r="B2790">
            <v>2</v>
          </cell>
          <cell r="C2790">
            <v>0</v>
          </cell>
          <cell r="D2790">
            <v>0</v>
          </cell>
          <cell r="E2790">
            <v>0</v>
          </cell>
        </row>
        <row r="2791">
          <cell r="A2791" t="str">
            <v>2001999915461</v>
          </cell>
          <cell r="B2791">
            <v>54412</v>
          </cell>
          <cell r="C2791">
            <v>323592.41748399998</v>
          </cell>
          <cell r="D2791">
            <v>0</v>
          </cell>
          <cell r="E2791">
            <v>5947078.1718003377</v>
          </cell>
        </row>
        <row r="2792">
          <cell r="A2792" t="str">
            <v>2001999915465</v>
          </cell>
          <cell r="B2792">
            <v>2410</v>
          </cell>
          <cell r="C2792">
            <v>60182.214290000004</v>
          </cell>
          <cell r="D2792">
            <v>0</v>
          </cell>
          <cell r="E2792">
            <v>24971873.149377592</v>
          </cell>
        </row>
        <row r="2793">
          <cell r="A2793" t="str">
            <v>2001999915467</v>
          </cell>
          <cell r="B2793">
            <v>73621</v>
          </cell>
          <cell r="C2793">
            <v>269872.12383499998</v>
          </cell>
          <cell r="D2793">
            <v>0</v>
          </cell>
          <cell r="E2793">
            <v>3665694.8945952919</v>
          </cell>
        </row>
        <row r="2794">
          <cell r="A2794" t="str">
            <v>2001999915479</v>
          </cell>
          <cell r="B2794">
            <v>2646</v>
          </cell>
          <cell r="C2794">
            <v>36700.217414999999</v>
          </cell>
          <cell r="D2794">
            <v>0</v>
          </cell>
          <cell r="E2794">
            <v>13870074.608843537</v>
          </cell>
        </row>
        <row r="2795">
          <cell r="A2795" t="str">
            <v>2001999915491</v>
          </cell>
          <cell r="B2795">
            <v>2655</v>
          </cell>
          <cell r="C2795">
            <v>3337.879891</v>
          </cell>
          <cell r="D2795">
            <v>0</v>
          </cell>
          <cell r="E2795">
            <v>1257205.2320150658</v>
          </cell>
        </row>
        <row r="2796">
          <cell r="A2796" t="str">
            <v>2001999915492</v>
          </cell>
          <cell r="B2796">
            <v>54291</v>
          </cell>
          <cell r="C2796">
            <v>32430.945040999999</v>
          </cell>
          <cell r="D2796">
            <v>0</v>
          </cell>
          <cell r="E2796">
            <v>597353.98207806074</v>
          </cell>
        </row>
        <row r="2797">
          <cell r="A2797" t="str">
            <v>2001999915494</v>
          </cell>
          <cell r="B2797">
            <v>56157</v>
          </cell>
          <cell r="C2797">
            <v>86483.688290000006</v>
          </cell>
          <cell r="D2797">
            <v>0</v>
          </cell>
          <cell r="E2797">
            <v>1540033.9813380346</v>
          </cell>
        </row>
        <row r="2798">
          <cell r="A2798" t="str">
            <v>2001999915545</v>
          </cell>
          <cell r="B2798">
            <v>13683</v>
          </cell>
          <cell r="C2798">
            <v>86483.636746999997</v>
          </cell>
          <cell r="D2798">
            <v>0</v>
          </cell>
          <cell r="E2798">
            <v>6320517.192647811</v>
          </cell>
        </row>
        <row r="2799">
          <cell r="A2799" t="str">
            <v>2001999915547</v>
          </cell>
          <cell r="B2799">
            <v>57672</v>
          </cell>
          <cell r="C2799">
            <v>404934.620467</v>
          </cell>
          <cell r="D2799">
            <v>0</v>
          </cell>
          <cell r="E2799">
            <v>7021338.2658309061</v>
          </cell>
        </row>
        <row r="2800">
          <cell r="A2800" t="str">
            <v>2001999915583</v>
          </cell>
          <cell r="B2800">
            <v>3</v>
          </cell>
          <cell r="C2800">
            <v>0</v>
          </cell>
          <cell r="D2800">
            <v>0</v>
          </cell>
          <cell r="E2800">
            <v>0</v>
          </cell>
        </row>
        <row r="2801">
          <cell r="A2801" t="str">
            <v>2001999915600</v>
          </cell>
          <cell r="B2801">
            <v>233230</v>
          </cell>
          <cell r="C2801">
            <v>184241.872068</v>
          </cell>
          <cell r="D2801">
            <v>0</v>
          </cell>
          <cell r="E2801">
            <v>789957.86163015047</v>
          </cell>
        </row>
        <row r="2802">
          <cell r="A2802" t="str">
            <v>2001999915601</v>
          </cell>
          <cell r="B2802">
            <v>61583</v>
          </cell>
          <cell r="C2802">
            <v>18056.599922000001</v>
          </cell>
          <cell r="D2802">
            <v>0</v>
          </cell>
          <cell r="E2802">
            <v>293207.53977558744</v>
          </cell>
        </row>
        <row r="2803">
          <cell r="A2803" t="str">
            <v>2001999915602</v>
          </cell>
          <cell r="B2803">
            <v>22883</v>
          </cell>
          <cell r="C2803">
            <v>4367.0900060000004</v>
          </cell>
          <cell r="D2803">
            <v>0</v>
          </cell>
          <cell r="E2803">
            <v>190844.2951536075</v>
          </cell>
        </row>
        <row r="2804">
          <cell r="A2804" t="str">
            <v>2001999915603</v>
          </cell>
          <cell r="B2804">
            <v>92421</v>
          </cell>
          <cell r="C2804">
            <v>14116.135253</v>
          </cell>
          <cell r="D2804">
            <v>0</v>
          </cell>
          <cell r="E2804">
            <v>152737.31352181864</v>
          </cell>
        </row>
        <row r="2805">
          <cell r="A2805" t="str">
            <v>2001999915604</v>
          </cell>
          <cell r="B2805">
            <v>34948</v>
          </cell>
          <cell r="C2805">
            <v>28070.235606999999</v>
          </cell>
          <cell r="D2805">
            <v>0</v>
          </cell>
          <cell r="E2805">
            <v>803200.05742817896</v>
          </cell>
        </row>
        <row r="2806">
          <cell r="A2806" t="str">
            <v>2001999915605</v>
          </cell>
          <cell r="B2806">
            <v>3444</v>
          </cell>
          <cell r="C2806">
            <v>1922.515463</v>
          </cell>
          <cell r="D2806">
            <v>0</v>
          </cell>
          <cell r="E2806">
            <v>558221.67915214854</v>
          </cell>
        </row>
        <row r="2807">
          <cell r="A2807" t="str">
            <v>2001999915606</v>
          </cell>
          <cell r="B2807">
            <v>12014</v>
          </cell>
          <cell r="C2807">
            <v>1626.1136980000001</v>
          </cell>
          <cell r="D2807">
            <v>0</v>
          </cell>
          <cell r="E2807">
            <v>135351.56467454636</v>
          </cell>
        </row>
        <row r="2808">
          <cell r="A2808" t="str">
            <v>2001999915607</v>
          </cell>
          <cell r="B2808">
            <v>109</v>
          </cell>
          <cell r="C2808">
            <v>79.558961999999994</v>
          </cell>
          <cell r="D2808">
            <v>0</v>
          </cell>
          <cell r="E2808">
            <v>729898.73394495412</v>
          </cell>
        </row>
        <row r="2809">
          <cell r="A2809" t="str">
            <v>2001999915608</v>
          </cell>
          <cell r="B2809">
            <v>3324</v>
          </cell>
          <cell r="C2809">
            <v>680.85466299999996</v>
          </cell>
          <cell r="D2809">
            <v>0</v>
          </cell>
          <cell r="E2809">
            <v>204829.92268351384</v>
          </cell>
        </row>
        <row r="2810">
          <cell r="A2810" t="str">
            <v>2001999915609</v>
          </cell>
          <cell r="B2810">
            <v>274</v>
          </cell>
          <cell r="C2810">
            <v>461.54467299999999</v>
          </cell>
          <cell r="D2810">
            <v>0</v>
          </cell>
          <cell r="E2810">
            <v>1684469.6094890509</v>
          </cell>
        </row>
        <row r="2811">
          <cell r="A2811" t="str">
            <v>2001999915610</v>
          </cell>
          <cell r="B2811">
            <v>394901</v>
          </cell>
          <cell r="C2811">
            <v>248751.13989699999</v>
          </cell>
          <cell r="D2811">
            <v>0</v>
          </cell>
          <cell r="E2811">
            <v>629907.59683313023</v>
          </cell>
        </row>
        <row r="2812">
          <cell r="A2812" t="str">
            <v>2001999915611</v>
          </cell>
          <cell r="B2812">
            <v>56780</v>
          </cell>
          <cell r="C2812">
            <v>300036333.32786101</v>
          </cell>
          <cell r="D2812">
            <v>36402.726814000001</v>
          </cell>
          <cell r="E2812">
            <v>5284190442.5477457</v>
          </cell>
        </row>
        <row r="2813">
          <cell r="A2813" t="str">
            <v>2001999915612</v>
          </cell>
          <cell r="B2813">
            <v>20072</v>
          </cell>
          <cell r="C2813">
            <v>876.83168899999998</v>
          </cell>
          <cell r="D2813">
            <v>810.52102600000001</v>
          </cell>
          <cell r="E2813">
            <v>43684.320894778801</v>
          </cell>
        </row>
        <row r="2814">
          <cell r="A2814" t="str">
            <v>2001999915613</v>
          </cell>
          <cell r="B2814">
            <v>113205</v>
          </cell>
          <cell r="C2814">
            <v>0</v>
          </cell>
          <cell r="D2814">
            <v>0</v>
          </cell>
          <cell r="E2814">
            <v>0</v>
          </cell>
        </row>
        <row r="2815">
          <cell r="A2815" t="str">
            <v>2001999915614</v>
          </cell>
          <cell r="B2815">
            <v>122099</v>
          </cell>
          <cell r="C2815">
            <v>0</v>
          </cell>
          <cell r="D2815">
            <v>0</v>
          </cell>
          <cell r="E2815">
            <v>0</v>
          </cell>
        </row>
        <row r="2816">
          <cell r="A2816" t="str">
            <v>2001999915615</v>
          </cell>
          <cell r="B2816">
            <v>14777</v>
          </cell>
          <cell r="C2816">
            <v>0</v>
          </cell>
          <cell r="D2816">
            <v>0</v>
          </cell>
          <cell r="E2816">
            <v>0</v>
          </cell>
        </row>
        <row r="2817">
          <cell r="A2817" t="str">
            <v>2001999915616</v>
          </cell>
          <cell r="B2817">
            <v>293</v>
          </cell>
          <cell r="C2817">
            <v>0</v>
          </cell>
          <cell r="D2817">
            <v>0</v>
          </cell>
          <cell r="E2817">
            <v>0</v>
          </cell>
        </row>
        <row r="2818">
          <cell r="A2818" t="str">
            <v>2001999915617</v>
          </cell>
          <cell r="B2818">
            <v>2232</v>
          </cell>
          <cell r="C2818">
            <v>23465.496835000002</v>
          </cell>
          <cell r="D2818">
            <v>0</v>
          </cell>
          <cell r="E2818">
            <v>10513215.427867385</v>
          </cell>
        </row>
        <row r="2819">
          <cell r="A2819" t="str">
            <v>2001999915618</v>
          </cell>
          <cell r="B2819">
            <v>60642</v>
          </cell>
          <cell r="C2819">
            <v>328855.21072600002</v>
          </cell>
          <cell r="D2819">
            <v>0</v>
          </cell>
          <cell r="E2819">
            <v>5422895.2001253255</v>
          </cell>
        </row>
        <row r="2820">
          <cell r="A2820" t="str">
            <v>2001999915619</v>
          </cell>
          <cell r="B2820">
            <v>55637</v>
          </cell>
          <cell r="C2820">
            <v>35639.118735999997</v>
          </cell>
          <cell r="D2820">
            <v>0</v>
          </cell>
          <cell r="E2820">
            <v>640565.06885705551</v>
          </cell>
        </row>
        <row r="2821">
          <cell r="A2821" t="str">
            <v>2001999915622</v>
          </cell>
          <cell r="B2821">
            <v>3195</v>
          </cell>
          <cell r="C2821">
            <v>4463.4596309999997</v>
          </cell>
          <cell r="D2821">
            <v>0</v>
          </cell>
          <cell r="E2821">
            <v>1397013.9690140844</v>
          </cell>
        </row>
        <row r="2822">
          <cell r="A2822" t="str">
            <v>2001999915623</v>
          </cell>
          <cell r="B2822">
            <v>59086</v>
          </cell>
          <cell r="C2822">
            <v>359288.185635</v>
          </cell>
          <cell r="D2822">
            <v>0</v>
          </cell>
          <cell r="E2822">
            <v>6080766.774447416</v>
          </cell>
        </row>
        <row r="2823">
          <cell r="A2823" t="str">
            <v>2001999915624</v>
          </cell>
          <cell r="B2823">
            <v>20612</v>
          </cell>
          <cell r="C2823">
            <v>16073.387851</v>
          </cell>
          <cell r="D2823">
            <v>0</v>
          </cell>
          <cell r="E2823">
            <v>779807.28949155833</v>
          </cell>
        </row>
        <row r="2824">
          <cell r="A2824" t="str">
            <v>2001999915625</v>
          </cell>
          <cell r="B2824">
            <v>49523</v>
          </cell>
          <cell r="C2824">
            <v>144351.03896000001</v>
          </cell>
          <cell r="D2824">
            <v>0</v>
          </cell>
          <cell r="E2824">
            <v>2914828.2406154717</v>
          </cell>
        </row>
        <row r="2825">
          <cell r="A2825" t="str">
            <v>2001999915626</v>
          </cell>
          <cell r="B2825">
            <v>94113</v>
          </cell>
          <cell r="C2825">
            <v>3416905.6676329998</v>
          </cell>
          <cell r="D2825">
            <v>0</v>
          </cell>
          <cell r="E2825">
            <v>36306415.347858429</v>
          </cell>
        </row>
        <row r="2826">
          <cell r="A2826" t="str">
            <v>2001999915627</v>
          </cell>
          <cell r="B2826">
            <v>97249</v>
          </cell>
          <cell r="C2826">
            <v>1794355.061607</v>
          </cell>
          <cell r="D2826">
            <v>0</v>
          </cell>
          <cell r="E2826">
            <v>18451141.519264977</v>
          </cell>
        </row>
        <row r="2827">
          <cell r="A2827" t="str">
            <v>2001999915628</v>
          </cell>
          <cell r="B2827">
            <v>160252</v>
          </cell>
          <cell r="C2827">
            <v>5119219.1298089996</v>
          </cell>
          <cell r="D2827">
            <v>0</v>
          </cell>
          <cell r="E2827">
            <v>31944806.491082795</v>
          </cell>
        </row>
        <row r="2828">
          <cell r="A2828" t="str">
            <v>2001999915629</v>
          </cell>
          <cell r="B2828">
            <v>13013</v>
          </cell>
          <cell r="C2828">
            <v>22328.571037999998</v>
          </cell>
          <cell r="D2828">
            <v>0</v>
          </cell>
          <cell r="E2828">
            <v>1715866.5210174439</v>
          </cell>
        </row>
        <row r="2829">
          <cell r="A2829" t="str">
            <v>2001999915630</v>
          </cell>
          <cell r="B2829">
            <v>116131</v>
          </cell>
          <cell r="C2829">
            <v>3276849.7477859999</v>
          </cell>
          <cell r="D2829">
            <v>0</v>
          </cell>
          <cell r="E2829">
            <v>28216839.153938223</v>
          </cell>
        </row>
        <row r="2830">
          <cell r="A2830" t="str">
            <v>2001999915631</v>
          </cell>
          <cell r="B2830">
            <v>67487</v>
          </cell>
          <cell r="C2830">
            <v>531575.11511599994</v>
          </cell>
          <cell r="D2830">
            <v>0</v>
          </cell>
          <cell r="E2830">
            <v>7876703.8854297856</v>
          </cell>
        </row>
        <row r="2831">
          <cell r="A2831" t="str">
            <v>2001999915632</v>
          </cell>
          <cell r="B2831">
            <v>85014</v>
          </cell>
          <cell r="C2831">
            <v>138388.89772499999</v>
          </cell>
          <cell r="D2831">
            <v>0</v>
          </cell>
          <cell r="E2831">
            <v>1627836.5648599053</v>
          </cell>
        </row>
        <row r="2832">
          <cell r="A2832" t="str">
            <v>2001999915633</v>
          </cell>
          <cell r="B2832">
            <v>18119</v>
          </cell>
          <cell r="C2832">
            <v>41267.760712000003</v>
          </cell>
          <cell r="D2832">
            <v>0</v>
          </cell>
          <cell r="E2832">
            <v>2277595.9331088914</v>
          </cell>
        </row>
        <row r="2833">
          <cell r="A2833" t="str">
            <v>2001999915634</v>
          </cell>
          <cell r="B2833">
            <v>7404</v>
          </cell>
          <cell r="C2833">
            <v>103666.958073</v>
          </cell>
          <cell r="D2833">
            <v>0</v>
          </cell>
          <cell r="E2833">
            <v>14001480.020664506</v>
          </cell>
        </row>
        <row r="2834">
          <cell r="A2834" t="str">
            <v>2001999915635</v>
          </cell>
          <cell r="B2834">
            <v>122351</v>
          </cell>
          <cell r="C2834">
            <v>648106.62803100003</v>
          </cell>
          <cell r="D2834">
            <v>0</v>
          </cell>
          <cell r="E2834">
            <v>5297109.3659308059</v>
          </cell>
        </row>
        <row r="2835">
          <cell r="A2835" t="str">
            <v>2001999915636</v>
          </cell>
          <cell r="B2835">
            <v>185307</v>
          </cell>
          <cell r="C2835">
            <v>671359.92694200005</v>
          </cell>
          <cell r="D2835">
            <v>0</v>
          </cell>
          <cell r="E2835">
            <v>3622960.422121129</v>
          </cell>
        </row>
        <row r="2836">
          <cell r="A2836" t="str">
            <v>2001999915637</v>
          </cell>
          <cell r="B2836">
            <v>81324</v>
          </cell>
          <cell r="C2836">
            <v>52459.715998</v>
          </cell>
          <cell r="D2836">
            <v>0</v>
          </cell>
          <cell r="E2836">
            <v>645070.53265948559</v>
          </cell>
        </row>
        <row r="2837">
          <cell r="A2837" t="str">
            <v>2001999915638</v>
          </cell>
          <cell r="B2837">
            <v>62419</v>
          </cell>
          <cell r="C2837">
            <v>32398.074658000001</v>
          </cell>
          <cell r="D2837">
            <v>0</v>
          </cell>
          <cell r="E2837">
            <v>519041.87279514258</v>
          </cell>
        </row>
        <row r="2838">
          <cell r="A2838" t="str">
            <v>2001999915639</v>
          </cell>
          <cell r="B2838">
            <v>78655</v>
          </cell>
          <cell r="C2838">
            <v>85688.154332000006</v>
          </cell>
          <cell r="D2838">
            <v>0</v>
          </cell>
          <cell r="E2838">
            <v>1089417.765329604</v>
          </cell>
        </row>
        <row r="2839">
          <cell r="A2839" t="str">
            <v>2001999915640</v>
          </cell>
          <cell r="B2839">
            <v>6987</v>
          </cell>
          <cell r="C2839">
            <v>29781.999701000001</v>
          </cell>
          <cell r="D2839">
            <v>0</v>
          </cell>
          <cell r="E2839">
            <v>4262487.4339487627</v>
          </cell>
        </row>
        <row r="2840">
          <cell r="A2840" t="str">
            <v>2001999915641</v>
          </cell>
          <cell r="B2840">
            <v>1330</v>
          </cell>
          <cell r="C2840">
            <v>4395.4013949999999</v>
          </cell>
          <cell r="D2840">
            <v>0</v>
          </cell>
          <cell r="E2840">
            <v>3304813.0789473685</v>
          </cell>
        </row>
        <row r="2841">
          <cell r="A2841" t="str">
            <v>2001999915642</v>
          </cell>
          <cell r="B2841">
            <v>884</v>
          </cell>
          <cell r="C2841">
            <v>10742.730261999999</v>
          </cell>
          <cell r="D2841">
            <v>0</v>
          </cell>
          <cell r="E2841">
            <v>12152409.798642533</v>
          </cell>
        </row>
        <row r="2842">
          <cell r="A2842" t="str">
            <v>2001999915643</v>
          </cell>
          <cell r="B2842">
            <v>186944</v>
          </cell>
          <cell r="C2842">
            <v>559459.39663199999</v>
          </cell>
          <cell r="D2842">
            <v>0</v>
          </cell>
          <cell r="E2842">
            <v>2992657.6762666893</v>
          </cell>
        </row>
        <row r="2843">
          <cell r="A2843" t="str">
            <v>2001999915644</v>
          </cell>
          <cell r="B2843">
            <v>61693</v>
          </cell>
          <cell r="C2843">
            <v>85248.327147000004</v>
          </cell>
          <cell r="D2843">
            <v>0</v>
          </cell>
          <cell r="E2843">
            <v>1381815.2326357935</v>
          </cell>
        </row>
        <row r="2844">
          <cell r="A2844" t="str">
            <v>2001999915645</v>
          </cell>
          <cell r="B2844">
            <v>127374</v>
          </cell>
          <cell r="C2844">
            <v>49965255.343638003</v>
          </cell>
          <cell r="D2844">
            <v>0</v>
          </cell>
          <cell r="E2844">
            <v>392272012.68420559</v>
          </cell>
        </row>
        <row r="2845">
          <cell r="A2845" t="str">
            <v>2001999915646</v>
          </cell>
          <cell r="B2845">
            <v>7547</v>
          </cell>
          <cell r="C2845">
            <v>43593.580912999998</v>
          </cell>
          <cell r="D2845">
            <v>0</v>
          </cell>
          <cell r="E2845">
            <v>5776279.437259838</v>
          </cell>
        </row>
        <row r="2846">
          <cell r="A2846" t="str">
            <v>2001999915647</v>
          </cell>
          <cell r="B2846">
            <v>75353</v>
          </cell>
          <cell r="C2846">
            <v>2778459.5018989998</v>
          </cell>
          <cell r="D2846">
            <v>0</v>
          </cell>
          <cell r="E2846">
            <v>36872579.7499635</v>
          </cell>
        </row>
        <row r="2847">
          <cell r="A2847" t="str">
            <v>2001999915648</v>
          </cell>
          <cell r="B2847">
            <v>629</v>
          </cell>
          <cell r="C2847">
            <v>26395.655993</v>
          </cell>
          <cell r="D2847">
            <v>0</v>
          </cell>
          <cell r="E2847">
            <v>41964476.936406992</v>
          </cell>
        </row>
        <row r="2848">
          <cell r="A2848" t="str">
            <v>2001999915650</v>
          </cell>
          <cell r="B2848">
            <v>77102</v>
          </cell>
          <cell r="C2848">
            <v>0</v>
          </cell>
          <cell r="D2848">
            <v>0</v>
          </cell>
          <cell r="E2848">
            <v>0</v>
          </cell>
        </row>
        <row r="2849">
          <cell r="A2849" t="str">
            <v>2001999915651</v>
          </cell>
          <cell r="B2849">
            <v>76543</v>
          </cell>
          <cell r="C2849">
            <v>155013.661406</v>
          </cell>
          <cell r="D2849">
            <v>0</v>
          </cell>
          <cell r="E2849">
            <v>2025184.0325829927</v>
          </cell>
        </row>
        <row r="2850">
          <cell r="A2850" t="str">
            <v>2001999915700</v>
          </cell>
          <cell r="B2850">
            <v>139302</v>
          </cell>
          <cell r="C2850">
            <v>60398.182969000001</v>
          </cell>
          <cell r="D2850">
            <v>0</v>
          </cell>
          <cell r="E2850">
            <v>433577.28509999858</v>
          </cell>
        </row>
        <row r="2851">
          <cell r="A2851" t="str">
            <v>2001999915701</v>
          </cell>
          <cell r="B2851">
            <v>2797</v>
          </cell>
          <cell r="C2851">
            <v>49225.861762</v>
          </cell>
          <cell r="D2851">
            <v>0</v>
          </cell>
          <cell r="E2851">
            <v>17599521.545227032</v>
          </cell>
        </row>
        <row r="2852">
          <cell r="A2852" t="str">
            <v>2001999915702</v>
          </cell>
          <cell r="B2852">
            <v>2618</v>
          </cell>
          <cell r="C2852">
            <v>13187.173088</v>
          </cell>
          <cell r="D2852">
            <v>0</v>
          </cell>
          <cell r="E2852">
            <v>5037117.2987012984</v>
          </cell>
        </row>
        <row r="2853">
          <cell r="A2853" t="str">
            <v>2001999915703</v>
          </cell>
          <cell r="B2853">
            <v>1401</v>
          </cell>
          <cell r="C2853">
            <v>36228.718354999997</v>
          </cell>
          <cell r="D2853">
            <v>0</v>
          </cell>
          <cell r="E2853">
            <v>25859185.121341899</v>
          </cell>
        </row>
        <row r="2854">
          <cell r="A2854" t="str">
            <v>2001999915704</v>
          </cell>
          <cell r="B2854">
            <v>873</v>
          </cell>
          <cell r="C2854">
            <v>4061.9725619999999</v>
          </cell>
          <cell r="D2854">
            <v>0</v>
          </cell>
          <cell r="E2854">
            <v>4652889.5326460479</v>
          </cell>
        </row>
        <row r="2855">
          <cell r="A2855" t="str">
            <v>2001999915705</v>
          </cell>
          <cell r="B2855">
            <v>839</v>
          </cell>
          <cell r="C2855">
            <v>5210.977159</v>
          </cell>
          <cell r="D2855">
            <v>0</v>
          </cell>
          <cell r="E2855">
            <v>6210938.210965435</v>
          </cell>
        </row>
        <row r="2856">
          <cell r="A2856" t="str">
            <v>2001999915706</v>
          </cell>
          <cell r="B2856">
            <v>1979</v>
          </cell>
          <cell r="C2856">
            <v>3.0721699999999998</v>
          </cell>
          <cell r="D2856">
            <v>0</v>
          </cell>
          <cell r="E2856">
            <v>1552.3850429509853</v>
          </cell>
        </row>
        <row r="2857">
          <cell r="A2857" t="str">
            <v>2001999915707</v>
          </cell>
          <cell r="B2857">
            <v>11502</v>
          </cell>
          <cell r="C2857">
            <v>0</v>
          </cell>
          <cell r="D2857">
            <v>0</v>
          </cell>
          <cell r="E2857">
            <v>0</v>
          </cell>
        </row>
        <row r="2858">
          <cell r="A2858" t="str">
            <v>2001999915708</v>
          </cell>
          <cell r="B2858">
            <v>4100</v>
          </cell>
          <cell r="C2858">
            <v>0</v>
          </cell>
          <cell r="D2858">
            <v>0</v>
          </cell>
          <cell r="E2858">
            <v>0</v>
          </cell>
        </row>
        <row r="2859">
          <cell r="A2859" t="str">
            <v>2001999915709</v>
          </cell>
          <cell r="B2859">
            <v>2144</v>
          </cell>
          <cell r="C2859">
            <v>0</v>
          </cell>
          <cell r="D2859">
            <v>0</v>
          </cell>
          <cell r="E2859">
            <v>0</v>
          </cell>
        </row>
        <row r="2860">
          <cell r="A2860" t="str">
            <v>2001999915710</v>
          </cell>
          <cell r="B2860">
            <v>1270</v>
          </cell>
          <cell r="C2860">
            <v>0</v>
          </cell>
          <cell r="D2860">
            <v>0</v>
          </cell>
          <cell r="E2860">
            <v>0</v>
          </cell>
        </row>
        <row r="2861">
          <cell r="A2861" t="str">
            <v>2001999915711</v>
          </cell>
          <cell r="B2861">
            <v>11810</v>
          </cell>
          <cell r="C2861">
            <v>7955.7280700000001</v>
          </cell>
          <cell r="D2861">
            <v>0</v>
          </cell>
          <cell r="E2861">
            <v>673643.35901778145</v>
          </cell>
        </row>
        <row r="2862">
          <cell r="A2862" t="str">
            <v>2001999915712</v>
          </cell>
          <cell r="B2862">
            <v>4216</v>
          </cell>
          <cell r="C2862">
            <v>6320.4679610000003</v>
          </cell>
          <cell r="D2862">
            <v>0</v>
          </cell>
          <cell r="E2862">
            <v>1499162.2298387098</v>
          </cell>
        </row>
        <row r="2863">
          <cell r="A2863" t="str">
            <v>2001999915713</v>
          </cell>
          <cell r="B2863">
            <v>2220</v>
          </cell>
          <cell r="C2863">
            <v>663.06348000000003</v>
          </cell>
          <cell r="D2863">
            <v>0</v>
          </cell>
          <cell r="E2863">
            <v>298677.24324324325</v>
          </cell>
        </row>
        <row r="2864">
          <cell r="A2864" t="str">
            <v>2001999915714</v>
          </cell>
          <cell r="B2864">
            <v>1308</v>
          </cell>
          <cell r="C2864">
            <v>271.78861999999998</v>
          </cell>
          <cell r="D2864">
            <v>0</v>
          </cell>
          <cell r="E2864">
            <v>207789.46483180427</v>
          </cell>
        </row>
        <row r="2865">
          <cell r="A2865" t="str">
            <v>2001999915715</v>
          </cell>
          <cell r="B2865">
            <v>893</v>
          </cell>
          <cell r="C2865">
            <v>570.62473799999998</v>
          </cell>
          <cell r="D2865">
            <v>0</v>
          </cell>
          <cell r="E2865">
            <v>638997.46696528548</v>
          </cell>
        </row>
        <row r="2866">
          <cell r="A2866" t="str">
            <v>2001999915716</v>
          </cell>
          <cell r="B2866">
            <v>11881</v>
          </cell>
          <cell r="C2866">
            <v>222646.478199</v>
          </cell>
          <cell r="D2866">
            <v>0</v>
          </cell>
          <cell r="E2866">
            <v>18739708.627135761</v>
          </cell>
        </row>
        <row r="2867">
          <cell r="A2867" t="str">
            <v>2001999915717</v>
          </cell>
          <cell r="B2867">
            <v>4249</v>
          </cell>
          <cell r="C2867">
            <v>47054.288698999997</v>
          </cell>
          <cell r="D2867">
            <v>0</v>
          </cell>
          <cell r="E2867">
            <v>11074203.035773123</v>
          </cell>
        </row>
        <row r="2868">
          <cell r="A2868" t="str">
            <v>2001999915718</v>
          </cell>
          <cell r="B2868">
            <v>2241</v>
          </cell>
          <cell r="C2868">
            <v>17946.699202</v>
          </cell>
          <cell r="D2868">
            <v>0</v>
          </cell>
          <cell r="E2868">
            <v>8008344.1329763494</v>
          </cell>
        </row>
        <row r="2869">
          <cell r="A2869" t="str">
            <v>2001999915719</v>
          </cell>
          <cell r="B2869">
            <v>1317</v>
          </cell>
          <cell r="C2869">
            <v>11439.586969</v>
          </cell>
          <cell r="D2869">
            <v>0</v>
          </cell>
          <cell r="E2869">
            <v>8686094.8891419899</v>
          </cell>
        </row>
        <row r="2870">
          <cell r="A2870" t="str">
            <v>2001999915720</v>
          </cell>
          <cell r="B2870">
            <v>923</v>
          </cell>
          <cell r="C2870">
            <v>26952.262181999999</v>
          </cell>
          <cell r="D2870">
            <v>0</v>
          </cell>
          <cell r="E2870">
            <v>29200717.423618633</v>
          </cell>
        </row>
        <row r="2871">
          <cell r="A2871" t="str">
            <v>2001999915721</v>
          </cell>
          <cell r="B2871">
            <v>11812</v>
          </cell>
          <cell r="C2871">
            <v>192880.15310299999</v>
          </cell>
          <cell r="D2871">
            <v>0</v>
          </cell>
          <cell r="E2871">
            <v>16329169.751354553</v>
          </cell>
        </row>
        <row r="2872">
          <cell r="A2872" t="str">
            <v>2001999915722</v>
          </cell>
          <cell r="B2872">
            <v>4205</v>
          </cell>
          <cell r="C2872">
            <v>45549.252051000003</v>
          </cell>
          <cell r="D2872">
            <v>0</v>
          </cell>
          <cell r="E2872">
            <v>10832164.578121284</v>
          </cell>
        </row>
        <row r="2873">
          <cell r="A2873" t="str">
            <v>2001999915723</v>
          </cell>
          <cell r="B2873">
            <v>2220</v>
          </cell>
          <cell r="C2873">
            <v>16741.419827000002</v>
          </cell>
          <cell r="D2873">
            <v>0</v>
          </cell>
          <cell r="E2873">
            <v>7541180.1022522524</v>
          </cell>
        </row>
        <row r="2874">
          <cell r="A2874" t="str">
            <v>2001999915724</v>
          </cell>
          <cell r="B2874">
            <v>1306</v>
          </cell>
          <cell r="C2874">
            <v>11554.953841</v>
          </cell>
          <cell r="D2874">
            <v>0</v>
          </cell>
          <cell r="E2874">
            <v>8847590.9961715173</v>
          </cell>
        </row>
        <row r="2875">
          <cell r="A2875" t="str">
            <v>2001999915725</v>
          </cell>
          <cell r="B2875">
            <v>911</v>
          </cell>
          <cell r="C2875">
            <v>27558.728405000002</v>
          </cell>
          <cell r="D2875">
            <v>0</v>
          </cell>
          <cell r="E2875">
            <v>30251073.990120746</v>
          </cell>
        </row>
        <row r="2876">
          <cell r="A2876" t="str">
            <v>2001999915726</v>
          </cell>
          <cell r="B2876">
            <v>66269</v>
          </cell>
          <cell r="C2876">
            <v>0</v>
          </cell>
          <cell r="D2876">
            <v>0</v>
          </cell>
          <cell r="E2876">
            <v>0</v>
          </cell>
        </row>
        <row r="2877">
          <cell r="A2877" t="str">
            <v>2001999915729</v>
          </cell>
          <cell r="B2877">
            <v>14059</v>
          </cell>
          <cell r="C2877">
            <v>0</v>
          </cell>
          <cell r="D2877">
            <v>0</v>
          </cell>
          <cell r="E2877">
            <v>0</v>
          </cell>
        </row>
        <row r="2878">
          <cell r="A2878" t="str">
            <v>2001999915730</v>
          </cell>
          <cell r="B2878">
            <v>142789</v>
          </cell>
          <cell r="C2878">
            <v>111295.25907299999</v>
          </cell>
          <cell r="D2878">
            <v>106456.20720800001</v>
          </cell>
          <cell r="E2878">
            <v>779438.60572593124</v>
          </cell>
        </row>
        <row r="2879">
          <cell r="A2879" t="str">
            <v>2001999915740</v>
          </cell>
          <cell r="B2879">
            <v>4579</v>
          </cell>
          <cell r="C2879">
            <v>9041.6241069999996</v>
          </cell>
          <cell r="D2879">
            <v>0</v>
          </cell>
          <cell r="E2879">
            <v>1974584.8672199168</v>
          </cell>
        </row>
        <row r="2880">
          <cell r="A2880" t="str">
            <v>2001999915741</v>
          </cell>
          <cell r="B2880">
            <v>59</v>
          </cell>
          <cell r="C2880">
            <v>514.34752400000002</v>
          </cell>
          <cell r="D2880">
            <v>0</v>
          </cell>
          <cell r="E2880">
            <v>8717754.6440677978</v>
          </cell>
        </row>
        <row r="2881">
          <cell r="A2881" t="str">
            <v>2001999915742</v>
          </cell>
          <cell r="B2881">
            <v>6</v>
          </cell>
          <cell r="C2881">
            <v>7.4200000000000004E-4</v>
          </cell>
          <cell r="D2881">
            <v>0</v>
          </cell>
          <cell r="E2881">
            <v>123.66666666666667</v>
          </cell>
        </row>
        <row r="2882">
          <cell r="A2882" t="str">
            <v>2001999915743</v>
          </cell>
          <cell r="B2882">
            <v>6303</v>
          </cell>
          <cell r="C2882">
            <v>11229.961851</v>
          </cell>
          <cell r="D2882">
            <v>10784.059370000001</v>
          </cell>
          <cell r="E2882">
            <v>1781685.2056163733</v>
          </cell>
        </row>
        <row r="2883">
          <cell r="A2883" t="str">
            <v>2001999915744</v>
          </cell>
          <cell r="B2883">
            <v>894</v>
          </cell>
          <cell r="C2883">
            <v>3672.4557159999999</v>
          </cell>
          <cell r="D2883">
            <v>0</v>
          </cell>
          <cell r="E2883">
            <v>4107892.2997762859</v>
          </cell>
        </row>
        <row r="2884">
          <cell r="A2884" t="str">
            <v>2001999915745</v>
          </cell>
          <cell r="B2884">
            <v>187162</v>
          </cell>
          <cell r="C2884">
            <v>22044.87271</v>
          </cell>
          <cell r="D2884">
            <v>0</v>
          </cell>
          <cell r="E2884">
            <v>117784.98151334138</v>
          </cell>
        </row>
        <row r="2885">
          <cell r="A2885" t="str">
            <v>2001999915746</v>
          </cell>
          <cell r="B2885">
            <v>208</v>
          </cell>
          <cell r="C2885">
            <v>100.856584</v>
          </cell>
          <cell r="D2885">
            <v>0</v>
          </cell>
          <cell r="E2885">
            <v>484887.42307692306</v>
          </cell>
        </row>
        <row r="2886">
          <cell r="A2886" t="str">
            <v>2001999915747</v>
          </cell>
          <cell r="B2886">
            <v>1782</v>
          </cell>
          <cell r="C2886">
            <v>2993.9295090000001</v>
          </cell>
          <cell r="D2886">
            <v>2958.9998930000002</v>
          </cell>
          <cell r="E2886">
            <v>1680095.1228956229</v>
          </cell>
        </row>
        <row r="2887">
          <cell r="A2887" t="str">
            <v>2001999915748</v>
          </cell>
          <cell r="B2887">
            <v>888</v>
          </cell>
          <cell r="C2887">
            <v>276.47039899999999</v>
          </cell>
          <cell r="D2887">
            <v>0</v>
          </cell>
          <cell r="E2887">
            <v>311340.53941441444</v>
          </cell>
        </row>
        <row r="2888">
          <cell r="A2888" t="str">
            <v>2001999915749</v>
          </cell>
          <cell r="B2888">
            <v>237301</v>
          </cell>
          <cell r="C2888">
            <v>176546.45528699999</v>
          </cell>
          <cell r="D2888">
            <v>166279.31184099999</v>
          </cell>
          <cell r="E2888">
            <v>743976.8702491771</v>
          </cell>
        </row>
        <row r="2889">
          <cell r="A2889" t="str">
            <v>2001999915903</v>
          </cell>
          <cell r="B2889">
            <v>48838</v>
          </cell>
          <cell r="C2889">
            <v>0</v>
          </cell>
          <cell r="D2889">
            <v>0</v>
          </cell>
          <cell r="E2889">
            <v>0</v>
          </cell>
        </row>
        <row r="2890">
          <cell r="A2890" t="str">
            <v>2001999916001</v>
          </cell>
          <cell r="B2890">
            <v>267913</v>
          </cell>
          <cell r="C2890">
            <v>0</v>
          </cell>
          <cell r="D2890">
            <v>0</v>
          </cell>
          <cell r="E2890">
            <v>0</v>
          </cell>
        </row>
        <row r="2891">
          <cell r="A2891" t="str">
            <v>2001999916002</v>
          </cell>
          <cell r="B2891">
            <v>263874</v>
          </cell>
          <cell r="C2891">
            <v>0</v>
          </cell>
          <cell r="D2891">
            <v>0</v>
          </cell>
          <cell r="E2891">
            <v>0</v>
          </cell>
        </row>
        <row r="2892">
          <cell r="A2892" t="str">
            <v>2001999916003</v>
          </cell>
          <cell r="B2892">
            <v>266864</v>
          </cell>
          <cell r="C2892">
            <v>0</v>
          </cell>
          <cell r="D2892">
            <v>0</v>
          </cell>
          <cell r="E2892">
            <v>0</v>
          </cell>
        </row>
        <row r="2893">
          <cell r="A2893" t="str">
            <v>2001999916005</v>
          </cell>
          <cell r="B2893">
            <v>291812</v>
          </cell>
          <cell r="C2893">
            <v>0</v>
          </cell>
          <cell r="D2893">
            <v>0</v>
          </cell>
          <cell r="E2893">
            <v>0</v>
          </cell>
        </row>
        <row r="2894">
          <cell r="A2894" t="str">
            <v>2001999916006</v>
          </cell>
          <cell r="B2894">
            <v>477478</v>
          </cell>
          <cell r="C2894">
            <v>0</v>
          </cell>
          <cell r="D2894">
            <v>0</v>
          </cell>
          <cell r="E2894">
            <v>0</v>
          </cell>
        </row>
        <row r="2895">
          <cell r="A2895" t="str">
            <v>2001999916007</v>
          </cell>
          <cell r="B2895">
            <v>267215</v>
          </cell>
          <cell r="C2895">
            <v>0</v>
          </cell>
          <cell r="D2895">
            <v>0</v>
          </cell>
          <cell r="E2895">
            <v>0</v>
          </cell>
        </row>
        <row r="2896">
          <cell r="A2896" t="str">
            <v>2001999916008</v>
          </cell>
          <cell r="B2896">
            <v>273928</v>
          </cell>
          <cell r="C2896">
            <v>0</v>
          </cell>
          <cell r="D2896">
            <v>0</v>
          </cell>
          <cell r="E2896">
            <v>0</v>
          </cell>
        </row>
        <row r="2897">
          <cell r="A2897" t="str">
            <v>2001999916009</v>
          </cell>
          <cell r="B2897">
            <v>125486</v>
          </cell>
          <cell r="C2897">
            <v>0</v>
          </cell>
          <cell r="D2897">
            <v>0</v>
          </cell>
          <cell r="E2897">
            <v>0</v>
          </cell>
        </row>
        <row r="2898">
          <cell r="A2898" t="str">
            <v>2001999916013</v>
          </cell>
          <cell r="B2898">
            <v>507918</v>
          </cell>
          <cell r="C2898">
            <v>0</v>
          </cell>
          <cell r="D2898">
            <v>0</v>
          </cell>
          <cell r="E2898">
            <v>0</v>
          </cell>
        </row>
        <row r="2899">
          <cell r="A2899" t="str">
            <v>2001999916014</v>
          </cell>
          <cell r="B2899">
            <v>265206</v>
          </cell>
          <cell r="C2899">
            <v>17566.363485000002</v>
          </cell>
          <cell r="D2899">
            <v>0</v>
          </cell>
          <cell r="E2899">
            <v>66236.674453066677</v>
          </cell>
        </row>
        <row r="2900">
          <cell r="A2900" t="str">
            <v>2001999916015</v>
          </cell>
          <cell r="B2900">
            <v>267215</v>
          </cell>
          <cell r="C2900">
            <v>11223.297215000001</v>
          </cell>
          <cell r="D2900">
            <v>0</v>
          </cell>
          <cell r="E2900">
            <v>42001</v>
          </cell>
        </row>
        <row r="2901">
          <cell r="A2901" t="str">
            <v>2001999916018</v>
          </cell>
          <cell r="B2901">
            <v>160274</v>
          </cell>
          <cell r="C2901">
            <v>639495.87719399994</v>
          </cell>
          <cell r="D2901">
            <v>0</v>
          </cell>
          <cell r="E2901">
            <v>3990016.3294982337</v>
          </cell>
        </row>
        <row r="2902">
          <cell r="A2902" t="str">
            <v>2001999916019</v>
          </cell>
          <cell r="B2902">
            <v>12171</v>
          </cell>
          <cell r="C2902">
            <v>7170.6922780000004</v>
          </cell>
          <cell r="D2902">
            <v>0</v>
          </cell>
          <cell r="E2902">
            <v>589162.12948812754</v>
          </cell>
        </row>
        <row r="2903">
          <cell r="A2903" t="str">
            <v>2001999916020</v>
          </cell>
          <cell r="B2903">
            <v>159310</v>
          </cell>
          <cell r="C2903">
            <v>89137.218124999999</v>
          </cell>
          <cell r="D2903">
            <v>89101.930143000005</v>
          </cell>
          <cell r="E2903">
            <v>559520.54563429789</v>
          </cell>
        </row>
        <row r="2904">
          <cell r="A2904" t="str">
            <v>2001999916021</v>
          </cell>
          <cell r="B2904">
            <v>361</v>
          </cell>
          <cell r="C2904">
            <v>50.275894999999998</v>
          </cell>
          <cell r="D2904">
            <v>0</v>
          </cell>
          <cell r="E2904">
            <v>139268.40720221607</v>
          </cell>
        </row>
        <row r="2905">
          <cell r="A2905" t="str">
            <v>2001999916025</v>
          </cell>
          <cell r="B2905">
            <v>3840</v>
          </cell>
          <cell r="C2905">
            <v>1022.325166</v>
          </cell>
          <cell r="D2905">
            <v>0</v>
          </cell>
          <cell r="E2905">
            <v>266230.51197916665</v>
          </cell>
        </row>
        <row r="2906">
          <cell r="A2906" t="str">
            <v>2001999916031</v>
          </cell>
          <cell r="B2906">
            <v>88230</v>
          </cell>
          <cell r="C2906">
            <v>46539.269359999998</v>
          </cell>
          <cell r="D2906">
            <v>46947.233961999998</v>
          </cell>
          <cell r="E2906">
            <v>527476.70134874759</v>
          </cell>
        </row>
        <row r="2907">
          <cell r="A2907" t="str">
            <v>2001999916032</v>
          </cell>
          <cell r="B2907">
            <v>283</v>
          </cell>
          <cell r="C2907">
            <v>98017.619860000006</v>
          </cell>
          <cell r="D2907">
            <v>0</v>
          </cell>
          <cell r="E2907">
            <v>346352013.63957602</v>
          </cell>
        </row>
        <row r="2908">
          <cell r="A2908" t="str">
            <v>2001999916034</v>
          </cell>
          <cell r="B2908">
            <v>280</v>
          </cell>
          <cell r="C2908">
            <v>20334.983998</v>
          </cell>
          <cell r="D2908">
            <v>0</v>
          </cell>
          <cell r="E2908">
            <v>72624942.849999994</v>
          </cell>
        </row>
        <row r="2909">
          <cell r="A2909" t="str">
            <v>2001999916036</v>
          </cell>
          <cell r="B2909">
            <v>191302</v>
          </cell>
          <cell r="C2909">
            <v>88828.775085000001</v>
          </cell>
          <cell r="D2909">
            <v>0</v>
          </cell>
          <cell r="E2909">
            <v>464337.93209166656</v>
          </cell>
        </row>
        <row r="2910">
          <cell r="A2910" t="str">
            <v>2001999916039</v>
          </cell>
          <cell r="B2910">
            <v>82531</v>
          </cell>
          <cell r="C2910">
            <v>206.26219499999999</v>
          </cell>
          <cell r="D2910">
            <v>209.76319000000001</v>
          </cell>
          <cell r="E2910">
            <v>2499.2087215712882</v>
          </cell>
        </row>
        <row r="2911">
          <cell r="A2911" t="str">
            <v>2001999916042</v>
          </cell>
          <cell r="B2911">
            <v>26525</v>
          </cell>
          <cell r="C2911">
            <v>0</v>
          </cell>
          <cell r="D2911">
            <v>0</v>
          </cell>
          <cell r="E2911">
            <v>0</v>
          </cell>
        </row>
        <row r="2912">
          <cell r="A2912" t="str">
            <v>2001999916043</v>
          </cell>
          <cell r="B2912">
            <v>2554</v>
          </cell>
          <cell r="C2912">
            <v>4.2559630000000004</v>
          </cell>
          <cell r="D2912">
            <v>0</v>
          </cell>
          <cell r="E2912">
            <v>1666.3911511354738</v>
          </cell>
        </row>
        <row r="2913">
          <cell r="A2913" t="str">
            <v>2001999916044</v>
          </cell>
          <cell r="B2913">
            <v>73465</v>
          </cell>
          <cell r="C2913">
            <v>0</v>
          </cell>
          <cell r="D2913">
            <v>0</v>
          </cell>
          <cell r="E2913">
            <v>0</v>
          </cell>
        </row>
        <row r="2914">
          <cell r="A2914" t="str">
            <v>2001999916046</v>
          </cell>
          <cell r="B2914">
            <v>822</v>
          </cell>
          <cell r="C2914">
            <v>0</v>
          </cell>
          <cell r="D2914">
            <v>0</v>
          </cell>
          <cell r="E2914">
            <v>0</v>
          </cell>
        </row>
        <row r="2915">
          <cell r="A2915" t="str">
            <v>2001999916048</v>
          </cell>
          <cell r="B2915">
            <v>81044</v>
          </cell>
          <cell r="C2915">
            <v>0</v>
          </cell>
          <cell r="D2915">
            <v>0</v>
          </cell>
          <cell r="E2915">
            <v>0</v>
          </cell>
        </row>
        <row r="2916">
          <cell r="A2916" t="str">
            <v>2001999916051</v>
          </cell>
          <cell r="B2916">
            <v>49</v>
          </cell>
          <cell r="C2916">
            <v>358.40706799999998</v>
          </cell>
          <cell r="D2916">
            <v>0</v>
          </cell>
          <cell r="E2916">
            <v>7314429.9591836734</v>
          </cell>
        </row>
        <row r="2917">
          <cell r="A2917" t="str">
            <v>2001999916053</v>
          </cell>
          <cell r="B2917">
            <v>263137</v>
          </cell>
          <cell r="C2917">
            <v>2.4386610000000002</v>
          </cell>
          <cell r="D2917">
            <v>0</v>
          </cell>
          <cell r="E2917">
            <v>9.2676476512235091</v>
          </cell>
        </row>
        <row r="2918">
          <cell r="A2918" t="str">
            <v>2001999916054</v>
          </cell>
          <cell r="B2918">
            <v>539</v>
          </cell>
          <cell r="C2918">
            <v>21949.170096999998</v>
          </cell>
          <cell r="D2918">
            <v>0</v>
          </cell>
          <cell r="E2918">
            <v>40722022.443413727</v>
          </cell>
        </row>
        <row r="2919">
          <cell r="A2919" t="str">
            <v>2001999916055</v>
          </cell>
          <cell r="B2919">
            <v>200800</v>
          </cell>
          <cell r="C2919">
            <v>0</v>
          </cell>
          <cell r="D2919">
            <v>0</v>
          </cell>
          <cell r="E2919">
            <v>0</v>
          </cell>
        </row>
        <row r="2920">
          <cell r="A2920" t="str">
            <v>2001999916058</v>
          </cell>
          <cell r="B2920">
            <v>5902</v>
          </cell>
          <cell r="C2920">
            <v>11190.053986999999</v>
          </cell>
          <cell r="D2920">
            <v>11184.118025</v>
          </cell>
          <cell r="E2920">
            <v>1895976.6158929174</v>
          </cell>
        </row>
        <row r="2921">
          <cell r="A2921" t="str">
            <v>2001999916062</v>
          </cell>
          <cell r="B2921">
            <v>5658</v>
          </cell>
          <cell r="C2921">
            <v>10245.41453</v>
          </cell>
          <cell r="D2921">
            <v>0</v>
          </cell>
          <cell r="E2921">
            <v>1810783.762813715</v>
          </cell>
        </row>
        <row r="2922">
          <cell r="A2922" t="str">
            <v>2001999916063</v>
          </cell>
          <cell r="B2922">
            <v>78</v>
          </cell>
          <cell r="C2922">
            <v>342.246377</v>
          </cell>
          <cell r="D2922">
            <v>0</v>
          </cell>
          <cell r="E2922">
            <v>4387774.064102564</v>
          </cell>
        </row>
        <row r="2923">
          <cell r="A2923" t="str">
            <v>2001999916064</v>
          </cell>
          <cell r="B2923">
            <v>461</v>
          </cell>
          <cell r="C2923">
            <v>588.697498</v>
          </cell>
          <cell r="D2923">
            <v>0</v>
          </cell>
          <cell r="E2923">
            <v>1277001.0802603038</v>
          </cell>
        </row>
        <row r="2924">
          <cell r="A2924" t="str">
            <v>2001999916066</v>
          </cell>
          <cell r="B2924">
            <v>67</v>
          </cell>
          <cell r="C2924">
            <v>80.165349000000006</v>
          </cell>
          <cell r="D2924">
            <v>0</v>
          </cell>
          <cell r="E2924">
            <v>1196497.7462686568</v>
          </cell>
        </row>
        <row r="2925">
          <cell r="A2925" t="str">
            <v>2001999916068</v>
          </cell>
          <cell r="B2925">
            <v>32</v>
          </cell>
          <cell r="C2925">
            <v>0</v>
          </cell>
          <cell r="D2925">
            <v>0</v>
          </cell>
          <cell r="E2925">
            <v>0</v>
          </cell>
        </row>
        <row r="2926">
          <cell r="A2926" t="str">
            <v>2001999916069</v>
          </cell>
          <cell r="B2926">
            <v>92</v>
          </cell>
          <cell r="C2926">
            <v>0</v>
          </cell>
          <cell r="D2926">
            <v>0</v>
          </cell>
          <cell r="E2926">
            <v>0</v>
          </cell>
        </row>
        <row r="2927">
          <cell r="A2927" t="str">
            <v>2001999916071</v>
          </cell>
          <cell r="B2927">
            <v>117</v>
          </cell>
          <cell r="C2927">
            <v>109.047792</v>
          </cell>
          <cell r="D2927">
            <v>0</v>
          </cell>
          <cell r="E2927">
            <v>932032.41025641025</v>
          </cell>
        </row>
        <row r="2928">
          <cell r="A2928" t="str">
            <v>2001999916072</v>
          </cell>
          <cell r="B2928">
            <v>23</v>
          </cell>
          <cell r="C2928">
            <v>0</v>
          </cell>
          <cell r="D2928">
            <v>0</v>
          </cell>
          <cell r="E2928">
            <v>0</v>
          </cell>
        </row>
        <row r="2929">
          <cell r="A2929" t="str">
            <v>2001999916073</v>
          </cell>
          <cell r="B2929">
            <v>156</v>
          </cell>
          <cell r="C2929">
            <v>0</v>
          </cell>
          <cell r="D2929">
            <v>0</v>
          </cell>
          <cell r="E2929">
            <v>0</v>
          </cell>
        </row>
        <row r="2930">
          <cell r="A2930" t="str">
            <v>2001999916074</v>
          </cell>
          <cell r="B2930">
            <v>17</v>
          </cell>
          <cell r="C2930">
            <v>11.648206999999999</v>
          </cell>
          <cell r="D2930">
            <v>0</v>
          </cell>
          <cell r="E2930">
            <v>685188.6470588235</v>
          </cell>
        </row>
        <row r="2931">
          <cell r="A2931" t="str">
            <v>2001999916076</v>
          </cell>
          <cell r="B2931">
            <v>241</v>
          </cell>
          <cell r="C2931">
            <v>13766.23683</v>
          </cell>
          <cell r="D2931">
            <v>0</v>
          </cell>
          <cell r="E2931">
            <v>57121314.647302903</v>
          </cell>
        </row>
        <row r="2932">
          <cell r="A2932" t="str">
            <v>2001999916077</v>
          </cell>
          <cell r="B2932">
            <v>10</v>
          </cell>
          <cell r="C2932">
            <v>7.9102610000000002</v>
          </cell>
          <cell r="D2932">
            <v>0</v>
          </cell>
          <cell r="E2932">
            <v>791026.1</v>
          </cell>
        </row>
        <row r="2933">
          <cell r="A2933" t="str">
            <v>2001999916079</v>
          </cell>
          <cell r="B2933">
            <v>8</v>
          </cell>
          <cell r="C2933">
            <v>1.226675</v>
          </cell>
          <cell r="D2933">
            <v>3.164104</v>
          </cell>
          <cell r="E2933">
            <v>153334.375</v>
          </cell>
        </row>
        <row r="2934">
          <cell r="A2934" t="str">
            <v>2001999916082</v>
          </cell>
          <cell r="B2934">
            <v>7155</v>
          </cell>
          <cell r="C2934">
            <v>2555.8543709999999</v>
          </cell>
          <cell r="D2934">
            <v>0</v>
          </cell>
          <cell r="E2934">
            <v>357212.35094339622</v>
          </cell>
        </row>
        <row r="2935">
          <cell r="A2935" t="str">
            <v>2001999916083</v>
          </cell>
          <cell r="B2935">
            <v>235</v>
          </cell>
          <cell r="C2935">
            <v>804.45328099999995</v>
          </cell>
          <cell r="D2935">
            <v>799.68453199999999</v>
          </cell>
          <cell r="E2935">
            <v>3423205.4510638295</v>
          </cell>
        </row>
        <row r="2936">
          <cell r="A2936" t="str">
            <v>2001999916085</v>
          </cell>
          <cell r="B2936">
            <v>233687</v>
          </cell>
          <cell r="C2936">
            <v>101164.44437700001</v>
          </cell>
          <cell r="D2936">
            <v>101845.338475</v>
          </cell>
          <cell r="E2936">
            <v>432905.74305374286</v>
          </cell>
        </row>
        <row r="2937">
          <cell r="A2937" t="str">
            <v>2001999916086</v>
          </cell>
          <cell r="B2937">
            <v>265</v>
          </cell>
          <cell r="C2937">
            <v>43.385281999999997</v>
          </cell>
          <cell r="D2937">
            <v>12.077861</v>
          </cell>
          <cell r="E2937">
            <v>163718.04528301887</v>
          </cell>
        </row>
        <row r="2938">
          <cell r="A2938" t="str">
            <v>2001999916087</v>
          </cell>
          <cell r="B2938">
            <v>232304</v>
          </cell>
          <cell r="C2938">
            <v>101191.53219699999</v>
          </cell>
          <cell r="D2938">
            <v>101833.732867</v>
          </cell>
          <cell r="E2938">
            <v>435599.61170276871</v>
          </cell>
        </row>
        <row r="2939">
          <cell r="A2939" t="str">
            <v>2001999916090</v>
          </cell>
          <cell r="B2939">
            <v>43102</v>
          </cell>
          <cell r="C2939">
            <v>33763.012152000003</v>
          </cell>
          <cell r="D2939">
            <v>34960.533016000001</v>
          </cell>
          <cell r="E2939">
            <v>783328.20175397897</v>
          </cell>
        </row>
        <row r="2940">
          <cell r="A2940" t="str">
            <v>2001999916091</v>
          </cell>
          <cell r="B2940">
            <v>34881</v>
          </cell>
          <cell r="C2940">
            <v>34008.404385000002</v>
          </cell>
          <cell r="D2940">
            <v>35170.296205999999</v>
          </cell>
          <cell r="E2940">
            <v>974983.64109400532</v>
          </cell>
        </row>
        <row r="2941">
          <cell r="A2941" t="str">
            <v>2001999916092</v>
          </cell>
          <cell r="B2941">
            <v>4</v>
          </cell>
          <cell r="C2941">
            <v>0.44011699999999998</v>
          </cell>
          <cell r="D2941">
            <v>0</v>
          </cell>
          <cell r="E2941">
            <v>110029.25</v>
          </cell>
        </row>
        <row r="2942">
          <cell r="A2942" t="str">
            <v>2001999916093</v>
          </cell>
          <cell r="B2942">
            <v>2</v>
          </cell>
          <cell r="C2942">
            <v>0.91109300000000004</v>
          </cell>
          <cell r="D2942">
            <v>0</v>
          </cell>
          <cell r="E2942">
            <v>455546.5</v>
          </cell>
        </row>
        <row r="2943">
          <cell r="A2943" t="str">
            <v>2001999916094</v>
          </cell>
          <cell r="B2943">
            <v>190</v>
          </cell>
          <cell r="C2943">
            <v>67.648471000000001</v>
          </cell>
          <cell r="D2943">
            <v>0</v>
          </cell>
          <cell r="E2943">
            <v>356044.58421052631</v>
          </cell>
        </row>
        <row r="2944">
          <cell r="A2944" t="str">
            <v>2001999916095</v>
          </cell>
          <cell r="B2944">
            <v>150</v>
          </cell>
          <cell r="C2944">
            <v>0</v>
          </cell>
          <cell r="D2944">
            <v>0</v>
          </cell>
          <cell r="E2944">
            <v>0</v>
          </cell>
        </row>
        <row r="2945">
          <cell r="A2945" t="str">
            <v>2001999916098</v>
          </cell>
          <cell r="B2945">
            <v>3399</v>
          </cell>
          <cell r="C2945">
            <v>223.66055900000001</v>
          </cell>
          <cell r="D2945">
            <v>0</v>
          </cell>
          <cell r="E2945">
            <v>65801.870844365985</v>
          </cell>
        </row>
        <row r="2946">
          <cell r="A2946" t="str">
            <v>2001999916101</v>
          </cell>
          <cell r="B2946">
            <v>156565</v>
          </cell>
          <cell r="C2946">
            <v>950896564.86545599</v>
          </cell>
          <cell r="D2946">
            <v>0</v>
          </cell>
          <cell r="E2946">
            <v>6073493851.5342255</v>
          </cell>
        </row>
        <row r="2947">
          <cell r="A2947" t="str">
            <v>2001999916102</v>
          </cell>
          <cell r="B2947">
            <v>154745</v>
          </cell>
          <cell r="C2947">
            <v>31019160.488483001</v>
          </cell>
          <cell r="D2947">
            <v>0</v>
          </cell>
          <cell r="E2947">
            <v>200453394.2194126</v>
          </cell>
        </row>
        <row r="2948">
          <cell r="A2948" t="str">
            <v>2001999916103</v>
          </cell>
          <cell r="B2948">
            <v>6010</v>
          </cell>
          <cell r="C2948">
            <v>0</v>
          </cell>
          <cell r="D2948">
            <v>0</v>
          </cell>
          <cell r="E2948">
            <v>0</v>
          </cell>
        </row>
        <row r="2949">
          <cell r="A2949" t="str">
            <v>2001999916104</v>
          </cell>
          <cell r="B2949">
            <v>267215</v>
          </cell>
          <cell r="C2949">
            <v>1203768.075528</v>
          </cell>
          <cell r="D2949">
            <v>0</v>
          </cell>
          <cell r="E2949">
            <v>4504867.1501524989</v>
          </cell>
        </row>
        <row r="2950">
          <cell r="A2950" t="str">
            <v>2001999916105</v>
          </cell>
          <cell r="B2950">
            <v>17202</v>
          </cell>
          <cell r="C2950">
            <v>24118.966855999999</v>
          </cell>
          <cell r="D2950">
            <v>0</v>
          </cell>
          <cell r="E2950">
            <v>1402102.4797116616</v>
          </cell>
        </row>
        <row r="2951">
          <cell r="A2951" t="str">
            <v>2001999916106</v>
          </cell>
          <cell r="B2951">
            <v>141347</v>
          </cell>
          <cell r="C2951">
            <v>236045.81043000001</v>
          </cell>
          <cell r="D2951">
            <v>0</v>
          </cell>
          <cell r="E2951">
            <v>1669973.9678238661</v>
          </cell>
        </row>
        <row r="2952">
          <cell r="A2952" t="str">
            <v>2001999916108</v>
          </cell>
          <cell r="B2952">
            <v>18045</v>
          </cell>
          <cell r="C2952">
            <v>27181.014668</v>
          </cell>
          <cell r="D2952">
            <v>0</v>
          </cell>
          <cell r="E2952">
            <v>1506290.6438348573</v>
          </cell>
        </row>
        <row r="2953">
          <cell r="A2953" t="str">
            <v>2001999916109</v>
          </cell>
          <cell r="B2953">
            <v>7571</v>
          </cell>
          <cell r="C2953">
            <v>39426.923076999999</v>
          </cell>
          <cell r="D2953">
            <v>0</v>
          </cell>
          <cell r="E2953">
            <v>5207624.2341830665</v>
          </cell>
        </row>
        <row r="2954">
          <cell r="A2954" t="str">
            <v>2001999916110</v>
          </cell>
          <cell r="B2954">
            <v>34939</v>
          </cell>
          <cell r="C2954">
            <v>133286.574027</v>
          </cell>
          <cell r="D2954">
            <v>0</v>
          </cell>
          <cell r="E2954">
            <v>3814836.544463207</v>
          </cell>
        </row>
        <row r="2955">
          <cell r="A2955" t="str">
            <v>2001999916111</v>
          </cell>
          <cell r="B2955">
            <v>1768</v>
          </cell>
          <cell r="C2955">
            <v>1723.180308</v>
          </cell>
          <cell r="D2955">
            <v>0</v>
          </cell>
          <cell r="E2955">
            <v>974649.49547511316</v>
          </cell>
        </row>
        <row r="2956">
          <cell r="A2956" t="str">
            <v>2001999916113</v>
          </cell>
          <cell r="B2956">
            <v>28</v>
          </cell>
          <cell r="C2956">
            <v>4859.8794120000002</v>
          </cell>
          <cell r="D2956">
            <v>0</v>
          </cell>
          <cell r="E2956">
            <v>173567121.85714287</v>
          </cell>
        </row>
        <row r="2957">
          <cell r="A2957" t="str">
            <v>2001999916114</v>
          </cell>
          <cell r="B2957">
            <v>21</v>
          </cell>
          <cell r="C2957">
            <v>103.32480700000001</v>
          </cell>
          <cell r="D2957">
            <v>0</v>
          </cell>
          <cell r="E2957">
            <v>4920228.9047619049</v>
          </cell>
        </row>
        <row r="2958">
          <cell r="A2958" t="str">
            <v>2001999916116</v>
          </cell>
          <cell r="B2958">
            <v>205513</v>
          </cell>
          <cell r="C2958">
            <v>79283.160260999997</v>
          </cell>
          <cell r="D2958">
            <v>80335.833585999993</v>
          </cell>
          <cell r="E2958">
            <v>385781.7279734129</v>
          </cell>
        </row>
        <row r="2959">
          <cell r="A2959" t="str">
            <v>2001999916119</v>
          </cell>
          <cell r="B2959">
            <v>464</v>
          </cell>
          <cell r="C2959">
            <v>277.27950399999997</v>
          </cell>
          <cell r="D2959">
            <v>0</v>
          </cell>
          <cell r="E2959">
            <v>597585.13793103443</v>
          </cell>
        </row>
        <row r="2960">
          <cell r="A2960" t="str">
            <v>2001999916120</v>
          </cell>
          <cell r="B2960">
            <v>17</v>
          </cell>
          <cell r="C2960">
            <v>35.934246999999999</v>
          </cell>
          <cell r="D2960">
            <v>0</v>
          </cell>
          <cell r="E2960">
            <v>2113779.2352941176</v>
          </cell>
        </row>
        <row r="2961">
          <cell r="A2961" t="str">
            <v>2001999916122</v>
          </cell>
          <cell r="B2961">
            <v>158364</v>
          </cell>
          <cell r="C2961">
            <v>7285825.6718640001</v>
          </cell>
          <cell r="D2961">
            <v>0</v>
          </cell>
          <cell r="E2961">
            <v>46006830.288853526</v>
          </cell>
        </row>
        <row r="2962">
          <cell r="A2962" t="str">
            <v>2001999916123</v>
          </cell>
          <cell r="B2962">
            <v>158120</v>
          </cell>
          <cell r="C2962">
            <v>99405640.722907007</v>
          </cell>
          <cell r="D2962">
            <v>0</v>
          </cell>
          <cell r="E2962">
            <v>628672152.30778527</v>
          </cell>
        </row>
        <row r="2963">
          <cell r="A2963" t="str">
            <v>2001999916129</v>
          </cell>
          <cell r="B2963">
            <v>105051</v>
          </cell>
          <cell r="C2963">
            <v>938855.23184300005</v>
          </cell>
          <cell r="D2963">
            <v>0</v>
          </cell>
          <cell r="E2963">
            <v>8937137.5031460915</v>
          </cell>
        </row>
        <row r="2964">
          <cell r="A2964" t="str">
            <v>2001999916133</v>
          </cell>
          <cell r="B2964">
            <v>25</v>
          </cell>
          <cell r="C2964">
            <v>1949.0206020000001</v>
          </cell>
          <cell r="D2964">
            <v>0</v>
          </cell>
          <cell r="E2964">
            <v>77960824.080000013</v>
          </cell>
        </row>
        <row r="2965">
          <cell r="A2965" t="str">
            <v>2001999916134</v>
          </cell>
          <cell r="B2965">
            <v>24</v>
          </cell>
          <cell r="C2965">
            <v>464.63689299999999</v>
          </cell>
          <cell r="D2965">
            <v>0</v>
          </cell>
          <cell r="E2965">
            <v>19359870.541666668</v>
          </cell>
        </row>
        <row r="2966">
          <cell r="A2966" t="str">
            <v>2001999916135</v>
          </cell>
          <cell r="B2966">
            <v>98</v>
          </cell>
          <cell r="C2966">
            <v>26.287863000000002</v>
          </cell>
          <cell r="D2966">
            <v>0</v>
          </cell>
          <cell r="E2966">
            <v>268243.5</v>
          </cell>
        </row>
        <row r="2967">
          <cell r="A2967" t="str">
            <v>2001999916136</v>
          </cell>
          <cell r="B2967">
            <v>4151</v>
          </cell>
          <cell r="C2967">
            <v>1047.1843670000001</v>
          </cell>
          <cell r="D2967">
            <v>0</v>
          </cell>
          <cell r="E2967">
            <v>252272.79378463025</v>
          </cell>
        </row>
        <row r="2968">
          <cell r="A2968" t="str">
            <v>2001999916138</v>
          </cell>
          <cell r="B2968">
            <v>14</v>
          </cell>
          <cell r="C2968">
            <v>187.95399399999999</v>
          </cell>
          <cell r="D2968">
            <v>0</v>
          </cell>
          <cell r="E2968">
            <v>13425285.285714285</v>
          </cell>
        </row>
        <row r="2969">
          <cell r="A2969" t="str">
            <v>2001999916152</v>
          </cell>
          <cell r="B2969">
            <v>5623</v>
          </cell>
          <cell r="C2969">
            <v>5872.5430260000003</v>
          </cell>
          <cell r="D2969">
            <v>0</v>
          </cell>
          <cell r="E2969">
            <v>1044378.983816468</v>
          </cell>
        </row>
        <row r="2970">
          <cell r="A2970" t="str">
            <v>2001999916155</v>
          </cell>
          <cell r="B2970">
            <v>94354</v>
          </cell>
          <cell r="C2970">
            <v>53072.805977999997</v>
          </cell>
          <cell r="D2970">
            <v>0</v>
          </cell>
          <cell r="E2970">
            <v>562486.0204972761</v>
          </cell>
        </row>
        <row r="2971">
          <cell r="A2971" t="str">
            <v>2001999916157</v>
          </cell>
          <cell r="B2971">
            <v>122121</v>
          </cell>
          <cell r="C2971">
            <v>168789.30320299999</v>
          </cell>
          <cell r="D2971">
            <v>168040.800434</v>
          </cell>
          <cell r="E2971">
            <v>1382148.0597358358</v>
          </cell>
        </row>
        <row r="2972">
          <cell r="A2972" t="str">
            <v>2001999916158</v>
          </cell>
          <cell r="B2972">
            <v>263780</v>
          </cell>
          <cell r="C2972">
            <v>1996976.562378</v>
          </cell>
          <cell r="D2972">
            <v>2002995.768526</v>
          </cell>
          <cell r="E2972">
            <v>7570614.0055273334</v>
          </cell>
        </row>
        <row r="2973">
          <cell r="A2973" t="str">
            <v>2001999916159</v>
          </cell>
          <cell r="B2973">
            <v>160249</v>
          </cell>
          <cell r="C2973">
            <v>161161.52263299999</v>
          </cell>
          <cell r="D2973">
            <v>0</v>
          </cell>
          <cell r="E2973">
            <v>1005694.4045391858</v>
          </cell>
        </row>
        <row r="2974">
          <cell r="A2974" t="str">
            <v>2001999916161</v>
          </cell>
          <cell r="B2974">
            <v>74659</v>
          </cell>
          <cell r="C2974">
            <v>356652.42000899999</v>
          </cell>
          <cell r="D2974">
            <v>356652.42000899999</v>
          </cell>
          <cell r="E2974">
            <v>4777085.4151408402</v>
          </cell>
        </row>
        <row r="2975">
          <cell r="A2975" t="str">
            <v>2001999916162</v>
          </cell>
          <cell r="B2975">
            <v>33188</v>
          </cell>
          <cell r="C2975">
            <v>20122.254785000001</v>
          </cell>
          <cell r="D2975">
            <v>20214.153419999999</v>
          </cell>
          <cell r="E2975">
            <v>606311.16020850919</v>
          </cell>
        </row>
        <row r="2976">
          <cell r="A2976" t="str">
            <v>2001999916163</v>
          </cell>
          <cell r="B2976">
            <v>3901</v>
          </cell>
          <cell r="C2976">
            <v>38328.071868999999</v>
          </cell>
          <cell r="D2976">
            <v>0</v>
          </cell>
          <cell r="E2976">
            <v>9825191.4557805695</v>
          </cell>
        </row>
        <row r="2977">
          <cell r="A2977" t="str">
            <v>2001999916164</v>
          </cell>
          <cell r="B2977">
            <v>3290</v>
          </cell>
          <cell r="C2977">
            <v>2032.27106</v>
          </cell>
          <cell r="D2977">
            <v>0</v>
          </cell>
          <cell r="E2977">
            <v>617711.56838905776</v>
          </cell>
        </row>
        <row r="2978">
          <cell r="A2978" t="str">
            <v>2001999916165</v>
          </cell>
          <cell r="B2978">
            <v>135599</v>
          </cell>
          <cell r="C2978">
            <v>213607.518744</v>
          </cell>
          <cell r="D2978">
            <v>0</v>
          </cell>
          <cell r="E2978">
            <v>1575288.304073039</v>
          </cell>
        </row>
        <row r="2979">
          <cell r="A2979" t="str">
            <v>2001999916166</v>
          </cell>
          <cell r="B2979">
            <v>17101</v>
          </cell>
          <cell r="C2979">
            <v>16887.826142000002</v>
          </cell>
          <cell r="D2979">
            <v>0</v>
          </cell>
          <cell r="E2979">
            <v>987534.421495819</v>
          </cell>
        </row>
        <row r="2980">
          <cell r="A2980" t="str">
            <v>2001999916167</v>
          </cell>
          <cell r="B2980">
            <v>1626</v>
          </cell>
          <cell r="C2980">
            <v>8540.8432130000001</v>
          </cell>
          <cell r="D2980">
            <v>0</v>
          </cell>
          <cell r="E2980">
            <v>5252671.1027060272</v>
          </cell>
        </row>
        <row r="2981">
          <cell r="A2981" t="str">
            <v>2001999916169</v>
          </cell>
          <cell r="B2981">
            <v>11571</v>
          </cell>
          <cell r="C2981">
            <v>7358.2865629999997</v>
          </cell>
          <cell r="D2981">
            <v>0</v>
          </cell>
          <cell r="E2981">
            <v>635924.86068619823</v>
          </cell>
        </row>
        <row r="2982">
          <cell r="A2982" t="str">
            <v>2001999916170</v>
          </cell>
          <cell r="B2982">
            <v>263411</v>
          </cell>
          <cell r="C2982">
            <v>1865914.050603</v>
          </cell>
          <cell r="D2982">
            <v>1864088.106984</v>
          </cell>
          <cell r="E2982">
            <v>7083660.3277881332</v>
          </cell>
        </row>
        <row r="2983">
          <cell r="A2983" t="str">
            <v>2001999916171</v>
          </cell>
          <cell r="B2983">
            <v>80</v>
          </cell>
          <cell r="C2983">
            <v>9.8210230000000003</v>
          </cell>
          <cell r="D2983">
            <v>0</v>
          </cell>
          <cell r="E2983">
            <v>122762.78749999999</v>
          </cell>
        </row>
        <row r="2984">
          <cell r="A2984" t="str">
            <v>2001999916173</v>
          </cell>
          <cell r="B2984">
            <v>25</v>
          </cell>
          <cell r="C2984">
            <v>8.8299590000000006</v>
          </cell>
          <cell r="D2984">
            <v>0</v>
          </cell>
          <cell r="E2984">
            <v>353198.36</v>
          </cell>
        </row>
        <row r="2985">
          <cell r="A2985" t="str">
            <v>2001999916174</v>
          </cell>
          <cell r="B2985">
            <v>1066</v>
          </cell>
          <cell r="C2985">
            <v>670.55915500000003</v>
          </cell>
          <cell r="D2985">
            <v>578.66052000000002</v>
          </cell>
          <cell r="E2985">
            <v>629042.35928705439</v>
          </cell>
        </row>
        <row r="2986">
          <cell r="A2986" t="str">
            <v>2001999916176</v>
          </cell>
          <cell r="B2986">
            <v>259</v>
          </cell>
          <cell r="C2986">
            <v>143.69561899999999</v>
          </cell>
          <cell r="D2986">
            <v>0</v>
          </cell>
          <cell r="E2986">
            <v>554809.33976833976</v>
          </cell>
        </row>
        <row r="2987">
          <cell r="A2987" t="str">
            <v>2001999916181</v>
          </cell>
          <cell r="B2987">
            <v>47</v>
          </cell>
          <cell r="C2987">
            <v>329.64279299999998</v>
          </cell>
          <cell r="D2987">
            <v>0</v>
          </cell>
          <cell r="E2987">
            <v>7013676.4468085105</v>
          </cell>
        </row>
        <row r="2988">
          <cell r="A2988" t="str">
            <v>2001999916183</v>
          </cell>
          <cell r="B2988">
            <v>8294</v>
          </cell>
          <cell r="C2988">
            <v>14177.658073000001</v>
          </cell>
          <cell r="D2988">
            <v>0</v>
          </cell>
          <cell r="E2988">
            <v>1709387.2767060527</v>
          </cell>
        </row>
        <row r="2989">
          <cell r="A2989" t="str">
            <v>2001999916187</v>
          </cell>
          <cell r="B2989">
            <v>24749</v>
          </cell>
          <cell r="C2989">
            <v>16239.088159999999</v>
          </cell>
          <cell r="D2989">
            <v>0</v>
          </cell>
          <cell r="E2989">
            <v>656151.28530445672</v>
          </cell>
        </row>
        <row r="2990">
          <cell r="A2990" t="str">
            <v>2001999916188</v>
          </cell>
          <cell r="B2990">
            <v>2703</v>
          </cell>
          <cell r="C2990">
            <v>932.45898599999998</v>
          </cell>
          <cell r="D2990">
            <v>0</v>
          </cell>
          <cell r="E2990">
            <v>344971.87791342952</v>
          </cell>
        </row>
        <row r="2991">
          <cell r="A2991" t="str">
            <v>2001999916189</v>
          </cell>
          <cell r="B2991">
            <v>23477</v>
          </cell>
          <cell r="C2991">
            <v>1553.030366</v>
          </cell>
          <cell r="D2991">
            <v>1575.2613449999999</v>
          </cell>
          <cell r="E2991">
            <v>66151.14222430464</v>
          </cell>
        </row>
        <row r="2992">
          <cell r="A2992" t="str">
            <v>2001999916195</v>
          </cell>
          <cell r="B2992">
            <v>1021</v>
          </cell>
          <cell r="C2992">
            <v>14375.296853</v>
          </cell>
          <cell r="D2992">
            <v>0</v>
          </cell>
          <cell r="E2992">
            <v>14079624.733594516</v>
          </cell>
        </row>
        <row r="2993">
          <cell r="A2993" t="str">
            <v>2001999916196</v>
          </cell>
          <cell r="B2993">
            <v>15657</v>
          </cell>
          <cell r="C2993">
            <v>2165.9117980000001</v>
          </cell>
          <cell r="D2993">
            <v>2145.4595220000001</v>
          </cell>
          <cell r="E2993">
            <v>138335.04490004471</v>
          </cell>
        </row>
        <row r="2994">
          <cell r="A2994" t="str">
            <v>2001999916198</v>
          </cell>
          <cell r="B2994">
            <v>31339</v>
          </cell>
          <cell r="C2994">
            <v>14624.312415</v>
          </cell>
          <cell r="D2994">
            <v>14779.584665</v>
          </cell>
          <cell r="E2994">
            <v>466648.98098216282</v>
          </cell>
        </row>
        <row r="2995">
          <cell r="A2995" t="str">
            <v>2001999916201</v>
          </cell>
          <cell r="B2995">
            <v>936</v>
          </cell>
          <cell r="C2995">
            <v>352.00483300000002</v>
          </cell>
          <cell r="D2995">
            <v>0</v>
          </cell>
          <cell r="E2995">
            <v>376073.53952991456</v>
          </cell>
        </row>
        <row r="2996">
          <cell r="A2996" t="str">
            <v>2001999916203</v>
          </cell>
          <cell r="B2996">
            <v>516</v>
          </cell>
          <cell r="C2996">
            <v>0</v>
          </cell>
          <cell r="D2996">
            <v>0</v>
          </cell>
          <cell r="E2996">
            <v>0</v>
          </cell>
        </row>
        <row r="2997">
          <cell r="A2997" t="str">
            <v>2001999916224</v>
          </cell>
          <cell r="B2997">
            <v>526</v>
          </cell>
          <cell r="C2997">
            <v>4840.1853739999997</v>
          </cell>
          <cell r="D2997">
            <v>0</v>
          </cell>
          <cell r="E2997">
            <v>9201873.3346007597</v>
          </cell>
        </row>
        <row r="2998">
          <cell r="A2998" t="str">
            <v>2001999916225</v>
          </cell>
          <cell r="B2998">
            <v>145018</v>
          </cell>
          <cell r="C2998">
            <v>64208040.615846001</v>
          </cell>
          <cell r="D2998">
            <v>0</v>
          </cell>
          <cell r="E2998">
            <v>442759110.01286739</v>
          </cell>
        </row>
        <row r="2999">
          <cell r="A2999" t="str">
            <v>2001999916226</v>
          </cell>
          <cell r="B2999">
            <v>149421</v>
          </cell>
          <cell r="C2999">
            <v>484788.15408499999</v>
          </cell>
          <cell r="D2999">
            <v>0</v>
          </cell>
          <cell r="E2999">
            <v>3244444.5833249674</v>
          </cell>
        </row>
        <row r="3000">
          <cell r="A3000" t="str">
            <v>2001999916227</v>
          </cell>
          <cell r="B3000">
            <v>338</v>
          </cell>
          <cell r="C3000">
            <v>14224.49524</v>
          </cell>
          <cell r="D3000">
            <v>0</v>
          </cell>
          <cell r="E3000">
            <v>42084305.443786979</v>
          </cell>
        </row>
        <row r="3001">
          <cell r="A3001" t="str">
            <v>2001999916228</v>
          </cell>
          <cell r="B3001">
            <v>2456</v>
          </cell>
          <cell r="C3001">
            <v>32197.520479999999</v>
          </cell>
          <cell r="D3001">
            <v>0</v>
          </cell>
          <cell r="E3001">
            <v>13109739.60912052</v>
          </cell>
        </row>
        <row r="3002">
          <cell r="A3002" t="str">
            <v>2001999916229</v>
          </cell>
          <cell r="B3002">
            <v>11113</v>
          </cell>
          <cell r="C3002">
            <v>45544118.471675001</v>
          </cell>
          <cell r="D3002">
            <v>0</v>
          </cell>
          <cell r="E3002">
            <v>4098273955.8782506</v>
          </cell>
        </row>
        <row r="3003">
          <cell r="A3003" t="str">
            <v>2001999916231</v>
          </cell>
          <cell r="B3003">
            <v>81280</v>
          </cell>
          <cell r="C3003">
            <v>966164.050988</v>
          </cell>
          <cell r="D3003">
            <v>0</v>
          </cell>
          <cell r="E3003">
            <v>11886860.863533463</v>
          </cell>
        </row>
        <row r="3004">
          <cell r="A3004" t="str">
            <v>2001999916232</v>
          </cell>
          <cell r="B3004">
            <v>14989</v>
          </cell>
          <cell r="C3004">
            <v>91621.739256000001</v>
          </cell>
          <cell r="D3004">
            <v>0</v>
          </cell>
          <cell r="E3004">
            <v>6112598.5226499429</v>
          </cell>
        </row>
        <row r="3005">
          <cell r="A3005" t="str">
            <v>2001999916236</v>
          </cell>
          <cell r="B3005">
            <v>127</v>
          </cell>
          <cell r="C3005">
            <v>103.042028</v>
          </cell>
          <cell r="D3005">
            <v>0</v>
          </cell>
          <cell r="E3005">
            <v>811354.55118110229</v>
          </cell>
        </row>
        <row r="3006">
          <cell r="A3006" t="str">
            <v>2001999916238</v>
          </cell>
          <cell r="B3006">
            <v>7</v>
          </cell>
          <cell r="C3006">
            <v>0.42070000000000002</v>
          </cell>
          <cell r="D3006">
            <v>0</v>
          </cell>
          <cell r="E3006">
            <v>60100</v>
          </cell>
        </row>
        <row r="3007">
          <cell r="A3007" t="str">
            <v>2001999916239</v>
          </cell>
          <cell r="B3007">
            <v>6</v>
          </cell>
          <cell r="C3007">
            <v>19.522521999999999</v>
          </cell>
          <cell r="D3007">
            <v>0</v>
          </cell>
          <cell r="E3007">
            <v>3253753.6666666665</v>
          </cell>
        </row>
        <row r="3008">
          <cell r="A3008" t="str">
            <v>2001999916240</v>
          </cell>
          <cell r="B3008">
            <v>74</v>
          </cell>
          <cell r="C3008">
            <v>85.293559000000002</v>
          </cell>
          <cell r="D3008">
            <v>0</v>
          </cell>
          <cell r="E3008">
            <v>1152615.6621621621</v>
          </cell>
        </row>
        <row r="3009">
          <cell r="A3009" t="str">
            <v>2001999916242</v>
          </cell>
          <cell r="B3009">
            <v>7555</v>
          </cell>
          <cell r="C3009">
            <v>132376.176661</v>
          </cell>
          <cell r="D3009">
            <v>0</v>
          </cell>
          <cell r="E3009">
            <v>17521664.680476505</v>
          </cell>
        </row>
        <row r="3010">
          <cell r="A3010" t="str">
            <v>2001999916246</v>
          </cell>
          <cell r="B3010">
            <v>14</v>
          </cell>
          <cell r="C3010">
            <v>6.5245790000000001</v>
          </cell>
          <cell r="D3010">
            <v>0</v>
          </cell>
          <cell r="E3010">
            <v>466041.35714285716</v>
          </cell>
        </row>
        <row r="3011">
          <cell r="A3011" t="str">
            <v>2001999916254</v>
          </cell>
          <cell r="B3011">
            <v>6</v>
          </cell>
          <cell r="C3011">
            <v>8.2811190000000003</v>
          </cell>
          <cell r="D3011">
            <v>0</v>
          </cell>
          <cell r="E3011">
            <v>1380186.5</v>
          </cell>
        </row>
        <row r="3012">
          <cell r="A3012" t="str">
            <v>2001999916266</v>
          </cell>
          <cell r="B3012">
            <v>1</v>
          </cell>
          <cell r="C3012">
            <v>0.64132800000000001</v>
          </cell>
          <cell r="D3012">
            <v>0</v>
          </cell>
          <cell r="E3012">
            <v>641328</v>
          </cell>
        </row>
        <row r="3013">
          <cell r="A3013" t="str">
            <v>2001999916274</v>
          </cell>
          <cell r="B3013">
            <v>3</v>
          </cell>
          <cell r="C3013">
            <v>3.2510720000000002</v>
          </cell>
          <cell r="D3013">
            <v>0</v>
          </cell>
          <cell r="E3013">
            <v>1083690.6666666667</v>
          </cell>
        </row>
        <row r="3014">
          <cell r="A3014" t="str">
            <v>2001999916275</v>
          </cell>
          <cell r="B3014">
            <v>3323</v>
          </cell>
          <cell r="C3014">
            <v>18253.985502</v>
          </cell>
          <cell r="D3014">
            <v>0</v>
          </cell>
          <cell r="E3014">
            <v>5493224.6470057182</v>
          </cell>
        </row>
        <row r="3015">
          <cell r="A3015" t="str">
            <v>2001999916284</v>
          </cell>
          <cell r="B3015">
            <v>15112</v>
          </cell>
          <cell r="C3015">
            <v>146725.49915399999</v>
          </cell>
          <cell r="D3015">
            <v>0</v>
          </cell>
          <cell r="E3015">
            <v>9709204.5496294331</v>
          </cell>
        </row>
        <row r="3016">
          <cell r="A3016" t="str">
            <v>2001999916286</v>
          </cell>
          <cell r="B3016">
            <v>1</v>
          </cell>
          <cell r="C3016">
            <v>30.975404999999999</v>
          </cell>
          <cell r="D3016">
            <v>0</v>
          </cell>
          <cell r="E3016">
            <v>30975405</v>
          </cell>
        </row>
        <row r="3017">
          <cell r="A3017" t="str">
            <v>2001999916294</v>
          </cell>
          <cell r="B3017">
            <v>2</v>
          </cell>
          <cell r="C3017">
            <v>11.372947</v>
          </cell>
          <cell r="D3017">
            <v>0</v>
          </cell>
          <cell r="E3017">
            <v>5686473.5</v>
          </cell>
        </row>
        <row r="3018">
          <cell r="A3018" t="str">
            <v>2001999916298</v>
          </cell>
          <cell r="B3018">
            <v>5624</v>
          </cell>
          <cell r="C3018">
            <v>10828.165268999999</v>
          </cell>
          <cell r="D3018">
            <v>0</v>
          </cell>
          <cell r="E3018">
            <v>1925349.4432788049</v>
          </cell>
        </row>
        <row r="3019">
          <cell r="A3019" t="str">
            <v>2001999916301</v>
          </cell>
          <cell r="B3019">
            <v>22301</v>
          </cell>
          <cell r="C3019">
            <v>0</v>
          </cell>
          <cell r="D3019">
            <v>0</v>
          </cell>
          <cell r="E3019">
            <v>0</v>
          </cell>
        </row>
        <row r="3020">
          <cell r="A3020" t="str">
            <v>2001999916303</v>
          </cell>
          <cell r="B3020">
            <v>78</v>
          </cell>
          <cell r="C3020">
            <v>0</v>
          </cell>
          <cell r="D3020">
            <v>0</v>
          </cell>
          <cell r="E3020">
            <v>0</v>
          </cell>
        </row>
        <row r="3021">
          <cell r="A3021" t="str">
            <v>2001999916304</v>
          </cell>
          <cell r="B3021">
            <v>248208</v>
          </cell>
          <cell r="C3021">
            <v>-32069.248951000001</v>
          </cell>
          <cell r="D3021">
            <v>-34183.724110000003</v>
          </cell>
          <cell r="E3021">
            <v>-129203.12379536519</v>
          </cell>
        </row>
        <row r="3022">
          <cell r="A3022" t="str">
            <v>2001999916305</v>
          </cell>
          <cell r="B3022">
            <v>263926</v>
          </cell>
          <cell r="C3022">
            <v>-67092.079358999996</v>
          </cell>
          <cell r="D3022">
            <v>-66893.138498999993</v>
          </cell>
          <cell r="E3022">
            <v>-254207.91948879606</v>
          </cell>
        </row>
        <row r="3023">
          <cell r="A3023" t="str">
            <v>2001999916306</v>
          </cell>
          <cell r="B3023">
            <v>20294</v>
          </cell>
          <cell r="C3023">
            <v>0</v>
          </cell>
          <cell r="D3023">
            <v>0</v>
          </cell>
          <cell r="E3023">
            <v>0</v>
          </cell>
        </row>
        <row r="3024">
          <cell r="A3024" t="str">
            <v>2001999916312</v>
          </cell>
          <cell r="B3024">
            <v>128213</v>
          </cell>
          <cell r="C3024">
            <v>0</v>
          </cell>
          <cell r="D3024">
            <v>0</v>
          </cell>
          <cell r="E3024">
            <v>0</v>
          </cell>
        </row>
        <row r="3025">
          <cell r="A3025" t="str">
            <v>2001999916315</v>
          </cell>
          <cell r="B3025">
            <v>267215</v>
          </cell>
          <cell r="C3025">
            <v>6136022.0472149998</v>
          </cell>
          <cell r="D3025">
            <v>0</v>
          </cell>
          <cell r="E3025">
            <v>22962865.285313323</v>
          </cell>
        </row>
        <row r="3026">
          <cell r="A3026" t="str">
            <v>2001999916318</v>
          </cell>
          <cell r="B3026">
            <v>44563</v>
          </cell>
          <cell r="C3026">
            <v>92712.237624000001</v>
          </cell>
          <cell r="D3026">
            <v>0</v>
          </cell>
          <cell r="E3026">
            <v>2080475.6776698157</v>
          </cell>
        </row>
        <row r="3027">
          <cell r="A3027" t="str">
            <v>2001999916320</v>
          </cell>
          <cell r="B3027">
            <v>42901</v>
          </cell>
          <cell r="C3027">
            <v>130226.554777</v>
          </cell>
          <cell r="D3027">
            <v>0</v>
          </cell>
          <cell r="E3027">
            <v>3035513.2695508264</v>
          </cell>
        </row>
        <row r="3028">
          <cell r="A3028" t="str">
            <v>2001999916322</v>
          </cell>
          <cell r="B3028">
            <v>6</v>
          </cell>
          <cell r="C3028">
            <v>0</v>
          </cell>
          <cell r="D3028">
            <v>0</v>
          </cell>
          <cell r="E3028">
            <v>0</v>
          </cell>
        </row>
        <row r="3029">
          <cell r="A3029" t="str">
            <v>2001999916334</v>
          </cell>
          <cell r="B3029">
            <v>62</v>
          </cell>
          <cell r="C3029">
            <v>0</v>
          </cell>
          <cell r="D3029">
            <v>0</v>
          </cell>
          <cell r="E3029">
            <v>0</v>
          </cell>
        </row>
        <row r="3030">
          <cell r="A3030" t="str">
            <v>2001999916336</v>
          </cell>
          <cell r="B3030">
            <v>1</v>
          </cell>
          <cell r="C3030">
            <v>1.9052530000000001</v>
          </cell>
          <cell r="D3030">
            <v>0</v>
          </cell>
          <cell r="E3030">
            <v>1905253</v>
          </cell>
        </row>
        <row r="3031">
          <cell r="A3031" t="str">
            <v>2001999916341</v>
          </cell>
          <cell r="B3031">
            <v>84481</v>
          </cell>
          <cell r="C3031">
            <v>462485595.82399797</v>
          </cell>
          <cell r="D3031">
            <v>0</v>
          </cell>
          <cell r="E3031">
            <v>5474433255.0987558</v>
          </cell>
        </row>
        <row r="3032">
          <cell r="A3032" t="str">
            <v>2001999916342</v>
          </cell>
          <cell r="B3032">
            <v>2</v>
          </cell>
          <cell r="C3032">
            <v>0</v>
          </cell>
          <cell r="D3032">
            <v>0</v>
          </cell>
          <cell r="E3032">
            <v>0</v>
          </cell>
        </row>
        <row r="3033">
          <cell r="A3033" t="str">
            <v>2001999916343</v>
          </cell>
          <cell r="B3033">
            <v>15</v>
          </cell>
          <cell r="C3033">
            <v>0</v>
          </cell>
          <cell r="D3033">
            <v>0</v>
          </cell>
          <cell r="E3033">
            <v>0</v>
          </cell>
        </row>
        <row r="3034">
          <cell r="A3034" t="str">
            <v>2001999916344</v>
          </cell>
          <cell r="B3034">
            <v>9</v>
          </cell>
          <cell r="C3034">
            <v>21.573978</v>
          </cell>
          <cell r="D3034">
            <v>0</v>
          </cell>
          <cell r="E3034">
            <v>2397108.6666666665</v>
          </cell>
        </row>
        <row r="3035">
          <cell r="A3035" t="str">
            <v>2001999916353</v>
          </cell>
          <cell r="B3035">
            <v>1</v>
          </cell>
          <cell r="C3035">
            <v>0</v>
          </cell>
          <cell r="D3035">
            <v>0</v>
          </cell>
          <cell r="E3035">
            <v>0</v>
          </cell>
        </row>
        <row r="3036">
          <cell r="A3036" t="str">
            <v>2001999916365</v>
          </cell>
          <cell r="B3036">
            <v>8116</v>
          </cell>
          <cell r="C3036">
            <v>6198.2203929999996</v>
          </cell>
          <cell r="D3036">
            <v>0</v>
          </cell>
          <cell r="E3036">
            <v>763703.84339576133</v>
          </cell>
        </row>
        <row r="3037">
          <cell r="A3037" t="str">
            <v>2001999916366</v>
          </cell>
          <cell r="B3037">
            <v>6503</v>
          </cell>
          <cell r="C3037">
            <v>2298.6960479999998</v>
          </cell>
          <cell r="D3037">
            <v>0</v>
          </cell>
          <cell r="E3037">
            <v>353482.40012302011</v>
          </cell>
        </row>
        <row r="3038">
          <cell r="A3038" t="str">
            <v>2001999916368</v>
          </cell>
          <cell r="B3038">
            <v>57</v>
          </cell>
          <cell r="C3038">
            <v>12.883554</v>
          </cell>
          <cell r="D3038">
            <v>0</v>
          </cell>
          <cell r="E3038">
            <v>226027.26315789472</v>
          </cell>
        </row>
        <row r="3039">
          <cell r="A3039" t="str">
            <v>2001999916373</v>
          </cell>
          <cell r="B3039">
            <v>24</v>
          </cell>
          <cell r="C3039">
            <v>7.0643510000000003</v>
          </cell>
          <cell r="D3039">
            <v>0</v>
          </cell>
          <cell r="E3039">
            <v>294347.95833333331</v>
          </cell>
        </row>
        <row r="3040">
          <cell r="A3040" t="str">
            <v>2001999916382</v>
          </cell>
          <cell r="B3040">
            <v>31</v>
          </cell>
          <cell r="C3040">
            <v>14.739990000000001</v>
          </cell>
          <cell r="D3040">
            <v>0</v>
          </cell>
          <cell r="E3040">
            <v>475483.54838709679</v>
          </cell>
        </row>
        <row r="3041">
          <cell r="A3041" t="str">
            <v>2001999916383</v>
          </cell>
          <cell r="B3041">
            <v>4</v>
          </cell>
          <cell r="C3041">
            <v>0</v>
          </cell>
          <cell r="D3041">
            <v>0</v>
          </cell>
          <cell r="E3041">
            <v>0</v>
          </cell>
        </row>
        <row r="3042">
          <cell r="A3042" t="str">
            <v>2001999916384</v>
          </cell>
          <cell r="B3042">
            <v>57</v>
          </cell>
          <cell r="C3042">
            <v>38.872577</v>
          </cell>
          <cell r="D3042">
            <v>0</v>
          </cell>
          <cell r="E3042">
            <v>681975.03508771933</v>
          </cell>
        </row>
        <row r="3043">
          <cell r="A3043" t="str">
            <v>2001999916385</v>
          </cell>
          <cell r="B3043">
            <v>2115</v>
          </cell>
          <cell r="C3043">
            <v>427.41186900000002</v>
          </cell>
          <cell r="D3043">
            <v>0</v>
          </cell>
          <cell r="E3043">
            <v>202085.99007092198</v>
          </cell>
        </row>
        <row r="3044">
          <cell r="A3044" t="str">
            <v>2001999916387</v>
          </cell>
          <cell r="B3044">
            <v>11</v>
          </cell>
          <cell r="C3044">
            <v>0.52099700000000004</v>
          </cell>
          <cell r="D3044">
            <v>0</v>
          </cell>
          <cell r="E3044">
            <v>47363.36363636364</v>
          </cell>
        </row>
        <row r="3045">
          <cell r="A3045" t="str">
            <v>2001999916390</v>
          </cell>
          <cell r="B3045">
            <v>11</v>
          </cell>
          <cell r="C3045">
            <v>13.313986</v>
          </cell>
          <cell r="D3045">
            <v>0</v>
          </cell>
          <cell r="E3045">
            <v>1210362.3636363635</v>
          </cell>
        </row>
        <row r="3046">
          <cell r="A3046" t="str">
            <v>2001999916392</v>
          </cell>
          <cell r="B3046">
            <v>52</v>
          </cell>
          <cell r="C3046">
            <v>163.150576</v>
          </cell>
          <cell r="D3046">
            <v>0</v>
          </cell>
          <cell r="E3046">
            <v>3137511.0769230765</v>
          </cell>
        </row>
        <row r="3047">
          <cell r="A3047" t="str">
            <v>2001999916393</v>
          </cell>
          <cell r="B3047">
            <v>1</v>
          </cell>
          <cell r="C3047">
            <v>0</v>
          </cell>
          <cell r="D3047">
            <v>0</v>
          </cell>
          <cell r="E3047">
            <v>0</v>
          </cell>
        </row>
        <row r="3048">
          <cell r="A3048" t="str">
            <v>2001999916461</v>
          </cell>
          <cell r="B3048">
            <v>31174</v>
          </cell>
          <cell r="C3048">
            <v>138639.34660300001</v>
          </cell>
          <cell r="D3048">
            <v>0</v>
          </cell>
          <cell r="E3048">
            <v>4447274.8637646763</v>
          </cell>
        </row>
        <row r="3049">
          <cell r="A3049" t="str">
            <v>2001999916465</v>
          </cell>
          <cell r="B3049">
            <v>942</v>
          </cell>
          <cell r="C3049">
            <v>19221.533932999999</v>
          </cell>
          <cell r="D3049">
            <v>0</v>
          </cell>
          <cell r="E3049">
            <v>20405025.406581741</v>
          </cell>
        </row>
        <row r="3050">
          <cell r="A3050" t="str">
            <v>2001999916467</v>
          </cell>
          <cell r="B3050">
            <v>45552</v>
          </cell>
          <cell r="C3050">
            <v>117016.496526</v>
          </cell>
          <cell r="D3050">
            <v>0</v>
          </cell>
          <cell r="E3050">
            <v>2568855.2978134877</v>
          </cell>
        </row>
        <row r="3051">
          <cell r="A3051" t="str">
            <v>2001999916479</v>
          </cell>
          <cell r="B3051">
            <v>893</v>
          </cell>
          <cell r="C3051">
            <v>11643.462167</v>
          </cell>
          <cell r="D3051">
            <v>0</v>
          </cell>
          <cell r="E3051">
            <v>13038591.452407613</v>
          </cell>
        </row>
        <row r="3052">
          <cell r="A3052" t="str">
            <v>2001999916491</v>
          </cell>
          <cell r="B3052">
            <v>891</v>
          </cell>
          <cell r="C3052">
            <v>810.23379599999998</v>
          </cell>
          <cell r="D3052">
            <v>0</v>
          </cell>
          <cell r="E3052">
            <v>909353.30639730638</v>
          </cell>
        </row>
        <row r="3053">
          <cell r="A3053" t="str">
            <v>2001999916492</v>
          </cell>
          <cell r="B3053">
            <v>31104</v>
          </cell>
          <cell r="C3053">
            <v>13845.808701</v>
          </cell>
          <cell r="D3053">
            <v>0</v>
          </cell>
          <cell r="E3053">
            <v>445145.59866898146</v>
          </cell>
        </row>
        <row r="3054">
          <cell r="A3054" t="str">
            <v>2001999916494</v>
          </cell>
          <cell r="B3054">
            <v>32714</v>
          </cell>
          <cell r="C3054">
            <v>44487.186091000003</v>
          </cell>
          <cell r="D3054">
            <v>0</v>
          </cell>
          <cell r="E3054">
            <v>1359882.1938925232</v>
          </cell>
        </row>
        <row r="3055">
          <cell r="A3055" t="str">
            <v>2001999916545</v>
          </cell>
          <cell r="B3055">
            <v>7774</v>
          </cell>
          <cell r="C3055">
            <v>34448.358043</v>
          </cell>
          <cell r="D3055">
            <v>0</v>
          </cell>
          <cell r="E3055">
            <v>4431226.9157447908</v>
          </cell>
        </row>
        <row r="3056">
          <cell r="A3056" t="str">
            <v>2001999916547</v>
          </cell>
          <cell r="B3056">
            <v>33251</v>
          </cell>
          <cell r="C3056">
            <v>170300.04923999999</v>
          </cell>
          <cell r="D3056">
            <v>0</v>
          </cell>
          <cell r="E3056">
            <v>5121651.9575351113</v>
          </cell>
        </row>
        <row r="3057">
          <cell r="A3057" t="str">
            <v>2001999916583</v>
          </cell>
          <cell r="B3057">
            <v>1</v>
          </cell>
          <cell r="C3057">
            <v>0</v>
          </cell>
          <cell r="D3057">
            <v>0</v>
          </cell>
          <cell r="E3057">
            <v>0</v>
          </cell>
        </row>
        <row r="3058">
          <cell r="A3058" t="str">
            <v>2001999916600</v>
          </cell>
          <cell r="B3058">
            <v>237312</v>
          </cell>
          <cell r="C3058">
            <v>197625.97790999999</v>
          </cell>
          <cell r="D3058">
            <v>0</v>
          </cell>
          <cell r="E3058">
            <v>832768.58275182033</v>
          </cell>
        </row>
        <row r="3059">
          <cell r="A3059" t="str">
            <v>2001999916601</v>
          </cell>
          <cell r="B3059">
            <v>13991</v>
          </cell>
          <cell r="C3059">
            <v>3316.6878320000001</v>
          </cell>
          <cell r="D3059">
            <v>0</v>
          </cell>
          <cell r="E3059">
            <v>237058.66857265384</v>
          </cell>
        </row>
        <row r="3060">
          <cell r="A3060" t="str">
            <v>2001999916602</v>
          </cell>
          <cell r="B3060">
            <v>17993</v>
          </cell>
          <cell r="C3060">
            <v>3749.5798530000002</v>
          </cell>
          <cell r="D3060">
            <v>0</v>
          </cell>
          <cell r="E3060">
            <v>208391.03279052969</v>
          </cell>
        </row>
        <row r="3061">
          <cell r="A3061" t="str">
            <v>2001999916603</v>
          </cell>
          <cell r="B3061">
            <v>10905</v>
          </cell>
          <cell r="C3061">
            <v>1984.985754</v>
          </cell>
          <cell r="D3061">
            <v>0</v>
          </cell>
          <cell r="E3061">
            <v>182025.28693259973</v>
          </cell>
        </row>
        <row r="3062">
          <cell r="A3062" t="str">
            <v>2001999916604</v>
          </cell>
          <cell r="B3062">
            <v>6360</v>
          </cell>
          <cell r="C3062">
            <v>5366.6197249999996</v>
          </cell>
          <cell r="D3062">
            <v>0</v>
          </cell>
          <cell r="E3062">
            <v>843808.13286163518</v>
          </cell>
        </row>
        <row r="3063">
          <cell r="A3063" t="str">
            <v>2001999916605</v>
          </cell>
          <cell r="B3063">
            <v>832</v>
          </cell>
          <cell r="C3063">
            <v>605.29461000000003</v>
          </cell>
          <cell r="D3063">
            <v>0</v>
          </cell>
          <cell r="E3063">
            <v>727517.56009615387</v>
          </cell>
        </row>
        <row r="3064">
          <cell r="A3064" t="str">
            <v>2001999916606</v>
          </cell>
          <cell r="B3064">
            <v>2358</v>
          </cell>
          <cell r="C3064">
            <v>410.39249100000001</v>
          </cell>
          <cell r="D3064">
            <v>0</v>
          </cell>
          <cell r="E3064">
            <v>174042.61704834606</v>
          </cell>
        </row>
        <row r="3065">
          <cell r="A3065" t="str">
            <v>2001999916607</v>
          </cell>
          <cell r="B3065">
            <v>49</v>
          </cell>
          <cell r="C3065">
            <v>56.963194000000001</v>
          </cell>
          <cell r="D3065">
            <v>0</v>
          </cell>
          <cell r="E3065">
            <v>1162514.1632653063</v>
          </cell>
        </row>
        <row r="3066">
          <cell r="A3066" t="str">
            <v>2001999916608</v>
          </cell>
          <cell r="B3066">
            <v>2803</v>
          </cell>
          <cell r="C3066">
            <v>692.735724</v>
          </cell>
          <cell r="D3066">
            <v>0</v>
          </cell>
          <cell r="E3066">
            <v>247140.82197645379</v>
          </cell>
        </row>
        <row r="3067">
          <cell r="A3067" t="str">
            <v>2001999916609</v>
          </cell>
          <cell r="B3067">
            <v>118</v>
          </cell>
          <cell r="C3067">
            <v>225.70566299999999</v>
          </cell>
          <cell r="D3067">
            <v>0</v>
          </cell>
          <cell r="E3067">
            <v>1912759.8559322031</v>
          </cell>
        </row>
        <row r="3068">
          <cell r="A3068" t="str">
            <v>2001999916610</v>
          </cell>
          <cell r="B3068">
            <v>235513</v>
          </cell>
          <cell r="C3068">
            <v>195715.15094299999</v>
          </cell>
          <cell r="D3068">
            <v>0</v>
          </cell>
          <cell r="E3068">
            <v>831016.33855880564</v>
          </cell>
        </row>
        <row r="3069">
          <cell r="A3069" t="str">
            <v>2001999916611</v>
          </cell>
          <cell r="B3069">
            <v>32308</v>
          </cell>
          <cell r="C3069">
            <v>300036773.07460999</v>
          </cell>
          <cell r="D3069">
            <v>36728.754761999997</v>
          </cell>
          <cell r="E3069">
            <v>9286764054.5564575</v>
          </cell>
        </row>
        <row r="3070">
          <cell r="A3070" t="str">
            <v>2001999916612</v>
          </cell>
          <cell r="B3070">
            <v>15097</v>
          </cell>
          <cell r="C3070">
            <v>844.35547099999997</v>
          </cell>
          <cell r="D3070">
            <v>808.51449100000002</v>
          </cell>
          <cell r="E3070">
            <v>55928.692521693054</v>
          </cell>
        </row>
        <row r="3071">
          <cell r="A3071" t="str">
            <v>2001999916613</v>
          </cell>
          <cell r="B3071">
            <v>39171</v>
          </cell>
          <cell r="C3071">
            <v>0</v>
          </cell>
          <cell r="D3071">
            <v>0</v>
          </cell>
          <cell r="E3071">
            <v>0</v>
          </cell>
        </row>
        <row r="3072">
          <cell r="A3072" t="str">
            <v>2001999916614</v>
          </cell>
          <cell r="B3072">
            <v>135553</v>
          </cell>
          <cell r="C3072">
            <v>0</v>
          </cell>
          <cell r="D3072">
            <v>0</v>
          </cell>
          <cell r="E3072">
            <v>0</v>
          </cell>
        </row>
        <row r="3073">
          <cell r="A3073" t="str">
            <v>2001999916615</v>
          </cell>
          <cell r="B3073">
            <v>5318</v>
          </cell>
          <cell r="C3073">
            <v>0</v>
          </cell>
          <cell r="D3073">
            <v>0</v>
          </cell>
          <cell r="E3073">
            <v>0</v>
          </cell>
        </row>
        <row r="3074">
          <cell r="A3074" t="str">
            <v>2001999916616</v>
          </cell>
          <cell r="B3074">
            <v>262</v>
          </cell>
          <cell r="C3074">
            <v>0</v>
          </cell>
          <cell r="D3074">
            <v>0</v>
          </cell>
          <cell r="E3074">
            <v>0</v>
          </cell>
        </row>
        <row r="3075">
          <cell r="A3075" t="str">
            <v>2001999916617</v>
          </cell>
          <cell r="B3075">
            <v>909</v>
          </cell>
          <cell r="C3075">
            <v>6311.5825619999996</v>
          </cell>
          <cell r="D3075">
            <v>0</v>
          </cell>
          <cell r="E3075">
            <v>6943435.1617161715</v>
          </cell>
        </row>
        <row r="3076">
          <cell r="A3076" t="str">
            <v>2001999916618</v>
          </cell>
          <cell r="B3076">
            <v>34475</v>
          </cell>
          <cell r="C3076">
            <v>131899.470921</v>
          </cell>
          <cell r="D3076">
            <v>0</v>
          </cell>
          <cell r="E3076">
            <v>3825945.4944452499</v>
          </cell>
        </row>
        <row r="3077">
          <cell r="A3077" t="str">
            <v>2001999916619</v>
          </cell>
          <cell r="B3077">
            <v>31561</v>
          </cell>
          <cell r="C3077">
            <v>14654.888023</v>
          </cell>
          <cell r="D3077">
            <v>0</v>
          </cell>
          <cell r="E3077">
            <v>464335.35131966666</v>
          </cell>
        </row>
        <row r="3078">
          <cell r="A3078" t="str">
            <v>2001999916622</v>
          </cell>
          <cell r="B3078">
            <v>217</v>
          </cell>
          <cell r="C3078">
            <v>738.03241400000002</v>
          </cell>
          <cell r="D3078">
            <v>0</v>
          </cell>
          <cell r="E3078">
            <v>3401071.0322580645</v>
          </cell>
        </row>
        <row r="3079">
          <cell r="A3079" t="str">
            <v>2001999916623</v>
          </cell>
          <cell r="B3079">
            <v>60289</v>
          </cell>
          <cell r="C3079">
            <v>356963.36283100001</v>
          </cell>
          <cell r="D3079">
            <v>0</v>
          </cell>
          <cell r="E3079">
            <v>5920870.5208412809</v>
          </cell>
        </row>
        <row r="3080">
          <cell r="A3080" t="str">
            <v>2001999916624</v>
          </cell>
          <cell r="B3080">
            <v>21247</v>
          </cell>
          <cell r="C3080">
            <v>16393.604153</v>
          </cell>
          <cell r="D3080">
            <v>0</v>
          </cell>
          <cell r="E3080">
            <v>771572.65275097662</v>
          </cell>
        </row>
        <row r="3081">
          <cell r="A3081" t="str">
            <v>2001999916625</v>
          </cell>
          <cell r="B3081">
            <v>49939</v>
          </cell>
          <cell r="C3081">
            <v>142579.54657499999</v>
          </cell>
          <cell r="D3081">
            <v>0</v>
          </cell>
          <cell r="E3081">
            <v>2855074.1219287529</v>
          </cell>
        </row>
        <row r="3082">
          <cell r="A3082" t="str">
            <v>2001999916626</v>
          </cell>
          <cell r="B3082">
            <v>94701</v>
          </cell>
          <cell r="C3082">
            <v>3420424.3404219998</v>
          </cell>
          <cell r="D3082">
            <v>0</v>
          </cell>
          <cell r="E3082">
            <v>36118143.846654207</v>
          </cell>
        </row>
        <row r="3083">
          <cell r="A3083" t="str">
            <v>2001999916627</v>
          </cell>
          <cell r="B3083">
            <v>97388</v>
          </cell>
          <cell r="C3083">
            <v>1796092.6950620001</v>
          </cell>
          <cell r="D3083">
            <v>0</v>
          </cell>
          <cell r="E3083">
            <v>18442648.940957822</v>
          </cell>
        </row>
        <row r="3084">
          <cell r="A3084" t="str">
            <v>2001999916628</v>
          </cell>
          <cell r="B3084">
            <v>161880</v>
          </cell>
          <cell r="C3084">
            <v>5346070.686524</v>
          </cell>
          <cell r="D3084">
            <v>0</v>
          </cell>
          <cell r="E3084">
            <v>33024899.224882632</v>
          </cell>
        </row>
        <row r="3085">
          <cell r="A3085" t="str">
            <v>2001999916629</v>
          </cell>
          <cell r="B3085">
            <v>14190</v>
          </cell>
          <cell r="C3085">
            <v>20617.635590999998</v>
          </cell>
          <cell r="D3085">
            <v>0</v>
          </cell>
          <cell r="E3085">
            <v>1452969.3862579281</v>
          </cell>
        </row>
        <row r="3086">
          <cell r="A3086" t="str">
            <v>2001999916630</v>
          </cell>
          <cell r="B3086">
            <v>130211</v>
          </cell>
          <cell r="C3086">
            <v>3491566.5774210002</v>
          </cell>
          <cell r="D3086">
            <v>0</v>
          </cell>
          <cell r="E3086">
            <v>26814682.14990285</v>
          </cell>
        </row>
        <row r="3087">
          <cell r="A3087" t="str">
            <v>2001999916631</v>
          </cell>
          <cell r="B3087">
            <v>71749</v>
          </cell>
          <cell r="C3087">
            <v>526183.79136000003</v>
          </cell>
          <cell r="D3087">
            <v>0</v>
          </cell>
          <cell r="E3087">
            <v>7333674.2165047601</v>
          </cell>
        </row>
        <row r="3088">
          <cell r="A3088" t="str">
            <v>2001999916632</v>
          </cell>
          <cell r="B3088">
            <v>92353</v>
          </cell>
          <cell r="C3088">
            <v>132133.19265099999</v>
          </cell>
          <cell r="D3088">
            <v>0</v>
          </cell>
          <cell r="E3088">
            <v>1430740.6651760093</v>
          </cell>
        </row>
        <row r="3089">
          <cell r="A3089" t="str">
            <v>2001999916633</v>
          </cell>
          <cell r="B3089">
            <v>19249</v>
          </cell>
          <cell r="C3089">
            <v>69899.691175999993</v>
          </cell>
          <cell r="D3089">
            <v>0</v>
          </cell>
          <cell r="E3089">
            <v>3631341.4294768558</v>
          </cell>
        </row>
        <row r="3090">
          <cell r="A3090" t="str">
            <v>2001999916634</v>
          </cell>
          <cell r="B3090">
            <v>7556</v>
          </cell>
          <cell r="C3090">
            <v>119333.76835300001</v>
          </cell>
          <cell r="D3090">
            <v>0</v>
          </cell>
          <cell r="E3090">
            <v>15793246.208708312</v>
          </cell>
        </row>
        <row r="3091">
          <cell r="A3091" t="str">
            <v>2001999916635</v>
          </cell>
          <cell r="B3091">
            <v>136670</v>
          </cell>
          <cell r="C3091">
            <v>657030.65069100005</v>
          </cell>
          <cell r="D3091">
            <v>0</v>
          </cell>
          <cell r="E3091">
            <v>4807424.0922733601</v>
          </cell>
        </row>
        <row r="3092">
          <cell r="A3092" t="str">
            <v>2001999916636</v>
          </cell>
          <cell r="B3092">
            <v>176972</v>
          </cell>
          <cell r="C3092">
            <v>645342.66753700003</v>
          </cell>
          <cell r="D3092">
            <v>0</v>
          </cell>
          <cell r="E3092">
            <v>3646580.6316083902</v>
          </cell>
        </row>
        <row r="3093">
          <cell r="A3093" t="str">
            <v>2001999916637</v>
          </cell>
          <cell r="B3093">
            <v>94432</v>
          </cell>
          <cell r="C3093">
            <v>50931.010558000002</v>
          </cell>
          <cell r="D3093">
            <v>0</v>
          </cell>
          <cell r="E3093">
            <v>539340.58960945439</v>
          </cell>
        </row>
        <row r="3094">
          <cell r="A3094" t="str">
            <v>2001999916638</v>
          </cell>
          <cell r="B3094">
            <v>66326</v>
          </cell>
          <cell r="C3094">
            <v>31971.236123999999</v>
          </cell>
          <cell r="D3094">
            <v>0</v>
          </cell>
          <cell r="E3094">
            <v>482031.7239694841</v>
          </cell>
        </row>
        <row r="3095">
          <cell r="A3095" t="str">
            <v>2001999916639</v>
          </cell>
          <cell r="B3095">
            <v>80856</v>
          </cell>
          <cell r="C3095">
            <v>124227.00984499999</v>
          </cell>
          <cell r="D3095">
            <v>0</v>
          </cell>
          <cell r="E3095">
            <v>1536398.1627213813</v>
          </cell>
        </row>
        <row r="3096">
          <cell r="A3096" t="str">
            <v>2001999916640</v>
          </cell>
          <cell r="B3096">
            <v>7125</v>
          </cell>
          <cell r="C3096">
            <v>57101.869944999999</v>
          </cell>
          <cell r="D3096">
            <v>0</v>
          </cell>
          <cell r="E3096">
            <v>8014297.5361403506</v>
          </cell>
        </row>
        <row r="3097">
          <cell r="A3097" t="str">
            <v>2001999916641</v>
          </cell>
          <cell r="B3097">
            <v>1464</v>
          </cell>
          <cell r="C3097">
            <v>4573.9999239999997</v>
          </cell>
          <cell r="D3097">
            <v>0</v>
          </cell>
          <cell r="E3097">
            <v>3124316.8879781421</v>
          </cell>
        </row>
        <row r="3098">
          <cell r="A3098" t="str">
            <v>2001999916642</v>
          </cell>
          <cell r="B3098">
            <v>753</v>
          </cell>
          <cell r="C3098">
            <v>27783.069264999998</v>
          </cell>
          <cell r="D3098">
            <v>0</v>
          </cell>
          <cell r="E3098">
            <v>36896506.328021243</v>
          </cell>
        </row>
        <row r="3099">
          <cell r="A3099" t="str">
            <v>2001999916643</v>
          </cell>
          <cell r="B3099">
            <v>178244</v>
          </cell>
          <cell r="C3099">
            <v>524506.43845999998</v>
          </cell>
          <cell r="D3099">
            <v>0</v>
          </cell>
          <cell r="E3099">
            <v>2942631.6647965708</v>
          </cell>
        </row>
        <row r="3100">
          <cell r="A3100" t="str">
            <v>2001999916644</v>
          </cell>
          <cell r="B3100">
            <v>9721</v>
          </cell>
          <cell r="C3100">
            <v>15734.210325</v>
          </cell>
          <cell r="D3100">
            <v>0</v>
          </cell>
          <cell r="E3100">
            <v>1618579.3976957104</v>
          </cell>
        </row>
        <row r="3101">
          <cell r="A3101" t="str">
            <v>2001999916645</v>
          </cell>
          <cell r="B3101">
            <v>143973</v>
          </cell>
          <cell r="C3101">
            <v>50084922.347712003</v>
          </cell>
          <cell r="D3101">
            <v>0</v>
          </cell>
          <cell r="E3101">
            <v>347877187.72069764</v>
          </cell>
        </row>
        <row r="3102">
          <cell r="A3102" t="str">
            <v>2001999916646</v>
          </cell>
          <cell r="B3102">
            <v>8902</v>
          </cell>
          <cell r="C3102">
            <v>37451.920351000001</v>
          </cell>
          <cell r="D3102">
            <v>0</v>
          </cell>
          <cell r="E3102">
            <v>4207135.5146034602</v>
          </cell>
        </row>
        <row r="3103">
          <cell r="A3103" t="str">
            <v>2001999916647</v>
          </cell>
          <cell r="B3103">
            <v>81819</v>
          </cell>
          <cell r="C3103">
            <v>3046166.5891300002</v>
          </cell>
          <cell r="D3103">
            <v>0</v>
          </cell>
          <cell r="E3103">
            <v>37230552.672728837</v>
          </cell>
        </row>
        <row r="3104">
          <cell r="A3104" t="str">
            <v>2001999916648</v>
          </cell>
          <cell r="B3104">
            <v>636</v>
          </cell>
          <cell r="C3104">
            <v>23764.810265</v>
          </cell>
          <cell r="D3104">
            <v>0</v>
          </cell>
          <cell r="E3104">
            <v>37366053.875786163</v>
          </cell>
        </row>
        <row r="3105">
          <cell r="A3105" t="str">
            <v>2001999916650</v>
          </cell>
          <cell r="B3105">
            <v>60970</v>
          </cell>
          <cell r="C3105">
            <v>0</v>
          </cell>
          <cell r="D3105">
            <v>0</v>
          </cell>
          <cell r="E3105">
            <v>0</v>
          </cell>
        </row>
        <row r="3106">
          <cell r="A3106" t="str">
            <v>2001999916651</v>
          </cell>
          <cell r="B3106">
            <v>79334</v>
          </cell>
          <cell r="C3106">
            <v>155404.59922400001</v>
          </cell>
          <cell r="D3106">
            <v>0</v>
          </cell>
          <cell r="E3106">
            <v>1958865.0417727581</v>
          </cell>
        </row>
        <row r="3107">
          <cell r="A3107" t="str">
            <v>2001999916700</v>
          </cell>
          <cell r="B3107">
            <v>77190</v>
          </cell>
          <cell r="C3107">
            <v>19802.350929</v>
          </cell>
          <cell r="D3107">
            <v>0</v>
          </cell>
          <cell r="E3107">
            <v>256540.36700349787</v>
          </cell>
        </row>
        <row r="3108">
          <cell r="A3108" t="str">
            <v>2001999916701</v>
          </cell>
          <cell r="B3108">
            <v>742</v>
          </cell>
          <cell r="C3108">
            <v>11395.558607999999</v>
          </cell>
          <cell r="D3108">
            <v>0</v>
          </cell>
          <cell r="E3108">
            <v>15357895.698113207</v>
          </cell>
        </row>
        <row r="3109">
          <cell r="A3109" t="str">
            <v>2001999916702</v>
          </cell>
          <cell r="B3109">
            <v>688</v>
          </cell>
          <cell r="C3109">
            <v>3489.0242969999999</v>
          </cell>
          <cell r="D3109">
            <v>0</v>
          </cell>
          <cell r="E3109">
            <v>5071256.2456395347</v>
          </cell>
        </row>
        <row r="3110">
          <cell r="A3110" t="str">
            <v>2001999916703</v>
          </cell>
          <cell r="B3110">
            <v>338</v>
          </cell>
          <cell r="C3110">
            <v>8068.2660169999999</v>
          </cell>
          <cell r="D3110">
            <v>0</v>
          </cell>
          <cell r="E3110">
            <v>23870609.517751478</v>
          </cell>
        </row>
        <row r="3111">
          <cell r="A3111" t="str">
            <v>2001999916704</v>
          </cell>
          <cell r="B3111">
            <v>278</v>
          </cell>
          <cell r="C3111">
            <v>1212.96543</v>
          </cell>
          <cell r="D3111">
            <v>0</v>
          </cell>
          <cell r="E3111">
            <v>4363185</v>
          </cell>
        </row>
        <row r="3112">
          <cell r="A3112" t="str">
            <v>2001999916705</v>
          </cell>
          <cell r="B3112">
            <v>320</v>
          </cell>
          <cell r="C3112">
            <v>3036.4006720000002</v>
          </cell>
          <cell r="D3112">
            <v>0</v>
          </cell>
          <cell r="E3112">
            <v>9488752.1000000015</v>
          </cell>
        </row>
        <row r="3113">
          <cell r="A3113" t="str">
            <v>2001999916706</v>
          </cell>
          <cell r="B3113">
            <v>596</v>
          </cell>
          <cell r="C3113">
            <v>0.84145000000000003</v>
          </cell>
          <cell r="D3113">
            <v>0</v>
          </cell>
          <cell r="E3113">
            <v>1411.8288590604027</v>
          </cell>
        </row>
        <row r="3114">
          <cell r="A3114" t="str">
            <v>2001999916707</v>
          </cell>
          <cell r="B3114">
            <v>3225</v>
          </cell>
          <cell r="C3114">
            <v>0</v>
          </cell>
          <cell r="D3114">
            <v>0</v>
          </cell>
          <cell r="E3114">
            <v>0</v>
          </cell>
        </row>
        <row r="3115">
          <cell r="A3115" t="str">
            <v>2001999916708</v>
          </cell>
          <cell r="B3115">
            <v>930</v>
          </cell>
          <cell r="C3115">
            <v>0</v>
          </cell>
          <cell r="D3115">
            <v>0</v>
          </cell>
          <cell r="E3115">
            <v>0</v>
          </cell>
        </row>
        <row r="3116">
          <cell r="A3116" t="str">
            <v>2001999916709</v>
          </cell>
          <cell r="B3116">
            <v>447</v>
          </cell>
          <cell r="C3116">
            <v>0</v>
          </cell>
          <cell r="D3116">
            <v>0</v>
          </cell>
          <cell r="E3116">
            <v>0</v>
          </cell>
        </row>
        <row r="3117">
          <cell r="A3117" t="str">
            <v>2001999916710</v>
          </cell>
          <cell r="B3117">
            <v>254</v>
          </cell>
          <cell r="C3117">
            <v>0</v>
          </cell>
          <cell r="D3117">
            <v>0</v>
          </cell>
          <cell r="E3117">
            <v>0</v>
          </cell>
        </row>
        <row r="3118">
          <cell r="A3118" t="str">
            <v>2001999916711</v>
          </cell>
          <cell r="B3118">
            <v>3297</v>
          </cell>
          <cell r="C3118">
            <v>6496.5448180000003</v>
          </cell>
          <cell r="D3118">
            <v>0</v>
          </cell>
          <cell r="E3118">
            <v>1970441.2550803763</v>
          </cell>
        </row>
        <row r="3119">
          <cell r="A3119" t="str">
            <v>2001999916712</v>
          </cell>
          <cell r="B3119">
            <v>948</v>
          </cell>
          <cell r="C3119">
            <v>5905.2246379999997</v>
          </cell>
          <cell r="D3119">
            <v>0</v>
          </cell>
          <cell r="E3119">
            <v>6229139.9135021092</v>
          </cell>
        </row>
        <row r="3120">
          <cell r="A3120" t="str">
            <v>2001999916713</v>
          </cell>
          <cell r="B3120">
            <v>454</v>
          </cell>
          <cell r="C3120">
            <v>64.022816000000006</v>
          </cell>
          <cell r="D3120">
            <v>0</v>
          </cell>
          <cell r="E3120">
            <v>141019.41850220264</v>
          </cell>
        </row>
        <row r="3121">
          <cell r="A3121" t="str">
            <v>2001999916714</v>
          </cell>
          <cell r="B3121">
            <v>261</v>
          </cell>
          <cell r="C3121">
            <v>22.494420999999999</v>
          </cell>
          <cell r="D3121">
            <v>0</v>
          </cell>
          <cell r="E3121">
            <v>86185.521072796939</v>
          </cell>
        </row>
        <row r="3122">
          <cell r="A3122" t="str">
            <v>2001999916715</v>
          </cell>
          <cell r="B3122">
            <v>189</v>
          </cell>
          <cell r="C3122">
            <v>228.5538</v>
          </cell>
          <cell r="D3122">
            <v>0</v>
          </cell>
          <cell r="E3122">
            <v>1209279.365079365</v>
          </cell>
        </row>
        <row r="3123">
          <cell r="A3123" t="str">
            <v>2001999916716</v>
          </cell>
          <cell r="B3123">
            <v>3311</v>
          </cell>
          <cell r="C3123">
            <v>78422.343468999999</v>
          </cell>
          <cell r="D3123">
            <v>0</v>
          </cell>
          <cell r="E3123">
            <v>23685395.188462701</v>
          </cell>
        </row>
        <row r="3124">
          <cell r="A3124" t="str">
            <v>2001999916717</v>
          </cell>
          <cell r="B3124">
            <v>951</v>
          </cell>
          <cell r="C3124">
            <v>16419.441679</v>
          </cell>
          <cell r="D3124">
            <v>0</v>
          </cell>
          <cell r="E3124">
            <v>17265448.663512092</v>
          </cell>
        </row>
        <row r="3125">
          <cell r="A3125" t="str">
            <v>2001999916718</v>
          </cell>
          <cell r="B3125">
            <v>460</v>
          </cell>
          <cell r="C3125">
            <v>4172.9611089999999</v>
          </cell>
          <cell r="D3125">
            <v>0</v>
          </cell>
          <cell r="E3125">
            <v>9071654.5847826079</v>
          </cell>
        </row>
        <row r="3126">
          <cell r="A3126" t="str">
            <v>2001999916719</v>
          </cell>
          <cell r="B3126">
            <v>262</v>
          </cell>
          <cell r="C3126">
            <v>2729.4597290000002</v>
          </cell>
          <cell r="D3126">
            <v>0</v>
          </cell>
          <cell r="E3126">
            <v>10417785.225190841</v>
          </cell>
        </row>
        <row r="3127">
          <cell r="A3127" t="str">
            <v>2001999916720</v>
          </cell>
          <cell r="B3127">
            <v>189</v>
          </cell>
          <cell r="C3127">
            <v>8527.5639080000001</v>
          </cell>
          <cell r="D3127">
            <v>0</v>
          </cell>
          <cell r="E3127">
            <v>45119385.756613761</v>
          </cell>
        </row>
        <row r="3128">
          <cell r="A3128" t="str">
            <v>2001999916721</v>
          </cell>
          <cell r="B3128">
            <v>3289</v>
          </cell>
          <cell r="C3128">
            <v>71363.993692999997</v>
          </cell>
          <cell r="D3128">
            <v>0</v>
          </cell>
          <cell r="E3128">
            <v>21697778.562785041</v>
          </cell>
        </row>
        <row r="3129">
          <cell r="A3129" t="str">
            <v>2001999916722</v>
          </cell>
          <cell r="B3129">
            <v>938</v>
          </cell>
          <cell r="C3129">
            <v>16976.212327000001</v>
          </cell>
          <cell r="D3129">
            <v>0</v>
          </cell>
          <cell r="E3129">
            <v>18098307.384861406</v>
          </cell>
        </row>
        <row r="3130">
          <cell r="A3130" t="str">
            <v>2001999916723</v>
          </cell>
          <cell r="B3130">
            <v>452</v>
          </cell>
          <cell r="C3130">
            <v>4051.0903619999999</v>
          </cell>
          <cell r="D3130">
            <v>0</v>
          </cell>
          <cell r="E3130">
            <v>8962589.2964601759</v>
          </cell>
        </row>
        <row r="3131">
          <cell r="A3131" t="str">
            <v>2001999916724</v>
          </cell>
          <cell r="B3131">
            <v>260</v>
          </cell>
          <cell r="C3131">
            <v>3899.7271300000002</v>
          </cell>
          <cell r="D3131">
            <v>0</v>
          </cell>
          <cell r="E3131">
            <v>14998950.500000002</v>
          </cell>
        </row>
        <row r="3132">
          <cell r="A3132" t="str">
            <v>2001999916725</v>
          </cell>
          <cell r="B3132">
            <v>187</v>
          </cell>
          <cell r="C3132">
            <v>8977.6302969999997</v>
          </cell>
          <cell r="D3132">
            <v>0</v>
          </cell>
          <cell r="E3132">
            <v>48008718.165775396</v>
          </cell>
        </row>
        <row r="3133">
          <cell r="A3133" t="str">
            <v>2001999916726</v>
          </cell>
          <cell r="B3133">
            <v>44545</v>
          </cell>
          <cell r="C3133">
            <v>0</v>
          </cell>
          <cell r="D3133">
            <v>0</v>
          </cell>
          <cell r="E3133">
            <v>0</v>
          </cell>
        </row>
        <row r="3134">
          <cell r="A3134" t="str">
            <v>2001999916729</v>
          </cell>
          <cell r="B3134">
            <v>14067</v>
          </cell>
          <cell r="C3134">
            <v>0</v>
          </cell>
          <cell r="D3134">
            <v>0</v>
          </cell>
          <cell r="E3134">
            <v>0</v>
          </cell>
        </row>
        <row r="3135">
          <cell r="A3135" t="str">
            <v>2001999916730</v>
          </cell>
          <cell r="B3135">
            <v>78895</v>
          </cell>
          <cell r="C3135">
            <v>36903.773464999998</v>
          </cell>
          <cell r="D3135">
            <v>33980.009001999999</v>
          </cell>
          <cell r="E3135">
            <v>467758.07674757583</v>
          </cell>
        </row>
        <row r="3136">
          <cell r="A3136" t="str">
            <v>2001999916740</v>
          </cell>
          <cell r="B3136">
            <v>2543</v>
          </cell>
          <cell r="C3136">
            <v>4690.6120300000002</v>
          </cell>
          <cell r="D3136">
            <v>0</v>
          </cell>
          <cell r="E3136">
            <v>1844519.0837593395</v>
          </cell>
        </row>
        <row r="3137">
          <cell r="A3137" t="str">
            <v>2001999916741</v>
          </cell>
          <cell r="B3137">
            <v>64</v>
          </cell>
          <cell r="C3137">
            <v>532.95636400000001</v>
          </cell>
          <cell r="D3137">
            <v>0</v>
          </cell>
          <cell r="E3137">
            <v>8327443.1875</v>
          </cell>
        </row>
        <row r="3138">
          <cell r="A3138" t="str">
            <v>2001999916742</v>
          </cell>
          <cell r="B3138">
            <v>7</v>
          </cell>
          <cell r="C3138">
            <v>234.39711199999999</v>
          </cell>
          <cell r="D3138">
            <v>0</v>
          </cell>
          <cell r="E3138">
            <v>33485301.714285713</v>
          </cell>
        </row>
        <row r="3139">
          <cell r="A3139" t="str">
            <v>2001999916743</v>
          </cell>
          <cell r="B3139">
            <v>4275</v>
          </cell>
          <cell r="C3139">
            <v>6617.6459599999998</v>
          </cell>
          <cell r="D3139">
            <v>6413.7923380000002</v>
          </cell>
          <cell r="E3139">
            <v>1547987.3590643273</v>
          </cell>
        </row>
        <row r="3140">
          <cell r="A3140" t="str">
            <v>2001999916744</v>
          </cell>
          <cell r="B3140">
            <v>339</v>
          </cell>
          <cell r="C3140">
            <v>2012.1598730000001</v>
          </cell>
          <cell r="D3140">
            <v>0</v>
          </cell>
          <cell r="E3140">
            <v>5935574.8466076702</v>
          </cell>
        </row>
        <row r="3141">
          <cell r="A3141" t="str">
            <v>2001999916745</v>
          </cell>
          <cell r="B3141">
            <v>138473</v>
          </cell>
          <cell r="C3141">
            <v>16147.167058000001</v>
          </cell>
          <cell r="D3141">
            <v>0</v>
          </cell>
          <cell r="E3141">
            <v>116608.77613686424</v>
          </cell>
        </row>
        <row r="3142">
          <cell r="A3142" t="str">
            <v>2001999916746</v>
          </cell>
          <cell r="B3142">
            <v>58</v>
          </cell>
          <cell r="C3142">
            <v>13.338099</v>
          </cell>
          <cell r="D3142">
            <v>0</v>
          </cell>
          <cell r="E3142">
            <v>229967.22413793101</v>
          </cell>
        </row>
        <row r="3143">
          <cell r="A3143" t="str">
            <v>2001999916747</v>
          </cell>
          <cell r="B3143">
            <v>1659</v>
          </cell>
          <cell r="C3143">
            <v>8905.1507799999999</v>
          </cell>
          <cell r="D3143">
            <v>8870.4860059999992</v>
          </cell>
          <cell r="E3143">
            <v>5367782.2664255574</v>
          </cell>
        </row>
        <row r="3144">
          <cell r="A3144" t="str">
            <v>2001999916748</v>
          </cell>
          <cell r="B3144">
            <v>601</v>
          </cell>
          <cell r="C3144">
            <v>189.83135799999999</v>
          </cell>
          <cell r="D3144">
            <v>0</v>
          </cell>
          <cell r="E3144">
            <v>315859.16472545755</v>
          </cell>
        </row>
        <row r="3145">
          <cell r="A3145" t="str">
            <v>2001999916749</v>
          </cell>
          <cell r="B3145">
            <v>180996</v>
          </cell>
          <cell r="C3145">
            <v>171818.63266999999</v>
          </cell>
          <cell r="D3145">
            <v>161351.35399100001</v>
          </cell>
          <cell r="E3145">
            <v>949295.19254569162</v>
          </cell>
        </row>
        <row r="3146">
          <cell r="A3146" t="str">
            <v>2001999916903</v>
          </cell>
          <cell r="B3146">
            <v>37350</v>
          </cell>
          <cell r="C3146">
            <v>0</v>
          </cell>
          <cell r="D3146">
            <v>0</v>
          </cell>
          <cell r="E3146">
            <v>0</v>
          </cell>
        </row>
        <row r="3147">
          <cell r="A3147" t="str">
            <v>2001999917001</v>
          </cell>
          <cell r="B3147">
            <v>500326</v>
          </cell>
          <cell r="C3147">
            <v>0</v>
          </cell>
          <cell r="D3147">
            <v>0</v>
          </cell>
          <cell r="E3147">
            <v>0</v>
          </cell>
        </row>
        <row r="3148">
          <cell r="A3148" t="str">
            <v>2001999917002</v>
          </cell>
          <cell r="B3148">
            <v>490760</v>
          </cell>
          <cell r="C3148">
            <v>0</v>
          </cell>
          <cell r="D3148">
            <v>0</v>
          </cell>
          <cell r="E3148">
            <v>0</v>
          </cell>
        </row>
        <row r="3149">
          <cell r="A3149" t="str">
            <v>2001999917003</v>
          </cell>
          <cell r="B3149">
            <v>496881</v>
          </cell>
          <cell r="C3149">
            <v>0</v>
          </cell>
          <cell r="D3149">
            <v>0</v>
          </cell>
          <cell r="E3149">
            <v>0</v>
          </cell>
        </row>
        <row r="3150">
          <cell r="A3150" t="str">
            <v>2001999917005</v>
          </cell>
          <cell r="B3150">
            <v>539936</v>
          </cell>
          <cell r="C3150">
            <v>0</v>
          </cell>
          <cell r="D3150">
            <v>0</v>
          </cell>
          <cell r="E3150">
            <v>0</v>
          </cell>
        </row>
        <row r="3151">
          <cell r="A3151" t="str">
            <v>2001999917006</v>
          </cell>
          <cell r="B3151">
            <v>903379</v>
          </cell>
          <cell r="C3151">
            <v>0</v>
          </cell>
          <cell r="D3151">
            <v>0</v>
          </cell>
          <cell r="E3151">
            <v>0</v>
          </cell>
        </row>
        <row r="3152">
          <cell r="A3152" t="str">
            <v>2001999917007</v>
          </cell>
          <cell r="B3152">
            <v>497652</v>
          </cell>
          <cell r="C3152">
            <v>0</v>
          </cell>
          <cell r="D3152">
            <v>0</v>
          </cell>
          <cell r="E3152">
            <v>0</v>
          </cell>
        </row>
        <row r="3153">
          <cell r="A3153" t="str">
            <v>2001999917008</v>
          </cell>
          <cell r="B3153">
            <v>508938</v>
          </cell>
          <cell r="C3153">
            <v>0</v>
          </cell>
          <cell r="D3153">
            <v>0</v>
          </cell>
          <cell r="E3153">
            <v>0</v>
          </cell>
        </row>
        <row r="3154">
          <cell r="A3154" t="str">
            <v>2001999917009</v>
          </cell>
          <cell r="B3154">
            <v>209185</v>
          </cell>
          <cell r="C3154">
            <v>0</v>
          </cell>
          <cell r="D3154">
            <v>0</v>
          </cell>
          <cell r="E3154">
            <v>0</v>
          </cell>
        </row>
        <row r="3155">
          <cell r="A3155" t="str">
            <v>2001999917013</v>
          </cell>
          <cell r="B3155">
            <v>907056</v>
          </cell>
          <cell r="C3155">
            <v>0</v>
          </cell>
          <cell r="D3155">
            <v>0</v>
          </cell>
          <cell r="E3155">
            <v>0</v>
          </cell>
        </row>
        <row r="3156">
          <cell r="A3156" t="str">
            <v>2001999917014</v>
          </cell>
          <cell r="B3156">
            <v>493635</v>
          </cell>
          <cell r="C3156">
            <v>30311.152644000002</v>
          </cell>
          <cell r="D3156">
            <v>0</v>
          </cell>
          <cell r="E3156">
            <v>61403.977927010848</v>
          </cell>
        </row>
        <row r="3157">
          <cell r="A3157" t="str">
            <v>2001999917015</v>
          </cell>
          <cell r="B3157">
            <v>497652</v>
          </cell>
          <cell r="C3157">
            <v>20901.881652</v>
          </cell>
          <cell r="D3157">
            <v>0</v>
          </cell>
          <cell r="E3157">
            <v>42001</v>
          </cell>
        </row>
        <row r="3158">
          <cell r="A3158" t="str">
            <v>2001999917018</v>
          </cell>
          <cell r="B3158">
            <v>193642</v>
          </cell>
          <cell r="C3158">
            <v>798783.14610799996</v>
          </cell>
          <cell r="D3158">
            <v>0</v>
          </cell>
          <cell r="E3158">
            <v>4125051.1051734644</v>
          </cell>
        </row>
        <row r="3159">
          <cell r="A3159" t="str">
            <v>2001999917019</v>
          </cell>
          <cell r="B3159">
            <v>30278</v>
          </cell>
          <cell r="C3159">
            <v>17047.586829</v>
          </cell>
          <cell r="D3159">
            <v>0</v>
          </cell>
          <cell r="E3159">
            <v>563035.43262434774</v>
          </cell>
        </row>
        <row r="3160">
          <cell r="A3160" t="str">
            <v>2001999917020</v>
          </cell>
          <cell r="B3160">
            <v>194817</v>
          </cell>
          <cell r="C3160">
            <v>103269.42681</v>
          </cell>
          <cell r="D3160">
            <v>103562.52317</v>
          </cell>
          <cell r="E3160">
            <v>530084.26785136817</v>
          </cell>
        </row>
        <row r="3161">
          <cell r="A3161" t="str">
            <v>2001999917021</v>
          </cell>
          <cell r="B3161">
            <v>1668</v>
          </cell>
          <cell r="C3161">
            <v>219.61351300000001</v>
          </cell>
          <cell r="D3161">
            <v>0</v>
          </cell>
          <cell r="E3161">
            <v>131662.77757793764</v>
          </cell>
        </row>
        <row r="3162">
          <cell r="A3162" t="str">
            <v>2001999917025</v>
          </cell>
          <cell r="B3162">
            <v>8324</v>
          </cell>
          <cell r="C3162">
            <v>2616.4612520000001</v>
          </cell>
          <cell r="D3162">
            <v>0</v>
          </cell>
          <cell r="E3162">
            <v>314327.39692455553</v>
          </cell>
        </row>
        <row r="3163">
          <cell r="A3163" t="str">
            <v>2001999917031</v>
          </cell>
          <cell r="B3163">
            <v>170900</v>
          </cell>
          <cell r="C3163">
            <v>85587.180938999998</v>
          </cell>
          <cell r="D3163">
            <v>86809.246700000003</v>
          </cell>
          <cell r="E3163">
            <v>500802.69712697476</v>
          </cell>
        </row>
        <row r="3164">
          <cell r="A3164" t="str">
            <v>2001999917032</v>
          </cell>
          <cell r="B3164">
            <v>692</v>
          </cell>
          <cell r="C3164">
            <v>103208.776954</v>
          </cell>
          <cell r="D3164">
            <v>0</v>
          </cell>
          <cell r="E3164">
            <v>149145631.43641618</v>
          </cell>
        </row>
        <row r="3165">
          <cell r="A3165" t="str">
            <v>2001999917034</v>
          </cell>
          <cell r="B3165">
            <v>683</v>
          </cell>
          <cell r="C3165">
            <v>21475.180396</v>
          </cell>
          <cell r="D3165">
            <v>0</v>
          </cell>
          <cell r="E3165">
            <v>31442431.033674963</v>
          </cell>
        </row>
        <row r="3166">
          <cell r="A3166" t="str">
            <v>2001999917036</v>
          </cell>
          <cell r="B3166">
            <v>274044</v>
          </cell>
          <cell r="C3166">
            <v>112219.627131</v>
          </cell>
          <cell r="D3166">
            <v>0</v>
          </cell>
          <cell r="E3166">
            <v>409494.92465078604</v>
          </cell>
        </row>
        <row r="3167">
          <cell r="A3167" t="str">
            <v>2001999917039</v>
          </cell>
          <cell r="B3167">
            <v>150282</v>
          </cell>
          <cell r="C3167">
            <v>376.82958400000001</v>
          </cell>
          <cell r="D3167">
            <v>418.63895100000002</v>
          </cell>
          <cell r="E3167">
            <v>2507.4831583290083</v>
          </cell>
        </row>
        <row r="3168">
          <cell r="A3168" t="str">
            <v>2001999917042</v>
          </cell>
          <cell r="B3168">
            <v>27802</v>
          </cell>
          <cell r="C3168">
            <v>0</v>
          </cell>
          <cell r="D3168">
            <v>0</v>
          </cell>
          <cell r="E3168">
            <v>0</v>
          </cell>
        </row>
        <row r="3169">
          <cell r="A3169" t="str">
            <v>2001999917043</v>
          </cell>
          <cell r="B3169">
            <v>4297</v>
          </cell>
          <cell r="C3169">
            <v>10.821804999999999</v>
          </cell>
          <cell r="D3169">
            <v>0</v>
          </cell>
          <cell r="E3169">
            <v>2518.4558994647427</v>
          </cell>
        </row>
        <row r="3170">
          <cell r="A3170" t="str">
            <v>2001999917044</v>
          </cell>
          <cell r="B3170">
            <v>137361</v>
          </cell>
          <cell r="C3170">
            <v>0</v>
          </cell>
          <cell r="D3170">
            <v>0</v>
          </cell>
          <cell r="E3170">
            <v>0</v>
          </cell>
        </row>
        <row r="3171">
          <cell r="A3171" t="str">
            <v>2001999917046</v>
          </cell>
          <cell r="B3171">
            <v>1701</v>
          </cell>
          <cell r="C3171">
            <v>0</v>
          </cell>
          <cell r="D3171">
            <v>0</v>
          </cell>
          <cell r="E3171">
            <v>0</v>
          </cell>
        </row>
        <row r="3172">
          <cell r="A3172" t="str">
            <v>2001999917048</v>
          </cell>
          <cell r="B3172">
            <v>128242</v>
          </cell>
          <cell r="C3172">
            <v>0</v>
          </cell>
          <cell r="D3172">
            <v>0</v>
          </cell>
          <cell r="E3172">
            <v>0</v>
          </cell>
        </row>
        <row r="3173">
          <cell r="A3173" t="str">
            <v>2001999917051</v>
          </cell>
          <cell r="B3173">
            <v>73</v>
          </cell>
          <cell r="C3173">
            <v>428.31837899999999</v>
          </cell>
          <cell r="D3173">
            <v>0</v>
          </cell>
          <cell r="E3173">
            <v>5867375.0547945201</v>
          </cell>
        </row>
        <row r="3174">
          <cell r="A3174" t="str">
            <v>2001999917053</v>
          </cell>
          <cell r="B3174">
            <v>486353</v>
          </cell>
          <cell r="C3174">
            <v>4.417103</v>
          </cell>
          <cell r="D3174">
            <v>0</v>
          </cell>
          <cell r="E3174">
            <v>9.0820926364184036</v>
          </cell>
        </row>
        <row r="3175">
          <cell r="A3175" t="str">
            <v>2001999917054</v>
          </cell>
          <cell r="B3175">
            <v>1397</v>
          </cell>
          <cell r="C3175">
            <v>34710.551694000002</v>
          </cell>
          <cell r="D3175">
            <v>0</v>
          </cell>
          <cell r="E3175">
            <v>24846493.696492486</v>
          </cell>
        </row>
        <row r="3176">
          <cell r="A3176" t="str">
            <v>2001999917055</v>
          </cell>
          <cell r="B3176">
            <v>326923</v>
          </cell>
          <cell r="C3176">
            <v>0</v>
          </cell>
          <cell r="D3176">
            <v>0</v>
          </cell>
          <cell r="E3176">
            <v>0</v>
          </cell>
        </row>
        <row r="3177">
          <cell r="A3177" t="str">
            <v>2001999917058</v>
          </cell>
          <cell r="B3177">
            <v>8648</v>
          </cell>
          <cell r="C3177">
            <v>14223.620616</v>
          </cell>
          <cell r="D3177">
            <v>14187.784414</v>
          </cell>
          <cell r="E3177">
            <v>1644729.4884366328</v>
          </cell>
        </row>
        <row r="3178">
          <cell r="A3178" t="str">
            <v>2001999917062</v>
          </cell>
          <cell r="B3178">
            <v>8234</v>
          </cell>
          <cell r="C3178">
            <v>13139.69412</v>
          </cell>
          <cell r="D3178">
            <v>0</v>
          </cell>
          <cell r="E3178">
            <v>1595785.0522224922</v>
          </cell>
        </row>
        <row r="3179">
          <cell r="A3179" t="str">
            <v>2001999917063</v>
          </cell>
          <cell r="B3179">
            <v>106</v>
          </cell>
          <cell r="C3179">
            <v>362.65069599999998</v>
          </cell>
          <cell r="D3179">
            <v>0</v>
          </cell>
          <cell r="E3179">
            <v>3421232.9811320752</v>
          </cell>
        </row>
        <row r="3180">
          <cell r="A3180" t="str">
            <v>2001999917064</v>
          </cell>
          <cell r="B3180">
            <v>568</v>
          </cell>
          <cell r="C3180">
            <v>647.57270100000005</v>
          </cell>
          <cell r="D3180">
            <v>0</v>
          </cell>
          <cell r="E3180">
            <v>1140092.7834507043</v>
          </cell>
        </row>
        <row r="3181">
          <cell r="A3181" t="str">
            <v>2001999917066</v>
          </cell>
          <cell r="B3181">
            <v>80</v>
          </cell>
          <cell r="C3181">
            <v>82.589850999999996</v>
          </cell>
          <cell r="D3181">
            <v>0</v>
          </cell>
          <cell r="E3181">
            <v>1032373.1375000001</v>
          </cell>
        </row>
        <row r="3182">
          <cell r="A3182" t="str">
            <v>2001999917068</v>
          </cell>
          <cell r="B3182">
            <v>93</v>
          </cell>
          <cell r="C3182">
            <v>0</v>
          </cell>
          <cell r="D3182">
            <v>0</v>
          </cell>
          <cell r="E3182">
            <v>0</v>
          </cell>
        </row>
        <row r="3183">
          <cell r="A3183" t="str">
            <v>2001999917069</v>
          </cell>
          <cell r="B3183">
            <v>147</v>
          </cell>
          <cell r="C3183">
            <v>0</v>
          </cell>
          <cell r="D3183">
            <v>0</v>
          </cell>
          <cell r="E3183">
            <v>0</v>
          </cell>
        </row>
        <row r="3184">
          <cell r="A3184" t="str">
            <v>2001999917071</v>
          </cell>
          <cell r="B3184">
            <v>181</v>
          </cell>
          <cell r="C3184">
            <v>123.710283</v>
          </cell>
          <cell r="D3184">
            <v>0</v>
          </cell>
          <cell r="E3184">
            <v>683482.22651933704</v>
          </cell>
        </row>
        <row r="3185">
          <cell r="A3185" t="str">
            <v>2001999917072</v>
          </cell>
          <cell r="B3185">
            <v>54</v>
          </cell>
          <cell r="C3185">
            <v>0</v>
          </cell>
          <cell r="D3185">
            <v>0</v>
          </cell>
          <cell r="E3185">
            <v>0</v>
          </cell>
        </row>
        <row r="3186">
          <cell r="A3186" t="str">
            <v>2001999917073</v>
          </cell>
          <cell r="B3186">
            <v>193</v>
          </cell>
          <cell r="C3186">
            <v>0</v>
          </cell>
          <cell r="D3186">
            <v>0</v>
          </cell>
          <cell r="E3186">
            <v>0</v>
          </cell>
        </row>
        <row r="3187">
          <cell r="A3187" t="str">
            <v>2001999917074</v>
          </cell>
          <cell r="B3187">
            <v>23</v>
          </cell>
          <cell r="C3187">
            <v>12.097708000000001</v>
          </cell>
          <cell r="D3187">
            <v>0</v>
          </cell>
          <cell r="E3187">
            <v>525987.30434782617</v>
          </cell>
        </row>
        <row r="3188">
          <cell r="A3188" t="str">
            <v>2001999917076</v>
          </cell>
          <cell r="B3188">
            <v>540</v>
          </cell>
          <cell r="C3188">
            <v>14396.657405</v>
          </cell>
          <cell r="D3188">
            <v>0</v>
          </cell>
          <cell r="E3188">
            <v>26660476.675925925</v>
          </cell>
        </row>
        <row r="3189">
          <cell r="A3189" t="str">
            <v>2001999917077</v>
          </cell>
          <cell r="B3189">
            <v>15</v>
          </cell>
          <cell r="C3189">
            <v>10.370758</v>
          </cell>
          <cell r="D3189">
            <v>0</v>
          </cell>
          <cell r="E3189">
            <v>691383.8666666667</v>
          </cell>
        </row>
        <row r="3190">
          <cell r="A3190" t="str">
            <v>2001999917079</v>
          </cell>
          <cell r="B3190">
            <v>11</v>
          </cell>
          <cell r="C3190">
            <v>1.2980750000000001</v>
          </cell>
          <cell r="D3190">
            <v>3.9225629999999998</v>
          </cell>
          <cell r="E3190">
            <v>118006.81818181819</v>
          </cell>
        </row>
        <row r="3191">
          <cell r="A3191" t="str">
            <v>2001999917082</v>
          </cell>
          <cell r="B3191">
            <v>14631</v>
          </cell>
          <cell r="C3191">
            <v>4992.4518340000004</v>
          </cell>
          <cell r="D3191">
            <v>0</v>
          </cell>
          <cell r="E3191">
            <v>341224.23853461829</v>
          </cell>
        </row>
        <row r="3192">
          <cell r="A3192" t="str">
            <v>2001999917083</v>
          </cell>
          <cell r="B3192">
            <v>302</v>
          </cell>
          <cell r="C3192">
            <v>836.92108299999995</v>
          </cell>
          <cell r="D3192">
            <v>821.97477500000002</v>
          </cell>
          <cell r="E3192">
            <v>2771261.8642384107</v>
          </cell>
        </row>
        <row r="3193">
          <cell r="A3193" t="str">
            <v>2001999917085</v>
          </cell>
          <cell r="B3193">
            <v>355604</v>
          </cell>
          <cell r="C3193">
            <v>141811.55716600001</v>
          </cell>
          <cell r="D3193">
            <v>142740.51547799999</v>
          </cell>
          <cell r="E3193">
            <v>398790.66930068278</v>
          </cell>
        </row>
        <row r="3194">
          <cell r="A3194" t="str">
            <v>2001999917086</v>
          </cell>
          <cell r="B3194">
            <v>439</v>
          </cell>
          <cell r="C3194">
            <v>66.360547999999994</v>
          </cell>
          <cell r="D3194">
            <v>22.256423999999999</v>
          </cell>
          <cell r="E3194">
            <v>151162.97949886104</v>
          </cell>
        </row>
        <row r="3195">
          <cell r="A3195" t="str">
            <v>2001999917087</v>
          </cell>
          <cell r="B3195">
            <v>345025</v>
          </cell>
          <cell r="C3195">
            <v>141835.67607799999</v>
          </cell>
          <cell r="D3195">
            <v>142724.340291</v>
          </cell>
          <cell r="E3195">
            <v>411088.11268168973</v>
          </cell>
        </row>
        <row r="3196">
          <cell r="A3196" t="str">
            <v>2001999917090</v>
          </cell>
          <cell r="B3196">
            <v>91678</v>
          </cell>
          <cell r="C3196">
            <v>61706.858692000002</v>
          </cell>
          <cell r="D3196">
            <v>69773.147123999996</v>
          </cell>
          <cell r="E3196">
            <v>673082.51371103211</v>
          </cell>
        </row>
        <row r="3197">
          <cell r="A3197" t="str">
            <v>2001999917091</v>
          </cell>
          <cell r="B3197">
            <v>152574</v>
          </cell>
          <cell r="C3197">
            <v>62177.101586999997</v>
          </cell>
          <cell r="D3197">
            <v>70191.786074999996</v>
          </cell>
          <cell r="E3197">
            <v>407520.95105981355</v>
          </cell>
        </row>
        <row r="3198">
          <cell r="A3198" t="str">
            <v>2001999917092</v>
          </cell>
          <cell r="B3198">
            <v>10</v>
          </cell>
          <cell r="C3198">
            <v>0.76940900000000001</v>
          </cell>
          <cell r="D3198">
            <v>0</v>
          </cell>
          <cell r="E3198">
            <v>76940.899999999994</v>
          </cell>
        </row>
        <row r="3199">
          <cell r="A3199" t="str">
            <v>2001999917093</v>
          </cell>
          <cell r="B3199">
            <v>4</v>
          </cell>
          <cell r="C3199">
            <v>0.91941099999999998</v>
          </cell>
          <cell r="D3199">
            <v>0</v>
          </cell>
          <cell r="E3199">
            <v>229852.75</v>
          </cell>
        </row>
        <row r="3200">
          <cell r="A3200" t="str">
            <v>2001999917094</v>
          </cell>
          <cell r="B3200">
            <v>561</v>
          </cell>
          <cell r="C3200">
            <v>254.618371</v>
          </cell>
          <cell r="D3200">
            <v>0</v>
          </cell>
          <cell r="E3200">
            <v>453865.18894830655</v>
          </cell>
        </row>
        <row r="3201">
          <cell r="A3201" t="str">
            <v>2001999917095</v>
          </cell>
          <cell r="B3201">
            <v>362</v>
          </cell>
          <cell r="C3201">
            <v>0</v>
          </cell>
          <cell r="D3201">
            <v>0</v>
          </cell>
          <cell r="E3201">
            <v>0</v>
          </cell>
        </row>
        <row r="3202">
          <cell r="A3202" t="str">
            <v>2001999917098</v>
          </cell>
          <cell r="B3202">
            <v>5742</v>
          </cell>
          <cell r="C3202">
            <v>409.79432200000002</v>
          </cell>
          <cell r="D3202">
            <v>0</v>
          </cell>
          <cell r="E3202">
            <v>71367.872169975613</v>
          </cell>
        </row>
        <row r="3203">
          <cell r="A3203" t="str">
            <v>2001999917101</v>
          </cell>
          <cell r="B3203">
            <v>171485</v>
          </cell>
          <cell r="C3203">
            <v>950930853.80504894</v>
          </cell>
          <cell r="D3203">
            <v>0</v>
          </cell>
          <cell r="E3203">
            <v>5545271328.717083</v>
          </cell>
        </row>
        <row r="3204">
          <cell r="A3204" t="str">
            <v>2001999917102</v>
          </cell>
          <cell r="B3204">
            <v>169742</v>
          </cell>
          <cell r="C3204">
            <v>31649249.585544001</v>
          </cell>
          <cell r="D3204">
            <v>0</v>
          </cell>
          <cell r="E3204">
            <v>186455029.31239176</v>
          </cell>
        </row>
        <row r="3205">
          <cell r="A3205" t="str">
            <v>2001999917103</v>
          </cell>
          <cell r="B3205">
            <v>8845</v>
          </cell>
          <cell r="C3205">
            <v>0</v>
          </cell>
          <cell r="D3205">
            <v>0</v>
          </cell>
          <cell r="E3205">
            <v>0</v>
          </cell>
        </row>
        <row r="3206">
          <cell r="A3206" t="str">
            <v>2001999917104</v>
          </cell>
          <cell r="B3206">
            <v>267264</v>
          </cell>
          <cell r="C3206">
            <v>1203768.075528</v>
          </cell>
          <cell r="D3206">
            <v>0</v>
          </cell>
          <cell r="E3206">
            <v>4504041.2308728453</v>
          </cell>
        </row>
        <row r="3207">
          <cell r="A3207" t="str">
            <v>2001999917105</v>
          </cell>
          <cell r="B3207">
            <v>35495</v>
          </cell>
          <cell r="C3207">
            <v>68171.922999999995</v>
          </cell>
          <cell r="D3207">
            <v>0</v>
          </cell>
          <cell r="E3207">
            <v>1920606.3670939568</v>
          </cell>
        </row>
        <row r="3208">
          <cell r="A3208" t="str">
            <v>2001999917106</v>
          </cell>
          <cell r="B3208">
            <v>175127</v>
          </cell>
          <cell r="C3208">
            <v>284385.96537599998</v>
          </cell>
          <cell r="D3208">
            <v>0</v>
          </cell>
          <cell r="E3208">
            <v>1623884.1833412324</v>
          </cell>
        </row>
        <row r="3209">
          <cell r="A3209" t="str">
            <v>2001999917108</v>
          </cell>
          <cell r="B3209">
            <v>192573</v>
          </cell>
          <cell r="C3209">
            <v>193441.43216999999</v>
          </cell>
          <cell r="D3209">
            <v>0</v>
          </cell>
          <cell r="E3209">
            <v>1004509.6258042403</v>
          </cell>
        </row>
        <row r="3210">
          <cell r="A3210" t="str">
            <v>2001999917109</v>
          </cell>
          <cell r="B3210">
            <v>43503</v>
          </cell>
          <cell r="C3210">
            <v>204441.70353</v>
          </cell>
          <cell r="D3210">
            <v>0</v>
          </cell>
          <cell r="E3210">
            <v>4699485.1741259228</v>
          </cell>
        </row>
        <row r="3211">
          <cell r="A3211" t="str">
            <v>2001999917110</v>
          </cell>
          <cell r="B3211">
            <v>63459</v>
          </cell>
          <cell r="C3211">
            <v>299196.84179999999</v>
          </cell>
          <cell r="D3211">
            <v>0</v>
          </cell>
          <cell r="E3211">
            <v>4714805.4933106415</v>
          </cell>
        </row>
        <row r="3212">
          <cell r="A3212" t="str">
            <v>2001999917111</v>
          </cell>
          <cell r="B3212">
            <v>1839</v>
          </cell>
          <cell r="C3212">
            <v>1747.671102</v>
          </cell>
          <cell r="D3212">
            <v>0</v>
          </cell>
          <cell r="E3212">
            <v>950337.73898858076</v>
          </cell>
        </row>
        <row r="3213">
          <cell r="A3213" t="str">
            <v>2001999917113</v>
          </cell>
          <cell r="B3213">
            <v>40</v>
          </cell>
          <cell r="C3213">
            <v>4903.8504229999999</v>
          </cell>
          <cell r="D3213">
            <v>0</v>
          </cell>
          <cell r="E3213">
            <v>122596260.575</v>
          </cell>
        </row>
        <row r="3214">
          <cell r="A3214" t="str">
            <v>2001999917114</v>
          </cell>
          <cell r="B3214">
            <v>38</v>
          </cell>
          <cell r="C3214">
            <v>104.21579</v>
          </cell>
          <cell r="D3214">
            <v>0</v>
          </cell>
          <cell r="E3214">
            <v>2742520.789473684</v>
          </cell>
        </row>
        <row r="3215">
          <cell r="A3215" t="str">
            <v>2001999917116</v>
          </cell>
          <cell r="B3215">
            <v>306630</v>
          </cell>
          <cell r="C3215">
            <v>100937.84587999999</v>
          </cell>
          <cell r="D3215">
            <v>102189.41207599999</v>
          </cell>
          <cell r="E3215">
            <v>329184.50862603134</v>
          </cell>
        </row>
        <row r="3216">
          <cell r="A3216" t="str">
            <v>2001999917119</v>
          </cell>
          <cell r="B3216">
            <v>2288</v>
          </cell>
          <cell r="C3216">
            <v>1643.2152610000001</v>
          </cell>
          <cell r="D3216">
            <v>0</v>
          </cell>
          <cell r="E3216">
            <v>718188.48819930071</v>
          </cell>
        </row>
        <row r="3217">
          <cell r="A3217" t="str">
            <v>2001999917120</v>
          </cell>
          <cell r="B3217">
            <v>28</v>
          </cell>
          <cell r="C3217">
            <v>40.477820000000001</v>
          </cell>
          <cell r="D3217">
            <v>0</v>
          </cell>
          <cell r="E3217">
            <v>1445636.4285714286</v>
          </cell>
        </row>
        <row r="3218">
          <cell r="A3218" t="str">
            <v>2001999917122</v>
          </cell>
          <cell r="B3218">
            <v>173791</v>
          </cell>
          <cell r="C3218">
            <v>8143149.6132399999</v>
          </cell>
          <cell r="D3218">
            <v>0</v>
          </cell>
          <cell r="E3218">
            <v>46855991.46814277</v>
          </cell>
        </row>
        <row r="3219">
          <cell r="A3219" t="str">
            <v>2001999917123</v>
          </cell>
          <cell r="B3219">
            <v>173494</v>
          </cell>
          <cell r="C3219">
            <v>132198511.374634</v>
          </cell>
          <cell r="D3219">
            <v>0</v>
          </cell>
          <cell r="E3219">
            <v>761977425.00970638</v>
          </cell>
        </row>
        <row r="3220">
          <cell r="A3220" t="str">
            <v>2001999917129</v>
          </cell>
          <cell r="B3220">
            <v>114335</v>
          </cell>
          <cell r="C3220">
            <v>1017120.219027</v>
          </cell>
          <cell r="D3220">
            <v>0</v>
          </cell>
          <cell r="E3220">
            <v>8895965.5313508548</v>
          </cell>
        </row>
        <row r="3221">
          <cell r="A3221" t="str">
            <v>2001999917133</v>
          </cell>
          <cell r="B3221">
            <v>88</v>
          </cell>
          <cell r="C3221">
            <v>3606.0811829999998</v>
          </cell>
          <cell r="D3221">
            <v>0</v>
          </cell>
          <cell r="E3221">
            <v>40978195.261363633</v>
          </cell>
        </row>
        <row r="3222">
          <cell r="A3222" t="str">
            <v>2001999917134</v>
          </cell>
          <cell r="B3222">
            <v>82</v>
          </cell>
          <cell r="C3222">
            <v>793.82914100000005</v>
          </cell>
          <cell r="D3222">
            <v>0</v>
          </cell>
          <cell r="E3222">
            <v>9680843.1829268299</v>
          </cell>
        </row>
        <row r="3223">
          <cell r="A3223" t="str">
            <v>2001999917135</v>
          </cell>
          <cell r="B3223">
            <v>179</v>
          </cell>
          <cell r="C3223">
            <v>48.125571000000001</v>
          </cell>
          <cell r="D3223">
            <v>0</v>
          </cell>
          <cell r="E3223">
            <v>268857.93854748603</v>
          </cell>
        </row>
        <row r="3224">
          <cell r="A3224" t="str">
            <v>2001999917136</v>
          </cell>
          <cell r="B3224">
            <v>8431</v>
          </cell>
          <cell r="C3224">
            <v>2809.23657</v>
          </cell>
          <cell r="D3224">
            <v>0</v>
          </cell>
          <cell r="E3224">
            <v>333203.24635274586</v>
          </cell>
        </row>
        <row r="3225">
          <cell r="A3225" t="str">
            <v>2001999917138</v>
          </cell>
          <cell r="B3225">
            <v>31</v>
          </cell>
          <cell r="C3225">
            <v>368.66399200000001</v>
          </cell>
          <cell r="D3225">
            <v>0</v>
          </cell>
          <cell r="E3225">
            <v>11892386.838709679</v>
          </cell>
        </row>
        <row r="3226">
          <cell r="A3226" t="str">
            <v>2001999917152</v>
          </cell>
          <cell r="B3226">
            <v>11950</v>
          </cell>
          <cell r="C3226">
            <v>13950.882857000001</v>
          </cell>
          <cell r="D3226">
            <v>0</v>
          </cell>
          <cell r="E3226">
            <v>1167437.8959832636</v>
          </cell>
        </row>
        <row r="3227">
          <cell r="A3227" t="str">
            <v>2001999917155</v>
          </cell>
          <cell r="B3227">
            <v>163567</v>
          </cell>
          <cell r="C3227">
            <v>124291.181494</v>
          </cell>
          <cell r="D3227">
            <v>0</v>
          </cell>
          <cell r="E3227">
            <v>759879.32464372402</v>
          </cell>
        </row>
        <row r="3228">
          <cell r="A3228" t="str">
            <v>2001999917157</v>
          </cell>
          <cell r="B3228">
            <v>192351</v>
          </cell>
          <cell r="C3228">
            <v>272915.08261799999</v>
          </cell>
          <cell r="D3228">
            <v>272716.60067100002</v>
          </cell>
          <cell r="E3228">
            <v>1418838.9070917228</v>
          </cell>
        </row>
        <row r="3229">
          <cell r="A3229" t="str">
            <v>2001999917158</v>
          </cell>
          <cell r="B3229">
            <v>484174</v>
          </cell>
          <cell r="C3229">
            <v>3072242.9506179998</v>
          </cell>
          <cell r="D3229">
            <v>3096234.6924700001</v>
          </cell>
          <cell r="E3229">
            <v>6345328.230384117</v>
          </cell>
        </row>
        <row r="3230">
          <cell r="A3230" t="str">
            <v>2001999917159</v>
          </cell>
          <cell r="B3230">
            <v>181111</v>
          </cell>
          <cell r="C3230">
            <v>168928.53829600001</v>
          </cell>
          <cell r="D3230">
            <v>0</v>
          </cell>
          <cell r="E3230">
            <v>932734.83276002028</v>
          </cell>
        </row>
        <row r="3231">
          <cell r="A3231" t="str">
            <v>2001999917161</v>
          </cell>
          <cell r="B3231">
            <v>151250</v>
          </cell>
          <cell r="C3231">
            <v>849038.93640200002</v>
          </cell>
          <cell r="D3231">
            <v>849038.93640200002</v>
          </cell>
          <cell r="E3231">
            <v>5613480.5712528927</v>
          </cell>
        </row>
        <row r="3232">
          <cell r="A3232" t="str">
            <v>2001999917162</v>
          </cell>
          <cell r="B3232">
            <v>68884</v>
          </cell>
          <cell r="C3232">
            <v>70857.64271</v>
          </cell>
          <cell r="D3232">
            <v>71011.232598000002</v>
          </cell>
          <cell r="E3232">
            <v>1028651.6855873642</v>
          </cell>
        </row>
        <row r="3233">
          <cell r="A3233" t="str">
            <v>2001999917163</v>
          </cell>
          <cell r="B3233">
            <v>8506</v>
          </cell>
          <cell r="C3233">
            <v>92563.728912999999</v>
          </cell>
          <cell r="D3233">
            <v>0</v>
          </cell>
          <cell r="E3233">
            <v>10882168.929343993</v>
          </cell>
        </row>
        <row r="3234">
          <cell r="A3234" t="str">
            <v>2001999917164</v>
          </cell>
          <cell r="B3234">
            <v>7150</v>
          </cell>
          <cell r="C3234">
            <v>6071.4253680000002</v>
          </cell>
          <cell r="D3234">
            <v>0</v>
          </cell>
          <cell r="E3234">
            <v>849150.40111888119</v>
          </cell>
        </row>
        <row r="3235">
          <cell r="A3235" t="str">
            <v>2001999917165</v>
          </cell>
          <cell r="B3235">
            <v>173589</v>
          </cell>
          <cell r="C3235">
            <v>256835.81266600001</v>
          </cell>
          <cell r="D3235">
            <v>0</v>
          </cell>
          <cell r="E3235">
            <v>1479562.7180639328</v>
          </cell>
        </row>
        <row r="3236">
          <cell r="A3236" t="str">
            <v>2001999917166</v>
          </cell>
          <cell r="B3236">
            <v>65935</v>
          </cell>
          <cell r="C3236">
            <v>40747.446405000002</v>
          </cell>
          <cell r="D3236">
            <v>0</v>
          </cell>
          <cell r="E3236">
            <v>617994.18222491851</v>
          </cell>
        </row>
        <row r="3237">
          <cell r="A3237" t="str">
            <v>2001999917167</v>
          </cell>
          <cell r="B3237">
            <v>2226</v>
          </cell>
          <cell r="C3237">
            <v>8920.3206410000003</v>
          </cell>
          <cell r="D3237">
            <v>0</v>
          </cell>
          <cell r="E3237">
            <v>4007331.8243486076</v>
          </cell>
        </row>
        <row r="3238">
          <cell r="A3238" t="str">
            <v>2001999917169</v>
          </cell>
          <cell r="B3238">
            <v>22912</v>
          </cell>
          <cell r="C3238">
            <v>16631.199359999999</v>
          </cell>
          <cell r="D3238">
            <v>0</v>
          </cell>
          <cell r="E3238">
            <v>725872.87709497206</v>
          </cell>
        </row>
        <row r="3239">
          <cell r="A3239" t="str">
            <v>2001999917170</v>
          </cell>
          <cell r="B3239">
            <v>483432</v>
          </cell>
          <cell r="C3239">
            <v>2902907.0531159998</v>
          </cell>
          <cell r="D3239">
            <v>2907678.8039020002</v>
          </cell>
          <cell r="E3239">
            <v>6004788.7874944145</v>
          </cell>
        </row>
        <row r="3240">
          <cell r="A3240" t="str">
            <v>2001999917171</v>
          </cell>
          <cell r="B3240">
            <v>177</v>
          </cell>
          <cell r="C3240">
            <v>14.892139</v>
          </cell>
          <cell r="D3240">
            <v>0</v>
          </cell>
          <cell r="E3240">
            <v>84136.378531073453</v>
          </cell>
        </row>
        <row r="3241">
          <cell r="A3241" t="str">
            <v>2001999917173</v>
          </cell>
          <cell r="B3241">
            <v>44</v>
          </cell>
          <cell r="C3241">
            <v>11.979813999999999</v>
          </cell>
          <cell r="D3241">
            <v>0</v>
          </cell>
          <cell r="E3241">
            <v>272268.5</v>
          </cell>
        </row>
        <row r="3242">
          <cell r="A3242" t="str">
            <v>2001999917174</v>
          </cell>
          <cell r="B3242">
            <v>2358</v>
          </cell>
          <cell r="C3242">
            <v>1526.3403269999999</v>
          </cell>
          <cell r="D3242">
            <v>1372.7504389999999</v>
          </cell>
          <cell r="E3242">
            <v>647302.93765903299</v>
          </cell>
        </row>
        <row r="3243">
          <cell r="A3243" t="str">
            <v>2001999917176</v>
          </cell>
          <cell r="B3243">
            <v>585</v>
          </cell>
          <cell r="C3243">
            <v>440.83930700000002</v>
          </cell>
          <cell r="D3243">
            <v>0</v>
          </cell>
          <cell r="E3243">
            <v>753571.46495726507</v>
          </cell>
        </row>
        <row r="3244">
          <cell r="A3244" t="str">
            <v>2001999917181</v>
          </cell>
          <cell r="B3244">
            <v>74</v>
          </cell>
          <cell r="C3244">
            <v>342.99440600000003</v>
          </cell>
          <cell r="D3244">
            <v>0</v>
          </cell>
          <cell r="E3244">
            <v>4635059.5405405415</v>
          </cell>
        </row>
        <row r="3245">
          <cell r="A3245" t="str">
            <v>2001999917183</v>
          </cell>
          <cell r="B3245">
            <v>16310</v>
          </cell>
          <cell r="C3245">
            <v>28654.293042000001</v>
          </cell>
          <cell r="D3245">
            <v>0</v>
          </cell>
          <cell r="E3245">
            <v>1756854.2637645616</v>
          </cell>
        </row>
        <row r="3246">
          <cell r="A3246" t="str">
            <v>2001999917187</v>
          </cell>
          <cell r="B3246">
            <v>131728</v>
          </cell>
          <cell r="C3246">
            <v>171211.741909</v>
          </cell>
          <cell r="D3246">
            <v>0</v>
          </cell>
          <cell r="E3246">
            <v>1299736.896551986</v>
          </cell>
        </row>
        <row r="3247">
          <cell r="A3247" t="str">
            <v>2001999917188</v>
          </cell>
          <cell r="B3247">
            <v>32662</v>
          </cell>
          <cell r="C3247">
            <v>8749.7750180000003</v>
          </cell>
          <cell r="D3247">
            <v>0</v>
          </cell>
          <cell r="E3247">
            <v>267888.52544241014</v>
          </cell>
        </row>
        <row r="3248">
          <cell r="A3248" t="str">
            <v>2001999917189</v>
          </cell>
          <cell r="B3248">
            <v>108220</v>
          </cell>
          <cell r="C3248">
            <v>12042.818466999999</v>
          </cell>
          <cell r="D3248">
            <v>17452.483799000001</v>
          </cell>
          <cell r="E3248">
            <v>111280.89509332839</v>
          </cell>
        </row>
        <row r="3249">
          <cell r="A3249" t="str">
            <v>2001999917195</v>
          </cell>
          <cell r="B3249">
            <v>2036</v>
          </cell>
          <cell r="C3249">
            <v>36915.739452000002</v>
          </cell>
          <cell r="D3249">
            <v>0</v>
          </cell>
          <cell r="E3249">
            <v>18131502.677799609</v>
          </cell>
        </row>
        <row r="3250">
          <cell r="A3250" t="str">
            <v>2001999917196</v>
          </cell>
          <cell r="B3250">
            <v>24951</v>
          </cell>
          <cell r="C3250">
            <v>5547.5907200000001</v>
          </cell>
          <cell r="D3250">
            <v>5515.3527729999996</v>
          </cell>
          <cell r="E3250">
            <v>222339.41405154104</v>
          </cell>
        </row>
        <row r="3251">
          <cell r="A3251" t="str">
            <v>2001999917198</v>
          </cell>
          <cell r="B3251">
            <v>57272</v>
          </cell>
          <cell r="C3251">
            <v>32327.192387999999</v>
          </cell>
          <cell r="D3251">
            <v>32693.387868999998</v>
          </cell>
          <cell r="E3251">
            <v>564450.20931694366</v>
          </cell>
        </row>
        <row r="3252">
          <cell r="A3252" t="str">
            <v>2001999917201</v>
          </cell>
          <cell r="B3252">
            <v>1722</v>
          </cell>
          <cell r="C3252">
            <v>1093.4964379999999</v>
          </cell>
          <cell r="D3252">
            <v>0</v>
          </cell>
          <cell r="E3252">
            <v>635015.35307781643</v>
          </cell>
        </row>
        <row r="3253">
          <cell r="A3253" t="str">
            <v>2001999917203</v>
          </cell>
          <cell r="B3253">
            <v>662</v>
          </cell>
          <cell r="C3253">
            <v>0</v>
          </cell>
          <cell r="D3253">
            <v>0</v>
          </cell>
          <cell r="E3253">
            <v>0</v>
          </cell>
        </row>
        <row r="3254">
          <cell r="A3254" t="str">
            <v>2001999917224</v>
          </cell>
          <cell r="B3254">
            <v>588</v>
          </cell>
          <cell r="C3254">
            <v>5220.5111660000002</v>
          </cell>
          <cell r="D3254">
            <v>0</v>
          </cell>
          <cell r="E3254">
            <v>8878420.3503401354</v>
          </cell>
        </row>
        <row r="3255">
          <cell r="A3255" t="str">
            <v>2001999917225</v>
          </cell>
          <cell r="B3255">
            <v>151383</v>
          </cell>
          <cell r="C3255">
            <v>64619370.085031003</v>
          </cell>
          <cell r="D3255">
            <v>0</v>
          </cell>
          <cell r="E3255">
            <v>426860149.98402065</v>
          </cell>
        </row>
        <row r="3256">
          <cell r="A3256" t="str">
            <v>2001999917226</v>
          </cell>
          <cell r="B3256">
            <v>150955</v>
          </cell>
          <cell r="C3256">
            <v>491180.02519999997</v>
          </cell>
          <cell r="D3256">
            <v>0</v>
          </cell>
          <cell r="E3256">
            <v>3253817.5297274021</v>
          </cell>
        </row>
        <row r="3257">
          <cell r="A3257" t="str">
            <v>2001999917227</v>
          </cell>
          <cell r="B3257">
            <v>385</v>
          </cell>
          <cell r="C3257">
            <v>15887.071456</v>
          </cell>
          <cell r="D3257">
            <v>0</v>
          </cell>
          <cell r="E3257">
            <v>41265120.66493506</v>
          </cell>
        </row>
        <row r="3258">
          <cell r="A3258" t="str">
            <v>2001999917228</v>
          </cell>
          <cell r="B3258">
            <v>2678</v>
          </cell>
          <cell r="C3258">
            <v>39023.509738000001</v>
          </cell>
          <cell r="D3258">
            <v>0</v>
          </cell>
          <cell r="E3258">
            <v>14571885.637789395</v>
          </cell>
        </row>
        <row r="3259">
          <cell r="A3259" t="str">
            <v>2001999917229</v>
          </cell>
          <cell r="B3259">
            <v>19688</v>
          </cell>
          <cell r="C3259">
            <v>45637414.998636998</v>
          </cell>
          <cell r="D3259">
            <v>0</v>
          </cell>
          <cell r="E3259">
            <v>2318032049.9104528</v>
          </cell>
        </row>
        <row r="3260">
          <cell r="A3260" t="str">
            <v>2001999917231</v>
          </cell>
          <cell r="B3260">
            <v>85515</v>
          </cell>
          <cell r="C3260">
            <v>1027063.003255</v>
          </cell>
          <cell r="D3260">
            <v>0</v>
          </cell>
          <cell r="E3260">
            <v>12010325.711921886</v>
          </cell>
        </row>
        <row r="3261">
          <cell r="A3261" t="str">
            <v>2001999917232</v>
          </cell>
          <cell r="B3261">
            <v>23390</v>
          </cell>
          <cell r="C3261">
            <v>208087.11715199999</v>
          </cell>
          <cell r="D3261">
            <v>0</v>
          </cell>
          <cell r="E3261">
            <v>8896413.7303120997</v>
          </cell>
        </row>
        <row r="3262">
          <cell r="A3262" t="str">
            <v>2001999917236</v>
          </cell>
          <cell r="B3262">
            <v>147</v>
          </cell>
          <cell r="C3262">
            <v>113.427376</v>
          </cell>
          <cell r="D3262">
            <v>0</v>
          </cell>
          <cell r="E3262">
            <v>771614.8027210884</v>
          </cell>
        </row>
        <row r="3263">
          <cell r="A3263" t="str">
            <v>2001999917238</v>
          </cell>
          <cell r="B3263">
            <v>13</v>
          </cell>
          <cell r="C3263">
            <v>2.6068549999999999</v>
          </cell>
          <cell r="D3263">
            <v>0</v>
          </cell>
          <cell r="E3263">
            <v>200527.30769230769</v>
          </cell>
        </row>
        <row r="3264">
          <cell r="A3264" t="str">
            <v>2001999917239</v>
          </cell>
          <cell r="B3264">
            <v>8</v>
          </cell>
          <cell r="C3264">
            <v>19.522760999999999</v>
          </cell>
          <cell r="D3264">
            <v>0</v>
          </cell>
          <cell r="E3264">
            <v>2440345.125</v>
          </cell>
        </row>
        <row r="3265">
          <cell r="A3265" t="str">
            <v>2001999917240</v>
          </cell>
          <cell r="B3265">
            <v>82</v>
          </cell>
          <cell r="C3265">
            <v>85.975446000000005</v>
          </cell>
          <cell r="D3265">
            <v>0</v>
          </cell>
          <cell r="E3265">
            <v>1048481.0487804879</v>
          </cell>
        </row>
        <row r="3266">
          <cell r="A3266" t="str">
            <v>2001999917242</v>
          </cell>
          <cell r="B3266">
            <v>9832</v>
          </cell>
          <cell r="C3266">
            <v>199574.986859</v>
          </cell>
          <cell r="D3266">
            <v>0</v>
          </cell>
          <cell r="E3266">
            <v>20298513.716334417</v>
          </cell>
        </row>
        <row r="3267">
          <cell r="A3267" t="str">
            <v>2001999917246</v>
          </cell>
          <cell r="B3267">
            <v>19</v>
          </cell>
          <cell r="C3267">
            <v>6.8670980000000004</v>
          </cell>
          <cell r="D3267">
            <v>0</v>
          </cell>
          <cell r="E3267">
            <v>361426.21052631579</v>
          </cell>
        </row>
        <row r="3268">
          <cell r="A3268" t="str">
            <v>2001999917254</v>
          </cell>
          <cell r="B3268">
            <v>10</v>
          </cell>
          <cell r="C3268">
            <v>8.3968699999999998</v>
          </cell>
          <cell r="D3268">
            <v>0</v>
          </cell>
          <cell r="E3268">
            <v>839687</v>
          </cell>
        </row>
        <row r="3269">
          <cell r="A3269" t="str">
            <v>2001999917266</v>
          </cell>
          <cell r="B3269">
            <v>7</v>
          </cell>
          <cell r="C3269">
            <v>3.9604900000000001</v>
          </cell>
          <cell r="D3269">
            <v>0</v>
          </cell>
          <cell r="E3269">
            <v>565784.2857142858</v>
          </cell>
        </row>
        <row r="3270">
          <cell r="A3270" t="str">
            <v>2001999917274</v>
          </cell>
          <cell r="B3270">
            <v>5</v>
          </cell>
          <cell r="C3270">
            <v>3.2876129999999999</v>
          </cell>
          <cell r="D3270">
            <v>0</v>
          </cell>
          <cell r="E3270">
            <v>657522.6</v>
          </cell>
        </row>
        <row r="3271">
          <cell r="A3271" t="str">
            <v>2001999917275</v>
          </cell>
          <cell r="B3271">
            <v>3909</v>
          </cell>
          <cell r="C3271">
            <v>19784.441448000001</v>
          </cell>
          <cell r="D3271">
            <v>0</v>
          </cell>
          <cell r="E3271">
            <v>5061253.8879508832</v>
          </cell>
        </row>
        <row r="3272">
          <cell r="A3272" t="str">
            <v>2001999917284</v>
          </cell>
          <cell r="B3272">
            <v>19744</v>
          </cell>
          <cell r="C3272">
            <v>242984.19679300001</v>
          </cell>
          <cell r="D3272">
            <v>0</v>
          </cell>
          <cell r="E3272">
            <v>12306736.061233794</v>
          </cell>
        </row>
        <row r="3273">
          <cell r="A3273" t="str">
            <v>2001999917286</v>
          </cell>
          <cell r="B3273">
            <v>5</v>
          </cell>
          <cell r="C3273">
            <v>31.262550000000001</v>
          </cell>
          <cell r="D3273">
            <v>0</v>
          </cell>
          <cell r="E3273">
            <v>6252510</v>
          </cell>
        </row>
        <row r="3274">
          <cell r="A3274" t="str">
            <v>2001999917294</v>
          </cell>
          <cell r="B3274">
            <v>8</v>
          </cell>
          <cell r="C3274">
            <v>14.81343</v>
          </cell>
          <cell r="D3274">
            <v>0</v>
          </cell>
          <cell r="E3274">
            <v>1851678.75</v>
          </cell>
        </row>
        <row r="3275">
          <cell r="A3275" t="str">
            <v>2001999917298</v>
          </cell>
          <cell r="B3275">
            <v>8163</v>
          </cell>
          <cell r="C3275">
            <v>13747.419491000001</v>
          </cell>
          <cell r="D3275">
            <v>0</v>
          </cell>
          <cell r="E3275">
            <v>1684113.6213401938</v>
          </cell>
        </row>
        <row r="3276">
          <cell r="A3276" t="str">
            <v>2001999917301</v>
          </cell>
          <cell r="B3276">
            <v>35712</v>
          </cell>
          <cell r="C3276">
            <v>0</v>
          </cell>
          <cell r="D3276">
            <v>0</v>
          </cell>
          <cell r="E3276">
            <v>0</v>
          </cell>
        </row>
        <row r="3277">
          <cell r="A3277" t="str">
            <v>2001999917303</v>
          </cell>
          <cell r="B3277">
            <v>101</v>
          </cell>
          <cell r="C3277">
            <v>0</v>
          </cell>
          <cell r="D3277">
            <v>0</v>
          </cell>
          <cell r="E3277">
            <v>0</v>
          </cell>
        </row>
        <row r="3278">
          <cell r="A3278" t="str">
            <v>2001999917304</v>
          </cell>
          <cell r="B3278">
            <v>409077</v>
          </cell>
          <cell r="C3278">
            <v>-16251.783235000001</v>
          </cell>
          <cell r="D3278">
            <v>-18523.600665000002</v>
          </cell>
          <cell r="E3278">
            <v>-39727.931990798796</v>
          </cell>
        </row>
        <row r="3279">
          <cell r="A3279" t="str">
            <v>2001999917305</v>
          </cell>
          <cell r="B3279">
            <v>430648</v>
          </cell>
          <cell r="C3279">
            <v>-79671.368358000007</v>
          </cell>
          <cell r="D3279">
            <v>-73042.193100000004</v>
          </cell>
          <cell r="E3279">
            <v>-185003.45608942804</v>
          </cell>
        </row>
        <row r="3280">
          <cell r="A3280" t="str">
            <v>2001999917306</v>
          </cell>
          <cell r="B3280">
            <v>32651</v>
          </cell>
          <cell r="C3280">
            <v>0</v>
          </cell>
          <cell r="D3280">
            <v>0</v>
          </cell>
          <cell r="E3280">
            <v>0</v>
          </cell>
        </row>
        <row r="3281">
          <cell r="A3281" t="str">
            <v>2001999917312</v>
          </cell>
          <cell r="B3281">
            <v>200496</v>
          </cell>
          <cell r="C3281">
            <v>0</v>
          </cell>
          <cell r="D3281">
            <v>0</v>
          </cell>
          <cell r="E3281">
            <v>0</v>
          </cell>
        </row>
        <row r="3282">
          <cell r="A3282" t="str">
            <v>2001999917315</v>
          </cell>
          <cell r="B3282">
            <v>497652</v>
          </cell>
          <cell r="C3282">
            <v>11638105.131651999</v>
          </cell>
          <cell r="D3282">
            <v>0</v>
          </cell>
          <cell r="E3282">
            <v>23386031.065186113</v>
          </cell>
        </row>
        <row r="3283">
          <cell r="A3283" t="str">
            <v>2001999917318</v>
          </cell>
          <cell r="B3283">
            <v>46922</v>
          </cell>
          <cell r="C3283">
            <v>99291.277940999993</v>
          </cell>
          <cell r="D3283">
            <v>0</v>
          </cell>
          <cell r="E3283">
            <v>2116092.1943011805</v>
          </cell>
        </row>
        <row r="3284">
          <cell r="A3284" t="str">
            <v>2001999917320</v>
          </cell>
          <cell r="B3284">
            <v>47701</v>
          </cell>
          <cell r="C3284">
            <v>183735.203297</v>
          </cell>
          <cell r="D3284">
            <v>0</v>
          </cell>
          <cell r="E3284">
            <v>3851810.3037043246</v>
          </cell>
        </row>
        <row r="3285">
          <cell r="A3285" t="str">
            <v>2001999917322</v>
          </cell>
          <cell r="B3285">
            <v>9</v>
          </cell>
          <cell r="C3285">
            <v>0</v>
          </cell>
          <cell r="D3285">
            <v>0</v>
          </cell>
          <cell r="E3285">
            <v>0</v>
          </cell>
        </row>
        <row r="3286">
          <cell r="A3286" t="str">
            <v>2001999917334</v>
          </cell>
          <cell r="B3286">
            <v>142</v>
          </cell>
          <cell r="C3286">
            <v>0</v>
          </cell>
          <cell r="D3286">
            <v>0</v>
          </cell>
          <cell r="E3286">
            <v>0</v>
          </cell>
        </row>
        <row r="3287">
          <cell r="A3287" t="str">
            <v>2001999917336</v>
          </cell>
          <cell r="B3287">
            <v>5</v>
          </cell>
          <cell r="C3287">
            <v>2.5020829999999998</v>
          </cell>
          <cell r="D3287">
            <v>0</v>
          </cell>
          <cell r="E3287">
            <v>500416.6</v>
          </cell>
        </row>
        <row r="3288">
          <cell r="A3288" t="str">
            <v>2001999917341</v>
          </cell>
          <cell r="B3288">
            <v>90701</v>
          </cell>
          <cell r="C3288">
            <v>462552795.94894898</v>
          </cell>
          <cell r="D3288">
            <v>0</v>
          </cell>
          <cell r="E3288">
            <v>5099754092.5563002</v>
          </cell>
        </row>
        <row r="3289">
          <cell r="A3289" t="str">
            <v>2001999917342</v>
          </cell>
          <cell r="B3289">
            <v>5</v>
          </cell>
          <cell r="C3289">
            <v>0</v>
          </cell>
          <cell r="D3289">
            <v>0</v>
          </cell>
          <cell r="E3289">
            <v>0</v>
          </cell>
        </row>
        <row r="3290">
          <cell r="A3290" t="str">
            <v>2001999917343</v>
          </cell>
          <cell r="B3290">
            <v>21</v>
          </cell>
          <cell r="C3290">
            <v>0</v>
          </cell>
          <cell r="D3290">
            <v>0</v>
          </cell>
          <cell r="E3290">
            <v>0</v>
          </cell>
        </row>
        <row r="3291">
          <cell r="A3291" t="str">
            <v>2001999917344</v>
          </cell>
          <cell r="B3291">
            <v>20</v>
          </cell>
          <cell r="C3291">
            <v>38.429389</v>
          </cell>
          <cell r="D3291">
            <v>0</v>
          </cell>
          <cell r="E3291">
            <v>1921469.45</v>
          </cell>
        </row>
        <row r="3292">
          <cell r="A3292" t="str">
            <v>2001999917353</v>
          </cell>
          <cell r="B3292">
            <v>3</v>
          </cell>
          <cell r="C3292">
            <v>0</v>
          </cell>
          <cell r="D3292">
            <v>0</v>
          </cell>
          <cell r="E3292">
            <v>0</v>
          </cell>
        </row>
        <row r="3293">
          <cell r="A3293" t="str">
            <v>2001999917365</v>
          </cell>
          <cell r="B3293">
            <v>48476</v>
          </cell>
          <cell r="C3293">
            <v>24200.018090000001</v>
          </cell>
          <cell r="D3293">
            <v>0</v>
          </cell>
          <cell r="E3293">
            <v>499216.48011387081</v>
          </cell>
        </row>
        <row r="3294">
          <cell r="A3294" t="str">
            <v>2001999917366</v>
          </cell>
          <cell r="B3294">
            <v>6820</v>
          </cell>
          <cell r="C3294">
            <v>2489.9971129999999</v>
          </cell>
          <cell r="D3294">
            <v>0</v>
          </cell>
          <cell r="E3294">
            <v>365102.21598240465</v>
          </cell>
        </row>
        <row r="3295">
          <cell r="A3295" t="str">
            <v>2001999917368</v>
          </cell>
          <cell r="B3295">
            <v>154</v>
          </cell>
          <cell r="C3295">
            <v>49.192616999999998</v>
          </cell>
          <cell r="D3295">
            <v>0</v>
          </cell>
          <cell r="E3295">
            <v>319432.57792207791</v>
          </cell>
        </row>
        <row r="3296">
          <cell r="A3296" t="str">
            <v>2001999917373</v>
          </cell>
          <cell r="B3296">
            <v>30</v>
          </cell>
          <cell r="C3296">
            <v>12.47494</v>
          </cell>
          <cell r="D3296">
            <v>0</v>
          </cell>
          <cell r="E3296">
            <v>415831.33333333331</v>
          </cell>
        </row>
        <row r="3297">
          <cell r="A3297" t="str">
            <v>2001999917382</v>
          </cell>
          <cell r="B3297">
            <v>42</v>
          </cell>
          <cell r="C3297">
            <v>20.60313</v>
          </cell>
          <cell r="D3297">
            <v>0</v>
          </cell>
          <cell r="E3297">
            <v>490550.71428571426</v>
          </cell>
        </row>
        <row r="3298">
          <cell r="A3298" t="str">
            <v>2001999917383</v>
          </cell>
          <cell r="B3298">
            <v>6</v>
          </cell>
          <cell r="C3298">
            <v>0</v>
          </cell>
          <cell r="D3298">
            <v>0</v>
          </cell>
          <cell r="E3298">
            <v>0</v>
          </cell>
        </row>
        <row r="3299">
          <cell r="A3299" t="str">
            <v>2001999917384</v>
          </cell>
          <cell r="B3299">
            <v>74</v>
          </cell>
          <cell r="C3299">
            <v>46.783608000000001</v>
          </cell>
          <cell r="D3299">
            <v>0</v>
          </cell>
          <cell r="E3299">
            <v>632210.91891891893</v>
          </cell>
        </row>
        <row r="3300">
          <cell r="A3300" t="str">
            <v>2001999917385</v>
          </cell>
          <cell r="B3300">
            <v>2234</v>
          </cell>
          <cell r="C3300">
            <v>489.83661799999999</v>
          </cell>
          <cell r="D3300">
            <v>0</v>
          </cell>
          <cell r="E3300">
            <v>219264.37690241719</v>
          </cell>
        </row>
        <row r="3301">
          <cell r="A3301" t="str">
            <v>2001999917387</v>
          </cell>
          <cell r="B3301">
            <v>16</v>
          </cell>
          <cell r="C3301">
            <v>2.2201849999999999</v>
          </cell>
          <cell r="D3301">
            <v>0</v>
          </cell>
          <cell r="E3301">
            <v>138761.5625</v>
          </cell>
        </row>
        <row r="3302">
          <cell r="A3302" t="str">
            <v>2001999917390</v>
          </cell>
          <cell r="B3302">
            <v>15</v>
          </cell>
          <cell r="C3302">
            <v>13.503081</v>
          </cell>
          <cell r="D3302">
            <v>0</v>
          </cell>
          <cell r="E3302">
            <v>900205.4</v>
          </cell>
        </row>
        <row r="3303">
          <cell r="A3303" t="str">
            <v>2001999917392</v>
          </cell>
          <cell r="B3303">
            <v>56</v>
          </cell>
          <cell r="C3303">
            <v>163.856281</v>
          </cell>
          <cell r="D3303">
            <v>0</v>
          </cell>
          <cell r="E3303">
            <v>2926005.0178571427</v>
          </cell>
        </row>
        <row r="3304">
          <cell r="A3304" t="str">
            <v>2001999917393</v>
          </cell>
          <cell r="B3304">
            <v>3</v>
          </cell>
          <cell r="C3304">
            <v>0</v>
          </cell>
          <cell r="D3304">
            <v>0</v>
          </cell>
          <cell r="E3304">
            <v>0</v>
          </cell>
        </row>
        <row r="3305">
          <cell r="A3305" t="str">
            <v>2001999917461</v>
          </cell>
          <cell r="B3305">
            <v>56817</v>
          </cell>
          <cell r="C3305">
            <v>301014.892742</v>
          </cell>
          <cell r="D3305">
            <v>0</v>
          </cell>
          <cell r="E3305">
            <v>5297972.3100832496</v>
          </cell>
        </row>
        <row r="3306">
          <cell r="A3306" t="str">
            <v>2001999917465</v>
          </cell>
          <cell r="B3306">
            <v>2282</v>
          </cell>
          <cell r="C3306">
            <v>50163.445594999997</v>
          </cell>
          <cell r="D3306">
            <v>0</v>
          </cell>
          <cell r="E3306">
            <v>21982228.569237508</v>
          </cell>
        </row>
        <row r="3307">
          <cell r="A3307" t="str">
            <v>2001999917467</v>
          </cell>
          <cell r="B3307">
            <v>79317</v>
          </cell>
          <cell r="C3307">
            <v>250665.487276</v>
          </cell>
          <cell r="D3307">
            <v>0</v>
          </cell>
          <cell r="E3307">
            <v>3160299.6492050886</v>
          </cell>
        </row>
        <row r="3308">
          <cell r="A3308" t="str">
            <v>2001999917479</v>
          </cell>
          <cell r="B3308">
            <v>2160</v>
          </cell>
          <cell r="C3308">
            <v>29332.066155</v>
          </cell>
          <cell r="D3308">
            <v>0</v>
          </cell>
          <cell r="E3308">
            <v>13579660.256944444</v>
          </cell>
        </row>
        <row r="3309">
          <cell r="A3309" t="str">
            <v>2001999917491</v>
          </cell>
          <cell r="B3309">
            <v>2154</v>
          </cell>
          <cell r="C3309">
            <v>2624.1632599999998</v>
          </cell>
          <cell r="D3309">
            <v>0</v>
          </cell>
          <cell r="E3309">
            <v>1218274.4939647168</v>
          </cell>
        </row>
        <row r="3310">
          <cell r="A3310" t="str">
            <v>2001999917492</v>
          </cell>
          <cell r="B3310">
            <v>56662</v>
          </cell>
          <cell r="C3310">
            <v>29932.418883999999</v>
          </cell>
          <cell r="D3310">
            <v>0</v>
          </cell>
          <cell r="E3310">
            <v>528262.66076029791</v>
          </cell>
        </row>
        <row r="3311">
          <cell r="A3311" t="str">
            <v>2001999917494</v>
          </cell>
          <cell r="B3311">
            <v>59207</v>
          </cell>
          <cell r="C3311">
            <v>83667.857652999999</v>
          </cell>
          <cell r="D3311">
            <v>0</v>
          </cell>
          <cell r="E3311">
            <v>1413141.311888797</v>
          </cell>
        </row>
        <row r="3312">
          <cell r="A3312" t="str">
            <v>2001999917545</v>
          </cell>
          <cell r="B3312">
            <v>14569</v>
          </cell>
          <cell r="C3312">
            <v>79406.023209999999</v>
          </cell>
          <cell r="D3312">
            <v>0</v>
          </cell>
          <cell r="E3312">
            <v>5450341.3556180932</v>
          </cell>
        </row>
        <row r="3313">
          <cell r="A3313" t="str">
            <v>2001999917547</v>
          </cell>
          <cell r="B3313">
            <v>60467</v>
          </cell>
          <cell r="C3313">
            <v>373474.41602100001</v>
          </cell>
          <cell r="D3313">
            <v>0</v>
          </cell>
          <cell r="E3313">
            <v>6176499.8432368068</v>
          </cell>
        </row>
        <row r="3314">
          <cell r="A3314" t="str">
            <v>2001999917583</v>
          </cell>
          <cell r="B3314">
            <v>4</v>
          </cell>
          <cell r="C3314">
            <v>0</v>
          </cell>
          <cell r="D3314">
            <v>0</v>
          </cell>
          <cell r="E3314">
            <v>0</v>
          </cell>
        </row>
        <row r="3315">
          <cell r="A3315" t="str">
            <v>2001999917600</v>
          </cell>
          <cell r="B3315">
            <v>237383</v>
          </cell>
          <cell r="C3315">
            <v>197644.28377400001</v>
          </cell>
          <cell r="D3315">
            <v>0</v>
          </cell>
          <cell r="E3315">
            <v>832596.62138400809</v>
          </cell>
        </row>
        <row r="3316">
          <cell r="A3316" t="str">
            <v>2001999917601</v>
          </cell>
          <cell r="B3316">
            <v>29441</v>
          </cell>
          <cell r="C3316">
            <v>9329.206021</v>
          </cell>
          <cell r="D3316">
            <v>0</v>
          </cell>
          <cell r="E3316">
            <v>316878.0279542135</v>
          </cell>
        </row>
        <row r="3317">
          <cell r="A3317" t="str">
            <v>2001999917602</v>
          </cell>
          <cell r="B3317">
            <v>24552</v>
          </cell>
          <cell r="C3317">
            <v>5454.9674029999996</v>
          </cell>
          <cell r="D3317">
            <v>0</v>
          </cell>
          <cell r="E3317">
            <v>222180.16467090257</v>
          </cell>
        </row>
        <row r="3318">
          <cell r="A3318" t="str">
            <v>2001999917603</v>
          </cell>
          <cell r="B3318">
            <v>96352</v>
          </cell>
          <cell r="C3318">
            <v>14676.841047</v>
          </cell>
          <cell r="D3318">
            <v>0</v>
          </cell>
          <cell r="E3318">
            <v>152325.23504442046</v>
          </cell>
        </row>
        <row r="3319">
          <cell r="A3319" t="str">
            <v>2001999917604</v>
          </cell>
          <cell r="B3319">
            <v>35286</v>
          </cell>
          <cell r="C3319">
            <v>28303.049099</v>
          </cell>
          <cell r="D3319">
            <v>0</v>
          </cell>
          <cell r="E3319">
            <v>802104.20843960776</v>
          </cell>
        </row>
        <row r="3320">
          <cell r="A3320" t="str">
            <v>2001999917605</v>
          </cell>
          <cell r="B3320">
            <v>1814</v>
          </cell>
          <cell r="C3320">
            <v>1142.8310509999999</v>
          </cell>
          <cell r="D3320">
            <v>0</v>
          </cell>
          <cell r="E3320">
            <v>630006.09206174198</v>
          </cell>
        </row>
        <row r="3321">
          <cell r="A3321" t="str">
            <v>2001999917606</v>
          </cell>
          <cell r="B3321">
            <v>5200</v>
          </cell>
          <cell r="C3321">
            <v>1052.465766</v>
          </cell>
          <cell r="D3321">
            <v>0</v>
          </cell>
          <cell r="E3321">
            <v>202397.2626923077</v>
          </cell>
        </row>
        <row r="3322">
          <cell r="A3322" t="str">
            <v>2001999917607</v>
          </cell>
          <cell r="B3322">
            <v>106</v>
          </cell>
          <cell r="C3322">
            <v>75.757052999999999</v>
          </cell>
          <cell r="D3322">
            <v>0</v>
          </cell>
          <cell r="E3322">
            <v>714689.17924528301</v>
          </cell>
        </row>
        <row r="3323">
          <cell r="A3323" t="str">
            <v>2001999917608</v>
          </cell>
          <cell r="B3323">
            <v>6130</v>
          </cell>
          <cell r="C3323">
            <v>1369.7710790000001</v>
          </cell>
          <cell r="D3323">
            <v>0</v>
          </cell>
          <cell r="E3323">
            <v>223453.68336052203</v>
          </cell>
        </row>
        <row r="3324">
          <cell r="A3324" t="str">
            <v>2001999917609</v>
          </cell>
          <cell r="B3324">
            <v>233</v>
          </cell>
          <cell r="C3324">
            <v>364.253288</v>
          </cell>
          <cell r="D3324">
            <v>0</v>
          </cell>
          <cell r="E3324">
            <v>1563318.8326180258</v>
          </cell>
        </row>
        <row r="3325">
          <cell r="A3325" t="str">
            <v>2001999917610</v>
          </cell>
          <cell r="B3325">
            <v>356048</v>
          </cell>
          <cell r="C3325">
            <v>237680.557157</v>
          </cell>
          <cell r="D3325">
            <v>0</v>
          </cell>
          <cell r="E3325">
            <v>667552.00747371151</v>
          </cell>
        </row>
        <row r="3326">
          <cell r="A3326" t="str">
            <v>2001999917611</v>
          </cell>
          <cell r="B3326">
            <v>59546</v>
          </cell>
          <cell r="C3326">
            <v>300067395.98143101</v>
          </cell>
          <cell r="D3326">
            <v>67403.939563000007</v>
          </cell>
          <cell r="E3326">
            <v>5039253618.7389755</v>
          </cell>
        </row>
        <row r="3327">
          <cell r="A3327" t="str">
            <v>2001999917612</v>
          </cell>
          <cell r="B3327">
            <v>23716</v>
          </cell>
          <cell r="C3327">
            <v>902.76161100000002</v>
          </cell>
          <cell r="D3327">
            <v>833.95458900000006</v>
          </cell>
          <cell r="E3327">
            <v>38065.508981278457</v>
          </cell>
        </row>
        <row r="3328">
          <cell r="A3328" t="str">
            <v>2001999917613</v>
          </cell>
          <cell r="B3328">
            <v>149293</v>
          </cell>
          <cell r="C3328">
            <v>0</v>
          </cell>
          <cell r="D3328">
            <v>0</v>
          </cell>
          <cell r="E3328">
            <v>0</v>
          </cell>
        </row>
        <row r="3329">
          <cell r="A3329" t="str">
            <v>2001999917614</v>
          </cell>
          <cell r="B3329">
            <v>149601</v>
          </cell>
          <cell r="C3329">
            <v>0</v>
          </cell>
          <cell r="D3329">
            <v>0</v>
          </cell>
          <cell r="E3329">
            <v>0</v>
          </cell>
        </row>
        <row r="3330">
          <cell r="A3330" t="str">
            <v>2001999917615</v>
          </cell>
          <cell r="B3330">
            <v>19906</v>
          </cell>
          <cell r="C3330">
            <v>0</v>
          </cell>
          <cell r="D3330">
            <v>0</v>
          </cell>
          <cell r="E3330">
            <v>0</v>
          </cell>
        </row>
        <row r="3331">
          <cell r="A3331" t="str">
            <v>2001999917616</v>
          </cell>
          <cell r="B3331">
            <v>332</v>
          </cell>
          <cell r="C3331">
            <v>0</v>
          </cell>
          <cell r="D3331">
            <v>0</v>
          </cell>
          <cell r="E3331">
            <v>0</v>
          </cell>
        </row>
        <row r="3332">
          <cell r="A3332" t="str">
            <v>2001999917617</v>
          </cell>
          <cell r="B3332">
            <v>1961</v>
          </cell>
          <cell r="C3332">
            <v>18778.803648000001</v>
          </cell>
          <cell r="D3332">
            <v>0</v>
          </cell>
          <cell r="E3332">
            <v>9576136.4854665976</v>
          </cell>
        </row>
        <row r="3333">
          <cell r="A3333" t="str">
            <v>2001999917618</v>
          </cell>
          <cell r="B3333">
            <v>63350</v>
          </cell>
          <cell r="C3333">
            <v>297275.75400900003</v>
          </cell>
          <cell r="D3333">
            <v>0</v>
          </cell>
          <cell r="E3333">
            <v>4692592.8020363068</v>
          </cell>
        </row>
        <row r="3334">
          <cell r="A3334" t="str">
            <v>2001999917619</v>
          </cell>
          <cell r="B3334">
            <v>57753</v>
          </cell>
          <cell r="C3334">
            <v>32437.974931000001</v>
          </cell>
          <cell r="D3334">
            <v>0</v>
          </cell>
          <cell r="E3334">
            <v>561667.35807663668</v>
          </cell>
        </row>
        <row r="3335">
          <cell r="A3335" t="str">
            <v>2001999917622</v>
          </cell>
          <cell r="B3335">
            <v>485</v>
          </cell>
          <cell r="C3335">
            <v>1347.5313169999999</v>
          </cell>
          <cell r="D3335">
            <v>0</v>
          </cell>
          <cell r="E3335">
            <v>2778415.0865979381</v>
          </cell>
        </row>
        <row r="3336">
          <cell r="A3336" t="str">
            <v>2001999917623</v>
          </cell>
          <cell r="B3336">
            <v>66028</v>
          </cell>
          <cell r="C3336">
            <v>361896.76198399998</v>
          </cell>
          <cell r="D3336">
            <v>0</v>
          </cell>
          <cell r="E3336">
            <v>5480959.0171442423</v>
          </cell>
        </row>
        <row r="3337">
          <cell r="A3337" t="str">
            <v>2001999917624</v>
          </cell>
          <cell r="B3337">
            <v>23603</v>
          </cell>
          <cell r="C3337">
            <v>17669.242988999998</v>
          </cell>
          <cell r="D3337">
            <v>0</v>
          </cell>
          <cell r="E3337">
            <v>748601.57560479594</v>
          </cell>
        </row>
        <row r="3338">
          <cell r="A3338" t="str">
            <v>2001999917625</v>
          </cell>
          <cell r="B3338">
            <v>53133</v>
          </cell>
          <cell r="C3338">
            <v>149188.77720099999</v>
          </cell>
          <cell r="D3338">
            <v>0</v>
          </cell>
          <cell r="E3338">
            <v>2807836.50840344</v>
          </cell>
        </row>
        <row r="3339">
          <cell r="A3339" t="str">
            <v>2001999917626</v>
          </cell>
          <cell r="B3339">
            <v>97700</v>
          </cell>
          <cell r="C3339">
            <v>3422320.3717899998</v>
          </cell>
          <cell r="D3339">
            <v>0</v>
          </cell>
          <cell r="E3339">
            <v>35028867.674411461</v>
          </cell>
        </row>
        <row r="3340">
          <cell r="A3340" t="str">
            <v>2001999917627</v>
          </cell>
          <cell r="B3340">
            <v>100135</v>
          </cell>
          <cell r="C3340">
            <v>1797647.779509</v>
          </cell>
          <cell r="D3340">
            <v>0</v>
          </cell>
          <cell r="E3340">
            <v>17952242.268028162</v>
          </cell>
        </row>
        <row r="3341">
          <cell r="A3341" t="str">
            <v>2001999917628</v>
          </cell>
          <cell r="B3341">
            <v>191352</v>
          </cell>
          <cell r="C3341">
            <v>5824415.6532760002</v>
          </cell>
          <cell r="D3341">
            <v>0</v>
          </cell>
          <cell r="E3341">
            <v>30438227.2109829</v>
          </cell>
        </row>
        <row r="3342">
          <cell r="A3342" t="str">
            <v>2001999917629</v>
          </cell>
          <cell r="B3342">
            <v>15620</v>
          </cell>
          <cell r="C3342">
            <v>24307.633734999999</v>
          </cell>
          <cell r="D3342">
            <v>0</v>
          </cell>
          <cell r="E3342">
            <v>1556186.5387323943</v>
          </cell>
        </row>
        <row r="3343">
          <cell r="A3343" t="str">
            <v>2001999917630</v>
          </cell>
          <cell r="B3343">
            <v>142189</v>
          </cell>
          <cell r="C3343">
            <v>3764284.6019959999</v>
          </cell>
          <cell r="D3343">
            <v>0</v>
          </cell>
          <cell r="E3343">
            <v>26473810.224391479</v>
          </cell>
        </row>
        <row r="3344">
          <cell r="A3344" t="str">
            <v>2001999917631</v>
          </cell>
          <cell r="B3344">
            <v>78648</v>
          </cell>
          <cell r="C3344">
            <v>580069.18300199998</v>
          </cell>
          <cell r="D3344">
            <v>0</v>
          </cell>
          <cell r="E3344">
            <v>7375510.9221086362</v>
          </cell>
        </row>
        <row r="3345">
          <cell r="A3345" t="str">
            <v>2001999917632</v>
          </cell>
          <cell r="B3345">
            <v>101566</v>
          </cell>
          <cell r="C3345">
            <v>152774.218223</v>
          </cell>
          <cell r="D3345">
            <v>0</v>
          </cell>
          <cell r="E3345">
            <v>1504186.6197644882</v>
          </cell>
        </row>
        <row r="3346">
          <cell r="A3346" t="str">
            <v>2001999917633</v>
          </cell>
          <cell r="B3346">
            <v>21406</v>
          </cell>
          <cell r="C3346">
            <v>76965.879501000003</v>
          </cell>
          <cell r="D3346">
            <v>0</v>
          </cell>
          <cell r="E3346">
            <v>3595528.3332243296</v>
          </cell>
        </row>
        <row r="3347">
          <cell r="A3347" t="str">
            <v>2001999917634</v>
          </cell>
          <cell r="B3347">
            <v>9873</v>
          </cell>
          <cell r="C3347">
            <v>190206.356439</v>
          </cell>
          <cell r="D3347">
            <v>0</v>
          </cell>
          <cell r="E3347">
            <v>19265305.017623823</v>
          </cell>
        </row>
        <row r="3348">
          <cell r="A3348" t="str">
            <v>2001999917635</v>
          </cell>
          <cell r="B3348">
            <v>149546</v>
          </cell>
          <cell r="C3348">
            <v>725445.72664500005</v>
          </cell>
          <cell r="D3348">
            <v>0</v>
          </cell>
          <cell r="E3348">
            <v>4850987.1654541083</v>
          </cell>
        </row>
        <row r="3349">
          <cell r="A3349" t="str">
            <v>2001999917636</v>
          </cell>
          <cell r="B3349">
            <v>219134</v>
          </cell>
          <cell r="C3349">
            <v>761201.46363400004</v>
          </cell>
          <cell r="D3349">
            <v>0</v>
          </cell>
          <cell r="E3349">
            <v>3473680.3217848442</v>
          </cell>
        </row>
        <row r="3350">
          <cell r="A3350" t="str">
            <v>2001999917637</v>
          </cell>
          <cell r="B3350">
            <v>104644</v>
          </cell>
          <cell r="C3350">
            <v>59748.687619999997</v>
          </cell>
          <cell r="D3350">
            <v>0</v>
          </cell>
          <cell r="E3350">
            <v>570970.98371621885</v>
          </cell>
        </row>
        <row r="3351">
          <cell r="A3351" t="str">
            <v>2001999917638</v>
          </cell>
          <cell r="B3351">
            <v>72168</v>
          </cell>
          <cell r="C3351">
            <v>38058.807309000003</v>
          </cell>
          <cell r="D3351">
            <v>0</v>
          </cell>
          <cell r="E3351">
            <v>527364.02988859336</v>
          </cell>
        </row>
        <row r="3352">
          <cell r="A3352" t="str">
            <v>2001999917639</v>
          </cell>
          <cell r="B3352">
            <v>88800</v>
          </cell>
          <cell r="C3352">
            <v>133641.63245599999</v>
          </cell>
          <cell r="D3352">
            <v>0</v>
          </cell>
          <cell r="E3352">
            <v>1504973.3384684685</v>
          </cell>
        </row>
        <row r="3353">
          <cell r="A3353" t="str">
            <v>2001999917640</v>
          </cell>
          <cell r="B3353">
            <v>7925</v>
          </cell>
          <cell r="C3353">
            <v>66836.447839999993</v>
          </cell>
          <cell r="D3353">
            <v>0</v>
          </cell>
          <cell r="E3353">
            <v>8433621.1785488948</v>
          </cell>
        </row>
        <row r="3354">
          <cell r="A3354" t="str">
            <v>2001999917641</v>
          </cell>
          <cell r="B3354">
            <v>1672</v>
          </cell>
          <cell r="C3354">
            <v>5475.7418250000001</v>
          </cell>
          <cell r="D3354">
            <v>0</v>
          </cell>
          <cell r="E3354">
            <v>3274965.2063397127</v>
          </cell>
        </row>
        <row r="3355">
          <cell r="A3355" t="str">
            <v>2001999917642</v>
          </cell>
          <cell r="B3355">
            <v>969</v>
          </cell>
          <cell r="C3355">
            <v>29709.405389</v>
          </cell>
          <cell r="D3355">
            <v>0</v>
          </cell>
          <cell r="E3355">
            <v>30659861.08255934</v>
          </cell>
        </row>
        <row r="3356">
          <cell r="A3356" t="str">
            <v>2001999917643</v>
          </cell>
          <cell r="B3356">
            <v>221339</v>
          </cell>
          <cell r="C3356">
            <v>537053.90465399995</v>
          </cell>
          <cell r="D3356">
            <v>0</v>
          </cell>
          <cell r="E3356">
            <v>2426386.2430660659</v>
          </cell>
        </row>
        <row r="3357">
          <cell r="A3357" t="str">
            <v>2001999917644</v>
          </cell>
          <cell r="B3357">
            <v>94514</v>
          </cell>
          <cell r="C3357">
            <v>111196.654308</v>
          </cell>
          <cell r="D3357">
            <v>0</v>
          </cell>
          <cell r="E3357">
            <v>1176509.8748121972</v>
          </cell>
        </row>
        <row r="3358">
          <cell r="A3358" t="str">
            <v>2001999917645</v>
          </cell>
          <cell r="B3358">
            <v>156688</v>
          </cell>
          <cell r="C3358">
            <v>50524931.763778001</v>
          </cell>
          <cell r="D3358">
            <v>0</v>
          </cell>
          <cell r="E3358">
            <v>322455655.59441698</v>
          </cell>
        </row>
        <row r="3359">
          <cell r="A3359" t="str">
            <v>2001999917646</v>
          </cell>
          <cell r="B3359">
            <v>10997</v>
          </cell>
          <cell r="C3359">
            <v>56789.337921999999</v>
          </cell>
          <cell r="D3359">
            <v>0</v>
          </cell>
          <cell r="E3359">
            <v>5164075.4680367373</v>
          </cell>
        </row>
        <row r="3360">
          <cell r="A3360" t="str">
            <v>2001999917647</v>
          </cell>
          <cell r="B3360">
            <v>89937</v>
          </cell>
          <cell r="C3360">
            <v>3316038.7657670001</v>
          </cell>
          <cell r="D3360">
            <v>0</v>
          </cell>
          <cell r="E3360">
            <v>36870684.654447004</v>
          </cell>
        </row>
        <row r="3361">
          <cell r="A3361" t="str">
            <v>2001999917648</v>
          </cell>
          <cell r="B3361">
            <v>698</v>
          </cell>
          <cell r="C3361">
            <v>28408.402536000001</v>
          </cell>
          <cell r="D3361">
            <v>0</v>
          </cell>
          <cell r="E3361">
            <v>40699717.100286536</v>
          </cell>
        </row>
        <row r="3362">
          <cell r="A3362" t="str">
            <v>2001999917650</v>
          </cell>
          <cell r="B3362">
            <v>88819</v>
          </cell>
          <cell r="C3362">
            <v>0</v>
          </cell>
          <cell r="D3362">
            <v>0</v>
          </cell>
          <cell r="E3362">
            <v>0</v>
          </cell>
        </row>
        <row r="3363">
          <cell r="A3363" t="str">
            <v>2001999917651</v>
          </cell>
          <cell r="B3363">
            <v>88519</v>
          </cell>
          <cell r="C3363">
            <v>183626.28881</v>
          </cell>
          <cell r="D3363">
            <v>0</v>
          </cell>
          <cell r="E3363">
            <v>2074427.9624713338</v>
          </cell>
        </row>
        <row r="3364">
          <cell r="A3364" t="str">
            <v>2001999917700</v>
          </cell>
          <cell r="B3364">
            <v>133658</v>
          </cell>
          <cell r="C3364">
            <v>45523.719472999997</v>
          </cell>
          <cell r="D3364">
            <v>0</v>
          </cell>
          <cell r="E3364">
            <v>340598.53860599437</v>
          </cell>
        </row>
        <row r="3365">
          <cell r="A3365" t="str">
            <v>2001999917701</v>
          </cell>
          <cell r="B3365">
            <v>1695</v>
          </cell>
          <cell r="C3365">
            <v>31269.088373999999</v>
          </cell>
          <cell r="D3365">
            <v>0</v>
          </cell>
          <cell r="E3365">
            <v>18447839.748672564</v>
          </cell>
        </row>
        <row r="3366">
          <cell r="A3366" t="str">
            <v>2001999917702</v>
          </cell>
          <cell r="B3366">
            <v>1570</v>
          </cell>
          <cell r="C3366">
            <v>8208.1245369999997</v>
          </cell>
          <cell r="D3366">
            <v>0</v>
          </cell>
          <cell r="E3366">
            <v>5228104.8006369425</v>
          </cell>
        </row>
        <row r="3367">
          <cell r="A3367" t="str">
            <v>2001999917703</v>
          </cell>
          <cell r="B3367">
            <v>829</v>
          </cell>
          <cell r="C3367">
            <v>23073.750741</v>
          </cell>
          <cell r="D3367">
            <v>0</v>
          </cell>
          <cell r="E3367">
            <v>27833233.704463206</v>
          </cell>
        </row>
        <row r="3368">
          <cell r="A3368" t="str">
            <v>2001999917704</v>
          </cell>
          <cell r="B3368">
            <v>594</v>
          </cell>
          <cell r="C3368">
            <v>2928.7814830000002</v>
          </cell>
          <cell r="D3368">
            <v>0</v>
          </cell>
          <cell r="E3368">
            <v>4930608.5572390575</v>
          </cell>
        </row>
        <row r="3369">
          <cell r="A3369" t="str">
            <v>2001999917705</v>
          </cell>
          <cell r="B3369">
            <v>597</v>
          </cell>
          <cell r="C3369">
            <v>4257.2367809999996</v>
          </cell>
          <cell r="D3369">
            <v>0</v>
          </cell>
          <cell r="E3369">
            <v>7131049.8844221095</v>
          </cell>
        </row>
        <row r="3370">
          <cell r="A3370" t="str">
            <v>2001999917706</v>
          </cell>
          <cell r="B3370">
            <v>1290</v>
          </cell>
          <cell r="C3370">
            <v>1.97685</v>
          </cell>
          <cell r="D3370">
            <v>0</v>
          </cell>
          <cell r="E3370">
            <v>1532.4418604651164</v>
          </cell>
        </row>
        <row r="3371">
          <cell r="A3371" t="str">
            <v>2001999917707</v>
          </cell>
          <cell r="B3371">
            <v>6380</v>
          </cell>
          <cell r="C3371">
            <v>0</v>
          </cell>
          <cell r="D3371">
            <v>0</v>
          </cell>
          <cell r="E3371">
            <v>0</v>
          </cell>
        </row>
        <row r="3372">
          <cell r="A3372" t="str">
            <v>2001999917708</v>
          </cell>
          <cell r="B3372">
            <v>1999</v>
          </cell>
          <cell r="C3372">
            <v>0</v>
          </cell>
          <cell r="D3372">
            <v>0</v>
          </cell>
          <cell r="E3372">
            <v>0</v>
          </cell>
        </row>
        <row r="3373">
          <cell r="A3373" t="str">
            <v>2001999917709</v>
          </cell>
          <cell r="B3373">
            <v>989</v>
          </cell>
          <cell r="C3373">
            <v>0</v>
          </cell>
          <cell r="D3373">
            <v>0</v>
          </cell>
          <cell r="E3373">
            <v>0</v>
          </cell>
        </row>
        <row r="3374">
          <cell r="A3374" t="str">
            <v>2001999917710</v>
          </cell>
          <cell r="B3374">
            <v>562</v>
          </cell>
          <cell r="C3374">
            <v>0</v>
          </cell>
          <cell r="D3374">
            <v>0</v>
          </cell>
          <cell r="E3374">
            <v>0</v>
          </cell>
        </row>
        <row r="3375">
          <cell r="A3375" t="str">
            <v>2001999917711</v>
          </cell>
          <cell r="B3375">
            <v>6541</v>
          </cell>
          <cell r="C3375">
            <v>7167.2610729999997</v>
          </cell>
          <cell r="D3375">
            <v>0</v>
          </cell>
          <cell r="E3375">
            <v>1095743.9341079344</v>
          </cell>
        </row>
        <row r="3376">
          <cell r="A3376" t="str">
            <v>2001999917712</v>
          </cell>
          <cell r="B3376">
            <v>2045</v>
          </cell>
          <cell r="C3376">
            <v>6078.8072430000002</v>
          </cell>
          <cell r="D3376">
            <v>0</v>
          </cell>
          <cell r="E3376">
            <v>2972521.8792176042</v>
          </cell>
        </row>
        <row r="3377">
          <cell r="A3377" t="str">
            <v>2001999917713</v>
          </cell>
          <cell r="B3377">
            <v>1020</v>
          </cell>
          <cell r="C3377">
            <v>449.806104</v>
          </cell>
          <cell r="D3377">
            <v>0</v>
          </cell>
          <cell r="E3377">
            <v>440986.37647058826</v>
          </cell>
        </row>
        <row r="3378">
          <cell r="A3378" t="str">
            <v>2001999917714</v>
          </cell>
          <cell r="B3378">
            <v>583</v>
          </cell>
          <cell r="C3378">
            <v>177.86896200000001</v>
          </cell>
          <cell r="D3378">
            <v>0</v>
          </cell>
          <cell r="E3378">
            <v>305092.55917667237</v>
          </cell>
        </row>
        <row r="3379">
          <cell r="A3379" t="str">
            <v>2001999917715</v>
          </cell>
          <cell r="B3379">
            <v>394</v>
          </cell>
          <cell r="C3379">
            <v>318.965012</v>
          </cell>
          <cell r="D3379">
            <v>0</v>
          </cell>
          <cell r="E3379">
            <v>809555.8680203046</v>
          </cell>
        </row>
        <row r="3380">
          <cell r="A3380" t="str">
            <v>2001999917716</v>
          </cell>
          <cell r="B3380">
            <v>6575</v>
          </cell>
          <cell r="C3380">
            <v>154704.16360599999</v>
          </cell>
          <cell r="D3380">
            <v>0</v>
          </cell>
          <cell r="E3380">
            <v>23529150.358326994</v>
          </cell>
        </row>
        <row r="3381">
          <cell r="A3381" t="str">
            <v>2001999917717</v>
          </cell>
          <cell r="B3381">
            <v>2057</v>
          </cell>
          <cell r="C3381">
            <v>27856.063844</v>
          </cell>
          <cell r="D3381">
            <v>0</v>
          </cell>
          <cell r="E3381">
            <v>13542082.568789499</v>
          </cell>
        </row>
        <row r="3382">
          <cell r="A3382" t="str">
            <v>2001999917718</v>
          </cell>
          <cell r="B3382">
            <v>1028</v>
          </cell>
          <cell r="C3382">
            <v>8882.899512</v>
          </cell>
          <cell r="D3382">
            <v>0</v>
          </cell>
          <cell r="E3382">
            <v>8640952.8326848242</v>
          </cell>
        </row>
        <row r="3383">
          <cell r="A3383" t="str">
            <v>2001999917719</v>
          </cell>
          <cell r="B3383">
            <v>588</v>
          </cell>
          <cell r="C3383">
            <v>6371.625497</v>
          </cell>
          <cell r="D3383">
            <v>0</v>
          </cell>
          <cell r="E3383">
            <v>10836097.784013605</v>
          </cell>
        </row>
        <row r="3384">
          <cell r="A3384" t="str">
            <v>2001999917720</v>
          </cell>
          <cell r="B3384">
            <v>405</v>
          </cell>
          <cell r="C3384">
            <v>12340.205314000001</v>
          </cell>
          <cell r="D3384">
            <v>0</v>
          </cell>
          <cell r="E3384">
            <v>30469642.750617284</v>
          </cell>
        </row>
        <row r="3385">
          <cell r="A3385" t="str">
            <v>2001999917721</v>
          </cell>
          <cell r="B3385">
            <v>6532</v>
          </cell>
          <cell r="C3385">
            <v>135812.60507600001</v>
          </cell>
          <cell r="D3385">
            <v>0</v>
          </cell>
          <cell r="E3385">
            <v>20791886.876301289</v>
          </cell>
        </row>
        <row r="3386">
          <cell r="A3386" t="str">
            <v>2001999917722</v>
          </cell>
          <cell r="B3386">
            <v>2027</v>
          </cell>
          <cell r="C3386">
            <v>27153.351771000001</v>
          </cell>
          <cell r="D3386">
            <v>0</v>
          </cell>
          <cell r="E3386">
            <v>13395832.151455354</v>
          </cell>
        </row>
        <row r="3387">
          <cell r="A3387" t="str">
            <v>2001999917723</v>
          </cell>
          <cell r="B3387">
            <v>1017</v>
          </cell>
          <cell r="C3387">
            <v>7814.0027739999996</v>
          </cell>
          <cell r="D3387">
            <v>0</v>
          </cell>
          <cell r="E3387">
            <v>7683385.2251720745</v>
          </cell>
        </row>
        <row r="3388">
          <cell r="A3388" t="str">
            <v>2001999917724</v>
          </cell>
          <cell r="B3388">
            <v>581</v>
          </cell>
          <cell r="C3388">
            <v>7149.5149780000002</v>
          </cell>
          <cell r="D3388">
            <v>0</v>
          </cell>
          <cell r="E3388">
            <v>12305533.524956971</v>
          </cell>
        </row>
        <row r="3389">
          <cell r="A3389" t="str">
            <v>2001999917725</v>
          </cell>
          <cell r="B3389">
            <v>398</v>
          </cell>
          <cell r="C3389">
            <v>12540.041778000001</v>
          </cell>
          <cell r="D3389">
            <v>0</v>
          </cell>
          <cell r="E3389">
            <v>31507642.658291459</v>
          </cell>
        </row>
        <row r="3390">
          <cell r="A3390" t="str">
            <v>2001999917726</v>
          </cell>
          <cell r="B3390">
            <v>83573</v>
          </cell>
          <cell r="C3390">
            <v>0</v>
          </cell>
          <cell r="D3390">
            <v>0</v>
          </cell>
          <cell r="E3390">
            <v>0</v>
          </cell>
        </row>
        <row r="3391">
          <cell r="A3391" t="str">
            <v>2001999917729</v>
          </cell>
          <cell r="B3391">
            <v>15926</v>
          </cell>
          <cell r="C3391">
            <v>0</v>
          </cell>
          <cell r="D3391">
            <v>0</v>
          </cell>
          <cell r="E3391">
            <v>0</v>
          </cell>
        </row>
        <row r="3392">
          <cell r="A3392" t="str">
            <v>2001999917730</v>
          </cell>
          <cell r="B3392">
            <v>136898</v>
          </cell>
          <cell r="C3392">
            <v>79312.219998999994</v>
          </cell>
          <cell r="D3392">
            <v>74178.012514999995</v>
          </cell>
          <cell r="E3392">
            <v>579352.65671521868</v>
          </cell>
        </row>
        <row r="3393">
          <cell r="A3393" t="str">
            <v>2001999917740</v>
          </cell>
          <cell r="B3393">
            <v>4060</v>
          </cell>
          <cell r="C3393">
            <v>7520.5890170000002</v>
          </cell>
          <cell r="D3393">
            <v>0</v>
          </cell>
          <cell r="E3393">
            <v>1852361.8268472909</v>
          </cell>
        </row>
        <row r="3394">
          <cell r="A3394" t="str">
            <v>2001999917741</v>
          </cell>
          <cell r="B3394">
            <v>69</v>
          </cell>
          <cell r="C3394">
            <v>533.006169</v>
          </cell>
          <cell r="D3394">
            <v>0</v>
          </cell>
          <cell r="E3394">
            <v>7724727.0869565215</v>
          </cell>
        </row>
        <row r="3395">
          <cell r="A3395" t="str">
            <v>2001999917742</v>
          </cell>
          <cell r="B3395">
            <v>9</v>
          </cell>
          <cell r="C3395">
            <v>234.397854</v>
          </cell>
          <cell r="D3395">
            <v>0</v>
          </cell>
          <cell r="E3395">
            <v>26044206</v>
          </cell>
        </row>
        <row r="3396">
          <cell r="A3396" t="str">
            <v>2001999917743</v>
          </cell>
          <cell r="B3396">
            <v>5899</v>
          </cell>
          <cell r="C3396">
            <v>9744.7608440000004</v>
          </cell>
          <cell r="D3396">
            <v>9268.2601190000005</v>
          </cell>
          <cell r="E3396">
            <v>1651934.3692151215</v>
          </cell>
        </row>
        <row r="3397">
          <cell r="A3397" t="str">
            <v>2001999917744</v>
          </cell>
          <cell r="B3397">
            <v>589</v>
          </cell>
          <cell r="C3397">
            <v>2784.4241419999998</v>
          </cell>
          <cell r="D3397">
            <v>0</v>
          </cell>
          <cell r="E3397">
            <v>4727375.4533106964</v>
          </cell>
        </row>
        <row r="3398">
          <cell r="A3398" t="str">
            <v>2001999917745</v>
          </cell>
          <cell r="B3398">
            <v>206792</v>
          </cell>
          <cell r="C3398">
            <v>22904.017786</v>
          </cell>
          <cell r="D3398">
            <v>0</v>
          </cell>
          <cell r="E3398">
            <v>110758.72270687456</v>
          </cell>
        </row>
        <row r="3399">
          <cell r="A3399" t="str">
            <v>2001999917746</v>
          </cell>
          <cell r="B3399">
            <v>122</v>
          </cell>
          <cell r="C3399">
            <v>50.300359</v>
          </cell>
          <cell r="D3399">
            <v>0</v>
          </cell>
          <cell r="E3399">
            <v>412298.02459016396</v>
          </cell>
        </row>
        <row r="3400">
          <cell r="A3400" t="str">
            <v>2001999917747</v>
          </cell>
          <cell r="B3400">
            <v>2289</v>
          </cell>
          <cell r="C3400">
            <v>9295.6954370000003</v>
          </cell>
          <cell r="D3400">
            <v>9263.315047</v>
          </cell>
          <cell r="E3400">
            <v>4061029.0244648322</v>
          </cell>
        </row>
        <row r="3401">
          <cell r="A3401" t="str">
            <v>2001999917748</v>
          </cell>
          <cell r="B3401">
            <v>723</v>
          </cell>
          <cell r="C3401">
            <v>227.85889700000001</v>
          </cell>
          <cell r="D3401">
            <v>0</v>
          </cell>
          <cell r="E3401">
            <v>315157.5338865837</v>
          </cell>
        </row>
        <row r="3402">
          <cell r="A3402" t="str">
            <v>2001999917749</v>
          </cell>
          <cell r="B3402">
            <v>212098</v>
          </cell>
          <cell r="C3402">
            <v>180479.175869</v>
          </cell>
          <cell r="D3402">
            <v>169156.39719300001</v>
          </cell>
          <cell r="E3402">
            <v>850923.51587002235</v>
          </cell>
        </row>
        <row r="3403">
          <cell r="A3403" t="str">
            <v>2001999917903</v>
          </cell>
          <cell r="B3403">
            <v>55719</v>
          </cell>
          <cell r="C3403">
            <v>0</v>
          </cell>
          <cell r="D3403">
            <v>0</v>
          </cell>
          <cell r="E3403">
            <v>0</v>
          </cell>
        </row>
        <row r="3404">
          <cell r="A3404" t="str">
            <v>2001999918001</v>
          </cell>
          <cell r="B3404">
            <v>215660</v>
          </cell>
          <cell r="C3404">
            <v>0</v>
          </cell>
          <cell r="D3404">
            <v>0</v>
          </cell>
          <cell r="E3404">
            <v>0</v>
          </cell>
        </row>
        <row r="3405">
          <cell r="A3405" t="str">
            <v>2001999918002</v>
          </cell>
          <cell r="B3405">
            <v>212842</v>
          </cell>
          <cell r="C3405">
            <v>0</v>
          </cell>
          <cell r="D3405">
            <v>0</v>
          </cell>
          <cell r="E3405">
            <v>0</v>
          </cell>
        </row>
        <row r="3406">
          <cell r="A3406" t="str">
            <v>2001999918003</v>
          </cell>
          <cell r="B3406">
            <v>214815</v>
          </cell>
          <cell r="C3406">
            <v>0</v>
          </cell>
          <cell r="D3406">
            <v>0</v>
          </cell>
          <cell r="E3406">
            <v>0</v>
          </cell>
        </row>
        <row r="3407">
          <cell r="A3407" t="str">
            <v>2001999918005</v>
          </cell>
          <cell r="B3407">
            <v>235380</v>
          </cell>
          <cell r="C3407">
            <v>0</v>
          </cell>
          <cell r="D3407">
            <v>0</v>
          </cell>
          <cell r="E3407">
            <v>0</v>
          </cell>
        </row>
        <row r="3408">
          <cell r="A3408" t="str">
            <v>2001999918006</v>
          </cell>
          <cell r="B3408">
            <v>389191</v>
          </cell>
          <cell r="C3408">
            <v>0</v>
          </cell>
          <cell r="D3408">
            <v>0</v>
          </cell>
          <cell r="E3408">
            <v>0</v>
          </cell>
        </row>
        <row r="3409">
          <cell r="A3409" t="str">
            <v>2001999918007</v>
          </cell>
          <cell r="B3409">
            <v>214966</v>
          </cell>
          <cell r="C3409">
            <v>0</v>
          </cell>
          <cell r="D3409">
            <v>0</v>
          </cell>
          <cell r="E3409">
            <v>0</v>
          </cell>
        </row>
        <row r="3410">
          <cell r="A3410" t="str">
            <v>2001999918008</v>
          </cell>
          <cell r="B3410">
            <v>219732</v>
          </cell>
          <cell r="C3410">
            <v>0</v>
          </cell>
          <cell r="D3410">
            <v>0</v>
          </cell>
          <cell r="E3410">
            <v>0</v>
          </cell>
        </row>
        <row r="3411">
          <cell r="A3411" t="str">
            <v>2001999918009</v>
          </cell>
          <cell r="B3411">
            <v>121508</v>
          </cell>
          <cell r="C3411">
            <v>0</v>
          </cell>
          <cell r="D3411">
            <v>0</v>
          </cell>
          <cell r="E3411">
            <v>0</v>
          </cell>
        </row>
        <row r="3412">
          <cell r="A3412" t="str">
            <v>2001999918013</v>
          </cell>
          <cell r="B3412">
            <v>405869</v>
          </cell>
          <cell r="C3412">
            <v>0</v>
          </cell>
          <cell r="D3412">
            <v>0</v>
          </cell>
          <cell r="E3412">
            <v>0</v>
          </cell>
        </row>
        <row r="3413">
          <cell r="A3413" t="str">
            <v>2001999918014</v>
          </cell>
          <cell r="B3413">
            <v>213743</v>
          </cell>
          <cell r="C3413">
            <v>14750.583353</v>
          </cell>
          <cell r="D3413">
            <v>0</v>
          </cell>
          <cell r="E3413">
            <v>69010.837094080271</v>
          </cell>
        </row>
        <row r="3414">
          <cell r="A3414" t="str">
            <v>2001999918015</v>
          </cell>
          <cell r="B3414">
            <v>214966</v>
          </cell>
          <cell r="C3414">
            <v>9028.7869659999997</v>
          </cell>
          <cell r="D3414">
            <v>0</v>
          </cell>
          <cell r="E3414">
            <v>42001</v>
          </cell>
        </row>
        <row r="3415">
          <cell r="A3415" t="str">
            <v>2001999918018</v>
          </cell>
          <cell r="B3415">
            <v>101755</v>
          </cell>
          <cell r="C3415">
            <v>518440.29681299999</v>
          </cell>
          <cell r="D3415">
            <v>0</v>
          </cell>
          <cell r="E3415">
            <v>5094985.964453835</v>
          </cell>
        </row>
        <row r="3416">
          <cell r="A3416" t="str">
            <v>2001999918019</v>
          </cell>
          <cell r="B3416">
            <v>12960</v>
          </cell>
          <cell r="C3416">
            <v>8672.7929359999998</v>
          </cell>
          <cell r="D3416">
            <v>0</v>
          </cell>
          <cell r="E3416">
            <v>669196.98580246908</v>
          </cell>
        </row>
        <row r="3417">
          <cell r="A3417" t="str">
            <v>2001999918020</v>
          </cell>
          <cell r="B3417">
            <v>103185</v>
          </cell>
          <cell r="C3417">
            <v>69339.623271999997</v>
          </cell>
          <cell r="D3417">
            <v>69437.658981</v>
          </cell>
          <cell r="E3417">
            <v>671993.24777826236</v>
          </cell>
        </row>
        <row r="3418">
          <cell r="A3418" t="str">
            <v>2001999918021</v>
          </cell>
          <cell r="B3418">
            <v>325</v>
          </cell>
          <cell r="C3418">
            <v>48.646123000000003</v>
          </cell>
          <cell r="D3418">
            <v>0</v>
          </cell>
          <cell r="E3418">
            <v>149680.37846153846</v>
          </cell>
        </row>
        <row r="3419">
          <cell r="A3419" t="str">
            <v>2001999918025</v>
          </cell>
          <cell r="B3419">
            <v>7073</v>
          </cell>
          <cell r="C3419">
            <v>2843.54594</v>
          </cell>
          <cell r="D3419">
            <v>0</v>
          </cell>
          <cell r="E3419">
            <v>402028.26806164288</v>
          </cell>
        </row>
        <row r="3420">
          <cell r="A3420" t="str">
            <v>2001999918031</v>
          </cell>
          <cell r="B3420">
            <v>80814</v>
          </cell>
          <cell r="C3420">
            <v>80456.616477999996</v>
          </cell>
          <cell r="D3420">
            <v>82453.448764999994</v>
          </cell>
          <cell r="E3420">
            <v>995577.70284851629</v>
          </cell>
        </row>
        <row r="3421">
          <cell r="A3421" t="str">
            <v>2001999918032</v>
          </cell>
          <cell r="B3421">
            <v>383</v>
          </cell>
          <cell r="C3421">
            <v>86581.150326999996</v>
          </cell>
          <cell r="D3421">
            <v>0</v>
          </cell>
          <cell r="E3421">
            <v>226060444.71801564</v>
          </cell>
        </row>
        <row r="3422">
          <cell r="A3422" t="str">
            <v>2001999918034</v>
          </cell>
          <cell r="B3422">
            <v>373</v>
          </cell>
          <cell r="C3422">
            <v>18050.920126000001</v>
          </cell>
          <cell r="D3422">
            <v>0</v>
          </cell>
          <cell r="E3422">
            <v>48393887.737265415</v>
          </cell>
        </row>
        <row r="3423">
          <cell r="A3423" t="str">
            <v>2001999918036</v>
          </cell>
          <cell r="B3423">
            <v>111491</v>
          </cell>
          <cell r="C3423">
            <v>74998.507209999996</v>
          </cell>
          <cell r="D3423">
            <v>0</v>
          </cell>
          <cell r="E3423">
            <v>672686.64923626115</v>
          </cell>
        </row>
        <row r="3424">
          <cell r="A3424" t="str">
            <v>2001999918039</v>
          </cell>
          <cell r="B3424">
            <v>76171</v>
          </cell>
          <cell r="C3424">
            <v>357.355141</v>
          </cell>
          <cell r="D3424">
            <v>402.816712</v>
          </cell>
          <cell r="E3424">
            <v>4691.4854866025134</v>
          </cell>
        </row>
        <row r="3425">
          <cell r="A3425" t="str">
            <v>2001999918042</v>
          </cell>
          <cell r="B3425">
            <v>2632</v>
          </cell>
          <cell r="C3425">
            <v>0</v>
          </cell>
          <cell r="D3425">
            <v>0</v>
          </cell>
          <cell r="E3425">
            <v>0</v>
          </cell>
        </row>
        <row r="3426">
          <cell r="A3426" t="str">
            <v>2001999918043</v>
          </cell>
          <cell r="B3426">
            <v>3092</v>
          </cell>
          <cell r="C3426">
            <v>2.4268000000000001</v>
          </cell>
          <cell r="D3426">
            <v>0</v>
          </cell>
          <cell r="E3426">
            <v>784.86416558861572</v>
          </cell>
        </row>
        <row r="3427">
          <cell r="A3427" t="str">
            <v>2001999918044</v>
          </cell>
          <cell r="B3427">
            <v>65094</v>
          </cell>
          <cell r="C3427">
            <v>0</v>
          </cell>
          <cell r="D3427">
            <v>0</v>
          </cell>
          <cell r="E3427">
            <v>0</v>
          </cell>
        </row>
        <row r="3428">
          <cell r="A3428" t="str">
            <v>2001999918046</v>
          </cell>
          <cell r="B3428">
            <v>3536</v>
          </cell>
          <cell r="C3428">
            <v>0</v>
          </cell>
          <cell r="D3428">
            <v>0</v>
          </cell>
          <cell r="E3428">
            <v>0</v>
          </cell>
        </row>
        <row r="3429">
          <cell r="A3429" t="str">
            <v>2001999918048</v>
          </cell>
          <cell r="B3429">
            <v>77244</v>
          </cell>
          <cell r="C3429">
            <v>0</v>
          </cell>
          <cell r="D3429">
            <v>0</v>
          </cell>
          <cell r="E3429">
            <v>0</v>
          </cell>
        </row>
        <row r="3430">
          <cell r="A3430" t="str">
            <v>2001999918051</v>
          </cell>
          <cell r="B3430">
            <v>43</v>
          </cell>
          <cell r="C3430">
            <v>402.88155599999999</v>
          </cell>
          <cell r="D3430">
            <v>0</v>
          </cell>
          <cell r="E3430">
            <v>9369338.5116279069</v>
          </cell>
        </row>
        <row r="3431">
          <cell r="A3431" t="str">
            <v>2001999918053</v>
          </cell>
          <cell r="B3431">
            <v>212393</v>
          </cell>
          <cell r="C3431">
            <v>2.0728439999999999</v>
          </cell>
          <cell r="D3431">
            <v>0</v>
          </cell>
          <cell r="E3431">
            <v>9.7594741822941415</v>
          </cell>
        </row>
        <row r="3432">
          <cell r="A3432" t="str">
            <v>2001999918054</v>
          </cell>
          <cell r="B3432">
            <v>725</v>
          </cell>
          <cell r="C3432">
            <v>29058.310031000001</v>
          </cell>
          <cell r="D3432">
            <v>0</v>
          </cell>
          <cell r="E3432">
            <v>40080427.628965519</v>
          </cell>
        </row>
        <row r="3433">
          <cell r="A3433" t="str">
            <v>2001999918055</v>
          </cell>
          <cell r="B3433">
            <v>193142</v>
          </cell>
          <cell r="C3433">
            <v>0</v>
          </cell>
          <cell r="D3433">
            <v>0</v>
          </cell>
          <cell r="E3433">
            <v>0</v>
          </cell>
        </row>
        <row r="3434">
          <cell r="A3434" t="str">
            <v>2001999918058</v>
          </cell>
          <cell r="B3434">
            <v>6384</v>
          </cell>
          <cell r="C3434">
            <v>13389.675927</v>
          </cell>
          <cell r="D3434">
            <v>13376.733326</v>
          </cell>
          <cell r="E3434">
            <v>2097380.3143796995</v>
          </cell>
        </row>
        <row r="3435">
          <cell r="A3435" t="str">
            <v>2001999918062</v>
          </cell>
          <cell r="B3435">
            <v>6211</v>
          </cell>
          <cell r="C3435">
            <v>12481.280671</v>
          </cell>
          <cell r="D3435">
            <v>0</v>
          </cell>
          <cell r="E3435">
            <v>2009544.46482048</v>
          </cell>
        </row>
        <row r="3436">
          <cell r="A3436" t="str">
            <v>2001999918063</v>
          </cell>
          <cell r="B3436">
            <v>62</v>
          </cell>
          <cell r="C3436">
            <v>188.06841</v>
          </cell>
          <cell r="D3436">
            <v>0</v>
          </cell>
          <cell r="E3436">
            <v>3033361.4516129033</v>
          </cell>
        </row>
        <row r="3437">
          <cell r="A3437" t="str">
            <v>2001999918064</v>
          </cell>
          <cell r="B3437">
            <v>479</v>
          </cell>
          <cell r="C3437">
            <v>575.63558799999998</v>
          </cell>
          <cell r="D3437">
            <v>0</v>
          </cell>
          <cell r="E3437">
            <v>1201744.4425887265</v>
          </cell>
        </row>
        <row r="3438">
          <cell r="A3438" t="str">
            <v>2001999918066</v>
          </cell>
          <cell r="B3438">
            <v>63</v>
          </cell>
          <cell r="C3438">
            <v>853.11611600000003</v>
          </cell>
          <cell r="D3438">
            <v>0</v>
          </cell>
          <cell r="E3438">
            <v>13541525.650793651</v>
          </cell>
        </row>
        <row r="3439">
          <cell r="A3439" t="str">
            <v>2001999918068</v>
          </cell>
          <cell r="B3439">
            <v>49</v>
          </cell>
          <cell r="C3439">
            <v>0</v>
          </cell>
          <cell r="D3439">
            <v>0</v>
          </cell>
          <cell r="E3439">
            <v>0</v>
          </cell>
        </row>
        <row r="3440">
          <cell r="A3440" t="str">
            <v>2001999918069</v>
          </cell>
          <cell r="B3440">
            <v>77</v>
          </cell>
          <cell r="C3440">
            <v>0</v>
          </cell>
          <cell r="D3440">
            <v>0</v>
          </cell>
          <cell r="E3440">
            <v>0</v>
          </cell>
        </row>
        <row r="3441">
          <cell r="A3441" t="str">
            <v>2001999918071</v>
          </cell>
          <cell r="B3441">
            <v>74</v>
          </cell>
          <cell r="C3441">
            <v>96.271017999999998</v>
          </cell>
          <cell r="D3441">
            <v>0</v>
          </cell>
          <cell r="E3441">
            <v>1300959.7027027027</v>
          </cell>
        </row>
        <row r="3442">
          <cell r="A3442" t="str">
            <v>2001999918072</v>
          </cell>
          <cell r="B3442">
            <v>54</v>
          </cell>
          <cell r="C3442">
            <v>0</v>
          </cell>
          <cell r="D3442">
            <v>0</v>
          </cell>
          <cell r="E3442">
            <v>0</v>
          </cell>
        </row>
        <row r="3443">
          <cell r="A3443" t="str">
            <v>2001999918073</v>
          </cell>
          <cell r="B3443">
            <v>83</v>
          </cell>
          <cell r="C3443">
            <v>0</v>
          </cell>
          <cell r="D3443">
            <v>0</v>
          </cell>
          <cell r="E3443">
            <v>0</v>
          </cell>
        </row>
        <row r="3444">
          <cell r="A3444" t="str">
            <v>2001999918074</v>
          </cell>
          <cell r="B3444">
            <v>14</v>
          </cell>
          <cell r="C3444">
            <v>10.058168999999999</v>
          </cell>
          <cell r="D3444">
            <v>0</v>
          </cell>
          <cell r="E3444">
            <v>718440.64285714284</v>
          </cell>
        </row>
        <row r="3445">
          <cell r="A3445" t="str">
            <v>2001999918076</v>
          </cell>
          <cell r="B3445">
            <v>357</v>
          </cell>
          <cell r="C3445">
            <v>12049.587004999999</v>
          </cell>
          <cell r="D3445">
            <v>0</v>
          </cell>
          <cell r="E3445">
            <v>33752344.551820725</v>
          </cell>
        </row>
        <row r="3446">
          <cell r="A3446" t="str">
            <v>2001999918077</v>
          </cell>
          <cell r="B3446">
            <v>14</v>
          </cell>
          <cell r="C3446">
            <v>12.737387</v>
          </cell>
          <cell r="D3446">
            <v>0</v>
          </cell>
          <cell r="E3446">
            <v>909813.35714285716</v>
          </cell>
        </row>
        <row r="3447">
          <cell r="A3447" t="str">
            <v>2001999918079</v>
          </cell>
          <cell r="B3447">
            <v>11</v>
          </cell>
          <cell r="C3447">
            <v>1.2980750000000001</v>
          </cell>
          <cell r="D3447">
            <v>5.0949540000000004</v>
          </cell>
          <cell r="E3447">
            <v>118006.81818181819</v>
          </cell>
        </row>
        <row r="3448">
          <cell r="A3448" t="str">
            <v>2001999918082</v>
          </cell>
          <cell r="B3448">
            <v>4123</v>
          </cell>
          <cell r="C3448">
            <v>1556.393069</v>
          </cell>
          <cell r="D3448">
            <v>0</v>
          </cell>
          <cell r="E3448">
            <v>377490.43633276742</v>
          </cell>
        </row>
        <row r="3449">
          <cell r="A3449" t="str">
            <v>2001999918083</v>
          </cell>
          <cell r="B3449">
            <v>198</v>
          </cell>
          <cell r="C3449">
            <v>769.28517499999998</v>
          </cell>
          <cell r="D3449">
            <v>764.30650000000003</v>
          </cell>
          <cell r="E3449">
            <v>3885278.6616161615</v>
          </cell>
        </row>
        <row r="3450">
          <cell r="A3450" t="str">
            <v>2001999918085</v>
          </cell>
          <cell r="B3450">
            <v>178859</v>
          </cell>
          <cell r="C3450">
            <v>107801.80916</v>
          </cell>
          <cell r="D3450">
            <v>108071.02856399999</v>
          </cell>
          <cell r="E3450">
            <v>602719.51179420669</v>
          </cell>
        </row>
        <row r="3451">
          <cell r="A3451" t="str">
            <v>2001999918086</v>
          </cell>
          <cell r="B3451">
            <v>183</v>
          </cell>
          <cell r="C3451">
            <v>27.23526</v>
          </cell>
          <cell r="D3451">
            <v>6.6557029999999999</v>
          </cell>
          <cell r="E3451">
            <v>148826.55737704918</v>
          </cell>
        </row>
        <row r="3452">
          <cell r="A3452" t="str">
            <v>2001999918087</v>
          </cell>
          <cell r="B3452">
            <v>176946</v>
          </cell>
          <cell r="C3452">
            <v>107826.86091</v>
          </cell>
          <cell r="D3452">
            <v>108064.446996</v>
          </cell>
          <cell r="E3452">
            <v>609377.2162693704</v>
          </cell>
        </row>
        <row r="3453">
          <cell r="A3453" t="str">
            <v>2001999918090</v>
          </cell>
          <cell r="B3453">
            <v>44312</v>
          </cell>
          <cell r="C3453">
            <v>59355.833291000003</v>
          </cell>
          <cell r="D3453">
            <v>67136.116118000005</v>
          </cell>
          <cell r="E3453">
            <v>1339497.9529472829</v>
          </cell>
        </row>
        <row r="3454">
          <cell r="A3454" t="str">
            <v>2001999918091</v>
          </cell>
          <cell r="B3454">
            <v>37999</v>
          </cell>
          <cell r="C3454">
            <v>59771.018861999997</v>
          </cell>
          <cell r="D3454">
            <v>67538.932830000005</v>
          </cell>
          <cell r="E3454">
            <v>1572962.9427616517</v>
          </cell>
        </row>
        <row r="3455">
          <cell r="A3455" t="str">
            <v>2001999918093</v>
          </cell>
          <cell r="B3455">
            <v>2</v>
          </cell>
          <cell r="C3455">
            <v>0.91768099999999997</v>
          </cell>
          <cell r="D3455">
            <v>0</v>
          </cell>
          <cell r="E3455">
            <v>458840.5</v>
          </cell>
        </row>
        <row r="3456">
          <cell r="A3456" t="str">
            <v>2001999918094</v>
          </cell>
          <cell r="B3456">
            <v>221</v>
          </cell>
          <cell r="C3456">
            <v>261.98418199999998</v>
          </cell>
          <cell r="D3456">
            <v>0</v>
          </cell>
          <cell r="E3456">
            <v>1185448.7873303166</v>
          </cell>
        </row>
        <row r="3457">
          <cell r="A3457" t="str">
            <v>2001999918095</v>
          </cell>
          <cell r="B3457">
            <v>103</v>
          </cell>
          <cell r="C3457">
            <v>0</v>
          </cell>
          <cell r="D3457">
            <v>0</v>
          </cell>
          <cell r="E3457">
            <v>0</v>
          </cell>
        </row>
        <row r="3458">
          <cell r="A3458" t="str">
            <v>2001999918098</v>
          </cell>
          <cell r="B3458">
            <v>2387</v>
          </cell>
          <cell r="C3458">
            <v>370.50241499999998</v>
          </cell>
          <cell r="D3458">
            <v>0</v>
          </cell>
          <cell r="E3458">
            <v>155216.7637201508</v>
          </cell>
        </row>
        <row r="3459">
          <cell r="A3459" t="str">
            <v>2001999918101</v>
          </cell>
          <cell r="B3459">
            <v>96196</v>
          </cell>
          <cell r="C3459">
            <v>950322958.82331204</v>
          </cell>
          <cell r="D3459">
            <v>0</v>
          </cell>
          <cell r="E3459">
            <v>9879027805.9723072</v>
          </cell>
        </row>
        <row r="3460">
          <cell r="A3460" t="str">
            <v>2001999918102</v>
          </cell>
          <cell r="B3460">
            <v>95946</v>
          </cell>
          <cell r="C3460">
            <v>20375062.836233001</v>
          </cell>
          <cell r="D3460">
            <v>0</v>
          </cell>
          <cell r="E3460">
            <v>212359690.20316637</v>
          </cell>
        </row>
        <row r="3461">
          <cell r="A3461" t="str">
            <v>2001999918103</v>
          </cell>
          <cell r="B3461">
            <v>6434</v>
          </cell>
          <cell r="C3461">
            <v>0</v>
          </cell>
          <cell r="D3461">
            <v>0</v>
          </cell>
          <cell r="E3461">
            <v>0</v>
          </cell>
        </row>
        <row r="3462">
          <cell r="A3462" t="str">
            <v>2001999918104</v>
          </cell>
          <cell r="B3462">
            <v>160240</v>
          </cell>
          <cell r="C3462">
            <v>961535.09192300006</v>
          </cell>
          <cell r="D3462">
            <v>0</v>
          </cell>
          <cell r="E3462">
            <v>6000593.4343671994</v>
          </cell>
        </row>
        <row r="3463">
          <cell r="A3463" t="str">
            <v>2001999918105</v>
          </cell>
          <cell r="B3463">
            <v>59527</v>
          </cell>
          <cell r="C3463">
            <v>120817.982903</v>
          </cell>
          <cell r="D3463">
            <v>0</v>
          </cell>
          <cell r="E3463">
            <v>2029633.3244242107</v>
          </cell>
        </row>
        <row r="3464">
          <cell r="A3464" t="str">
            <v>2001999918106</v>
          </cell>
          <cell r="B3464">
            <v>114146</v>
          </cell>
          <cell r="C3464">
            <v>239841.64164799999</v>
          </cell>
          <cell r="D3464">
            <v>0</v>
          </cell>
          <cell r="E3464">
            <v>2101183.06071172</v>
          </cell>
        </row>
        <row r="3465">
          <cell r="A3465" t="str">
            <v>2001999918108</v>
          </cell>
          <cell r="B3465">
            <v>22833</v>
          </cell>
          <cell r="C3465">
            <v>44870.420810000003</v>
          </cell>
          <cell r="D3465">
            <v>0</v>
          </cell>
          <cell r="E3465">
            <v>1965156.6071037534</v>
          </cell>
        </row>
        <row r="3466">
          <cell r="A3466" t="str">
            <v>2001999918109</v>
          </cell>
          <cell r="B3466">
            <v>11283</v>
          </cell>
          <cell r="C3466">
            <v>69456.748840999993</v>
          </cell>
          <cell r="D3466">
            <v>0</v>
          </cell>
          <cell r="E3466">
            <v>6155875.9940618621</v>
          </cell>
        </row>
        <row r="3467">
          <cell r="A3467" t="str">
            <v>2001999918110</v>
          </cell>
          <cell r="B3467">
            <v>42006</v>
          </cell>
          <cell r="C3467">
            <v>261502.391447</v>
          </cell>
          <cell r="D3467">
            <v>0</v>
          </cell>
          <cell r="E3467">
            <v>6225358.0785363996</v>
          </cell>
        </row>
        <row r="3468">
          <cell r="A3468" t="str">
            <v>2001999918111</v>
          </cell>
          <cell r="B3468">
            <v>1461</v>
          </cell>
          <cell r="C3468">
            <v>1574.5063029999999</v>
          </cell>
          <cell r="D3468">
            <v>0</v>
          </cell>
          <cell r="E3468">
            <v>1077690.8302532511</v>
          </cell>
        </row>
        <row r="3469">
          <cell r="A3469" t="str">
            <v>2001999918113</v>
          </cell>
          <cell r="B3469">
            <v>20</v>
          </cell>
          <cell r="C3469">
            <v>187.22379799999999</v>
          </cell>
          <cell r="D3469">
            <v>0</v>
          </cell>
          <cell r="E3469">
            <v>9361189.8999999985</v>
          </cell>
        </row>
        <row r="3470">
          <cell r="A3470" t="str">
            <v>2001999918114</v>
          </cell>
          <cell r="B3470">
            <v>18</v>
          </cell>
          <cell r="C3470">
            <v>66.212719000000007</v>
          </cell>
          <cell r="D3470">
            <v>0</v>
          </cell>
          <cell r="E3470">
            <v>3678484.388888889</v>
          </cell>
        </row>
        <row r="3471">
          <cell r="A3471" t="str">
            <v>2001999918116</v>
          </cell>
          <cell r="B3471">
            <v>167068</v>
          </cell>
          <cell r="C3471">
            <v>68332.896305999995</v>
          </cell>
          <cell r="D3471">
            <v>68582.653101999997</v>
          </cell>
          <cell r="E3471">
            <v>409012.47579428734</v>
          </cell>
        </row>
        <row r="3472">
          <cell r="A3472" t="str">
            <v>2001999918119</v>
          </cell>
          <cell r="B3472">
            <v>7999</v>
          </cell>
          <cell r="C3472">
            <v>4578.8331920000001</v>
          </cell>
          <cell r="D3472">
            <v>0</v>
          </cell>
          <cell r="E3472">
            <v>572425.70221277652</v>
          </cell>
        </row>
        <row r="3473">
          <cell r="A3473" t="str">
            <v>2001999918120</v>
          </cell>
          <cell r="B3473">
            <v>12</v>
          </cell>
          <cell r="C3473">
            <v>1.278764</v>
          </cell>
          <cell r="D3473">
            <v>0</v>
          </cell>
          <cell r="E3473">
            <v>106563.66666666667</v>
          </cell>
        </row>
        <row r="3474">
          <cell r="A3474" t="str">
            <v>2001999918122</v>
          </cell>
          <cell r="B3474">
            <v>97586</v>
          </cell>
          <cell r="C3474">
            <v>22553136.409341998</v>
          </cell>
          <cell r="D3474">
            <v>0</v>
          </cell>
          <cell r="E3474">
            <v>231110368.38626441</v>
          </cell>
        </row>
        <row r="3475">
          <cell r="A3475" t="str">
            <v>2001999918123</v>
          </cell>
          <cell r="B3475">
            <v>97452</v>
          </cell>
          <cell r="C3475">
            <v>98910074.584334001</v>
          </cell>
          <cell r="D3475">
            <v>0</v>
          </cell>
          <cell r="E3475">
            <v>1014961977.0177524</v>
          </cell>
        </row>
        <row r="3476">
          <cell r="A3476" t="str">
            <v>2001999918129</v>
          </cell>
          <cell r="B3476">
            <v>62979</v>
          </cell>
          <cell r="C3476">
            <v>528425.84459800005</v>
          </cell>
          <cell r="D3476">
            <v>0</v>
          </cell>
          <cell r="E3476">
            <v>8390508.6552342847</v>
          </cell>
        </row>
        <row r="3477">
          <cell r="A3477" t="str">
            <v>2001999918133</v>
          </cell>
          <cell r="B3477">
            <v>40</v>
          </cell>
          <cell r="C3477">
            <v>2879.2974599999998</v>
          </cell>
          <cell r="D3477">
            <v>0</v>
          </cell>
          <cell r="E3477">
            <v>71982436.499999985</v>
          </cell>
        </row>
        <row r="3478">
          <cell r="A3478" t="str">
            <v>2001999918134</v>
          </cell>
          <cell r="B3478">
            <v>40</v>
          </cell>
          <cell r="C3478">
            <v>672.98007700000005</v>
          </cell>
          <cell r="D3478">
            <v>0</v>
          </cell>
          <cell r="E3478">
            <v>16824501.925000001</v>
          </cell>
        </row>
        <row r="3479">
          <cell r="A3479" t="str">
            <v>2001999918135</v>
          </cell>
          <cell r="B3479">
            <v>133</v>
          </cell>
          <cell r="C3479">
            <v>36.814844000000001</v>
          </cell>
          <cell r="D3479">
            <v>0</v>
          </cell>
          <cell r="E3479">
            <v>276803.33834586467</v>
          </cell>
        </row>
        <row r="3480">
          <cell r="A3480" t="str">
            <v>2001999918136</v>
          </cell>
          <cell r="B3480">
            <v>13022</v>
          </cell>
          <cell r="C3480">
            <v>6354.4566610000002</v>
          </cell>
          <cell r="D3480">
            <v>0</v>
          </cell>
          <cell r="E3480">
            <v>487978.54868683766</v>
          </cell>
        </row>
        <row r="3481">
          <cell r="A3481" t="str">
            <v>2001999918138</v>
          </cell>
          <cell r="B3481">
            <v>17</v>
          </cell>
          <cell r="C3481">
            <v>264.95752199999998</v>
          </cell>
          <cell r="D3481">
            <v>0</v>
          </cell>
          <cell r="E3481">
            <v>15585736.588235293</v>
          </cell>
        </row>
        <row r="3482">
          <cell r="A3482" t="str">
            <v>2001999918152</v>
          </cell>
          <cell r="B3482">
            <v>20685</v>
          </cell>
          <cell r="C3482">
            <v>23065.586039000002</v>
          </cell>
          <cell r="D3482">
            <v>0</v>
          </cell>
          <cell r="E3482">
            <v>1115087.5532511482</v>
          </cell>
        </row>
        <row r="3483">
          <cell r="A3483" t="str">
            <v>2001999918155</v>
          </cell>
          <cell r="B3483">
            <v>102708</v>
          </cell>
          <cell r="C3483">
            <v>111105.97104400001</v>
          </cell>
          <cell r="D3483">
            <v>0</v>
          </cell>
          <cell r="E3483">
            <v>1081765.500681544</v>
          </cell>
        </row>
        <row r="3484">
          <cell r="A3484" t="str">
            <v>2001999918157</v>
          </cell>
          <cell r="B3484">
            <v>131369</v>
          </cell>
          <cell r="C3484">
            <v>282840.38812299998</v>
          </cell>
          <cell r="D3484">
            <v>284213.77101700002</v>
          </cell>
          <cell r="E3484">
            <v>2153022.3121360443</v>
          </cell>
        </row>
        <row r="3485">
          <cell r="A3485" t="str">
            <v>2001999918158</v>
          </cell>
          <cell r="B3485">
            <v>213177</v>
          </cell>
          <cell r="C3485">
            <v>2520145.1311750002</v>
          </cell>
          <cell r="D3485">
            <v>2535260.5284210001</v>
          </cell>
          <cell r="E3485">
            <v>11821843.49707051</v>
          </cell>
        </row>
        <row r="3486">
          <cell r="A3486" t="str">
            <v>2001999918159</v>
          </cell>
          <cell r="B3486">
            <v>214966</v>
          </cell>
          <cell r="C3486">
            <v>177983.209825</v>
          </cell>
          <cell r="D3486">
            <v>0</v>
          </cell>
          <cell r="E3486">
            <v>827959.81608719518</v>
          </cell>
        </row>
        <row r="3487">
          <cell r="A3487" t="str">
            <v>2001999918161</v>
          </cell>
          <cell r="B3487">
            <v>85778</v>
          </cell>
          <cell r="C3487">
            <v>778640.57540700003</v>
          </cell>
          <cell r="D3487">
            <v>778640.57540700003</v>
          </cell>
          <cell r="E3487">
            <v>9077392.5179766379</v>
          </cell>
        </row>
        <row r="3488">
          <cell r="A3488" t="str">
            <v>2001999918162</v>
          </cell>
          <cell r="B3488">
            <v>51952</v>
          </cell>
          <cell r="C3488">
            <v>96011.198386999997</v>
          </cell>
          <cell r="D3488">
            <v>96105.159564999994</v>
          </cell>
          <cell r="E3488">
            <v>1848075.1152409916</v>
          </cell>
        </row>
        <row r="3489">
          <cell r="A3489" t="str">
            <v>2001999918163</v>
          </cell>
          <cell r="B3489">
            <v>7220</v>
          </cell>
          <cell r="C3489">
            <v>95235.064964000005</v>
          </cell>
          <cell r="D3489">
            <v>0</v>
          </cell>
          <cell r="E3489">
            <v>13190452.211080333</v>
          </cell>
        </row>
        <row r="3490">
          <cell r="A3490" t="str">
            <v>2001999918164</v>
          </cell>
          <cell r="B3490">
            <v>6346</v>
          </cell>
          <cell r="C3490">
            <v>8258.5740320000004</v>
          </cell>
          <cell r="D3490">
            <v>0</v>
          </cell>
          <cell r="E3490">
            <v>1301382.6082571701</v>
          </cell>
        </row>
        <row r="3491">
          <cell r="A3491" t="str">
            <v>2001999918165</v>
          </cell>
          <cell r="B3491">
            <v>110157</v>
          </cell>
          <cell r="C3491">
            <v>214727.542518</v>
          </cell>
          <cell r="D3491">
            <v>0</v>
          </cell>
          <cell r="E3491">
            <v>1949286.4050219231</v>
          </cell>
        </row>
        <row r="3492">
          <cell r="A3492" t="str">
            <v>2001999918166</v>
          </cell>
          <cell r="B3492">
            <v>23091</v>
          </cell>
          <cell r="C3492">
            <v>22319.594733999998</v>
          </cell>
          <cell r="D3492">
            <v>0</v>
          </cell>
          <cell r="E3492">
            <v>966592.81685505167</v>
          </cell>
        </row>
        <row r="3493">
          <cell r="A3493" t="str">
            <v>2001999918167</v>
          </cell>
          <cell r="B3493">
            <v>1476</v>
          </cell>
          <cell r="C3493">
            <v>8564.1520569999993</v>
          </cell>
          <cell r="D3493">
            <v>0</v>
          </cell>
          <cell r="E3493">
            <v>5802271.0413279124</v>
          </cell>
        </row>
        <row r="3494">
          <cell r="A3494" t="str">
            <v>2001999918169</v>
          </cell>
          <cell r="B3494">
            <v>19219</v>
          </cell>
          <cell r="C3494">
            <v>16854.608117</v>
          </cell>
          <cell r="D3494">
            <v>0</v>
          </cell>
          <cell r="E3494">
            <v>876976.33159893856</v>
          </cell>
        </row>
        <row r="3495">
          <cell r="A3495" t="str">
            <v>2001999918170</v>
          </cell>
          <cell r="B3495">
            <v>212922</v>
          </cell>
          <cell r="C3495">
            <v>2339893.322737</v>
          </cell>
          <cell r="D3495">
            <v>2344579.555443</v>
          </cell>
          <cell r="E3495">
            <v>10989438.962328928</v>
          </cell>
        </row>
        <row r="3496">
          <cell r="A3496" t="str">
            <v>2001999918171</v>
          </cell>
          <cell r="B3496">
            <v>216</v>
          </cell>
          <cell r="C3496">
            <v>22.396984</v>
          </cell>
          <cell r="D3496">
            <v>0</v>
          </cell>
          <cell r="E3496">
            <v>103689.74074074073</v>
          </cell>
        </row>
        <row r="3497">
          <cell r="A3497" t="str">
            <v>2001999918173</v>
          </cell>
          <cell r="B3497">
            <v>28</v>
          </cell>
          <cell r="C3497">
            <v>7.5861000000000001</v>
          </cell>
          <cell r="D3497">
            <v>0</v>
          </cell>
          <cell r="E3497">
            <v>270932.14285714284</v>
          </cell>
        </row>
        <row r="3498">
          <cell r="A3498" t="str">
            <v>2001999918174</v>
          </cell>
          <cell r="B3498">
            <v>2927</v>
          </cell>
          <cell r="C3498">
            <v>2149.355337</v>
          </cell>
          <cell r="D3498">
            <v>2055.3941589999999</v>
          </cell>
          <cell r="E3498">
            <v>734320.23812777596</v>
          </cell>
        </row>
        <row r="3499">
          <cell r="A3499" t="str">
            <v>2001999918176</v>
          </cell>
          <cell r="B3499">
            <v>721</v>
          </cell>
          <cell r="C3499">
            <v>501.53458699999999</v>
          </cell>
          <cell r="D3499">
            <v>0</v>
          </cell>
          <cell r="E3499">
            <v>695609.69070735085</v>
          </cell>
        </row>
        <row r="3500">
          <cell r="A3500" t="str">
            <v>2001999918181</v>
          </cell>
          <cell r="B3500">
            <v>50</v>
          </cell>
          <cell r="C3500">
            <v>366.895511</v>
          </cell>
          <cell r="D3500">
            <v>0</v>
          </cell>
          <cell r="E3500">
            <v>7337910.2200000007</v>
          </cell>
        </row>
        <row r="3501">
          <cell r="A3501" t="str">
            <v>2001999918183</v>
          </cell>
          <cell r="B3501">
            <v>27278</v>
          </cell>
          <cell r="C3501">
            <v>44169.759975000001</v>
          </cell>
          <cell r="D3501">
            <v>0</v>
          </cell>
          <cell r="E3501">
            <v>1619244.8117530611</v>
          </cell>
        </row>
        <row r="3502">
          <cell r="A3502" t="str">
            <v>2001999918187</v>
          </cell>
          <cell r="B3502">
            <v>25653</v>
          </cell>
          <cell r="C3502">
            <v>63306.810575000003</v>
          </cell>
          <cell r="D3502">
            <v>0</v>
          </cell>
          <cell r="E3502">
            <v>2467813.1436868985</v>
          </cell>
        </row>
        <row r="3503">
          <cell r="A3503" t="str">
            <v>2001999918188</v>
          </cell>
          <cell r="B3503">
            <v>4162</v>
          </cell>
          <cell r="C3503">
            <v>1924.3168780000001</v>
          </cell>
          <cell r="D3503">
            <v>0</v>
          </cell>
          <cell r="E3503">
            <v>462353.88707352238</v>
          </cell>
        </row>
        <row r="3504">
          <cell r="A3504" t="str">
            <v>2001999918189</v>
          </cell>
          <cell r="B3504">
            <v>23280</v>
          </cell>
          <cell r="C3504">
            <v>2203.5824819999998</v>
          </cell>
          <cell r="D3504">
            <v>7713.6836979999998</v>
          </cell>
          <cell r="E3504">
            <v>94655.6048969072</v>
          </cell>
        </row>
        <row r="3505">
          <cell r="A3505" t="str">
            <v>2001999918195</v>
          </cell>
          <cell r="B3505">
            <v>2589</v>
          </cell>
          <cell r="C3505">
            <v>51814.636677000002</v>
          </cell>
          <cell r="D3505">
            <v>0</v>
          </cell>
          <cell r="E3505">
            <v>20013378.399768248</v>
          </cell>
        </row>
        <row r="3506">
          <cell r="A3506" t="str">
            <v>2001999918196</v>
          </cell>
          <cell r="B3506">
            <v>14964</v>
          </cell>
          <cell r="C3506">
            <v>7795.3779050000003</v>
          </cell>
          <cell r="D3506">
            <v>7742.4066830000002</v>
          </cell>
          <cell r="E3506">
            <v>520942.1214247527</v>
          </cell>
        </row>
        <row r="3507">
          <cell r="A3507" t="str">
            <v>2001999918198</v>
          </cell>
          <cell r="B3507">
            <v>38637</v>
          </cell>
          <cell r="C3507">
            <v>28164.232090000001</v>
          </cell>
          <cell r="D3507">
            <v>28277.466442000001</v>
          </cell>
          <cell r="E3507">
            <v>728944.58912441449</v>
          </cell>
        </row>
        <row r="3508">
          <cell r="A3508" t="str">
            <v>2001999918201</v>
          </cell>
          <cell r="B3508">
            <v>1511</v>
          </cell>
          <cell r="C3508">
            <v>1465.4249070000001</v>
          </cell>
          <cell r="D3508">
            <v>0</v>
          </cell>
          <cell r="E3508">
            <v>969837.79417604243</v>
          </cell>
        </row>
        <row r="3509">
          <cell r="A3509" t="str">
            <v>2001999918203</v>
          </cell>
          <cell r="B3509">
            <v>517</v>
          </cell>
          <cell r="C3509">
            <v>0</v>
          </cell>
          <cell r="D3509">
            <v>0</v>
          </cell>
          <cell r="E3509">
            <v>0</v>
          </cell>
        </row>
        <row r="3510">
          <cell r="A3510" t="str">
            <v>2001999918224</v>
          </cell>
          <cell r="B3510">
            <v>354</v>
          </cell>
          <cell r="C3510">
            <v>3142.1896200000001</v>
          </cell>
          <cell r="D3510">
            <v>0</v>
          </cell>
          <cell r="E3510">
            <v>8876241.8644067794</v>
          </cell>
        </row>
        <row r="3511">
          <cell r="A3511" t="str">
            <v>2001999918225</v>
          </cell>
          <cell r="B3511">
            <v>90004</v>
          </cell>
          <cell r="C3511">
            <v>63938334.41076</v>
          </cell>
          <cell r="D3511">
            <v>0</v>
          </cell>
          <cell r="E3511">
            <v>710394364.81445277</v>
          </cell>
        </row>
        <row r="3512">
          <cell r="A3512" t="str">
            <v>2001999918226</v>
          </cell>
          <cell r="B3512">
            <v>91222</v>
          </cell>
          <cell r="C3512">
            <v>371181.44708000001</v>
          </cell>
          <cell r="D3512">
            <v>0</v>
          </cell>
          <cell r="E3512">
            <v>4068990.452741663</v>
          </cell>
        </row>
        <row r="3513">
          <cell r="A3513" t="str">
            <v>2001999918227</v>
          </cell>
          <cell r="B3513">
            <v>281</v>
          </cell>
          <cell r="C3513">
            <v>14808.200875</v>
          </cell>
          <cell r="D3513">
            <v>0</v>
          </cell>
          <cell r="E3513">
            <v>52698223.754448399</v>
          </cell>
        </row>
        <row r="3514">
          <cell r="A3514" t="str">
            <v>2001999918228</v>
          </cell>
          <cell r="B3514">
            <v>1710</v>
          </cell>
          <cell r="C3514">
            <v>30252.496489000001</v>
          </cell>
          <cell r="D3514">
            <v>0</v>
          </cell>
          <cell r="E3514">
            <v>17691518.414619885</v>
          </cell>
        </row>
        <row r="3515">
          <cell r="A3515" t="str">
            <v>2001999918229</v>
          </cell>
          <cell r="B3515">
            <v>7899</v>
          </cell>
          <cell r="C3515">
            <v>45356541.750583</v>
          </cell>
          <cell r="D3515">
            <v>0</v>
          </cell>
          <cell r="E3515">
            <v>5742061242.0031652</v>
          </cell>
        </row>
        <row r="3516">
          <cell r="A3516" t="str">
            <v>2001999918231</v>
          </cell>
          <cell r="B3516">
            <v>63618</v>
          </cell>
          <cell r="C3516">
            <v>877662.40702200006</v>
          </cell>
          <cell r="D3516">
            <v>0</v>
          </cell>
          <cell r="E3516">
            <v>13795818.903800812</v>
          </cell>
        </row>
        <row r="3517">
          <cell r="A3517" t="str">
            <v>2001999918232</v>
          </cell>
          <cell r="B3517">
            <v>9175</v>
          </cell>
          <cell r="C3517">
            <v>119897.31913800001</v>
          </cell>
          <cell r="D3517">
            <v>0</v>
          </cell>
          <cell r="E3517">
            <v>13067827.698964577</v>
          </cell>
        </row>
        <row r="3518">
          <cell r="A3518" t="str">
            <v>2001999918236</v>
          </cell>
          <cell r="B3518">
            <v>41</v>
          </cell>
          <cell r="C3518">
            <v>78.663722000000007</v>
          </cell>
          <cell r="D3518">
            <v>0</v>
          </cell>
          <cell r="E3518">
            <v>1918627.3658536589</v>
          </cell>
        </row>
        <row r="3519">
          <cell r="A3519" t="str">
            <v>2001999918238</v>
          </cell>
          <cell r="B3519">
            <v>4</v>
          </cell>
          <cell r="C3519">
            <v>1.9790110000000001</v>
          </cell>
          <cell r="D3519">
            <v>0</v>
          </cell>
          <cell r="E3519">
            <v>494752.75</v>
          </cell>
        </row>
        <row r="3520">
          <cell r="A3520" t="str">
            <v>2001999918239</v>
          </cell>
          <cell r="B3520">
            <v>3</v>
          </cell>
          <cell r="C3520">
            <v>3.6470199999999999</v>
          </cell>
          <cell r="D3520">
            <v>0</v>
          </cell>
          <cell r="E3520">
            <v>1215673.3333333335</v>
          </cell>
        </row>
        <row r="3521">
          <cell r="A3521" t="str">
            <v>2001999918240</v>
          </cell>
          <cell r="B3521">
            <v>57</v>
          </cell>
          <cell r="C3521">
            <v>63.596372000000002</v>
          </cell>
          <cell r="D3521">
            <v>0</v>
          </cell>
          <cell r="E3521">
            <v>1115725.8245614034</v>
          </cell>
        </row>
        <row r="3522">
          <cell r="A3522" t="str">
            <v>2001999918242</v>
          </cell>
          <cell r="B3522">
            <v>5421</v>
          </cell>
          <cell r="C3522">
            <v>147541.26975000001</v>
          </cell>
          <cell r="D3522">
            <v>0</v>
          </cell>
          <cell r="E3522">
            <v>27216614.969562814</v>
          </cell>
        </row>
        <row r="3523">
          <cell r="A3523" t="str">
            <v>2001999918246</v>
          </cell>
          <cell r="B3523">
            <v>13</v>
          </cell>
          <cell r="C3523">
            <v>3.6171380000000002</v>
          </cell>
          <cell r="D3523">
            <v>0</v>
          </cell>
          <cell r="E3523">
            <v>278241.38461538462</v>
          </cell>
        </row>
        <row r="3524">
          <cell r="A3524" t="str">
            <v>2001999918254</v>
          </cell>
          <cell r="B3524">
            <v>8</v>
          </cell>
          <cell r="C3524">
            <v>8.2952580000000005</v>
          </cell>
          <cell r="D3524">
            <v>0</v>
          </cell>
          <cell r="E3524">
            <v>1036907.25</v>
          </cell>
        </row>
        <row r="3525">
          <cell r="A3525" t="str">
            <v>2001999918266</v>
          </cell>
          <cell r="B3525">
            <v>3</v>
          </cell>
          <cell r="C3525">
            <v>0.65915599999999996</v>
          </cell>
          <cell r="D3525">
            <v>0</v>
          </cell>
          <cell r="E3525">
            <v>219718.66666666666</v>
          </cell>
        </row>
        <row r="3526">
          <cell r="A3526" t="str">
            <v>2001999918274</v>
          </cell>
          <cell r="B3526">
            <v>3</v>
          </cell>
          <cell r="C3526">
            <v>2.6429459999999998</v>
          </cell>
          <cell r="D3526">
            <v>0</v>
          </cell>
          <cell r="E3526">
            <v>880982</v>
          </cell>
        </row>
        <row r="3527">
          <cell r="A3527" t="str">
            <v>2001999918275</v>
          </cell>
          <cell r="B3527">
            <v>2145</v>
          </cell>
          <cell r="C3527">
            <v>9924.0693730000003</v>
          </cell>
          <cell r="D3527">
            <v>0</v>
          </cell>
          <cell r="E3527">
            <v>4626605.7682983689</v>
          </cell>
        </row>
        <row r="3528">
          <cell r="A3528" t="str">
            <v>2001999918284</v>
          </cell>
          <cell r="B3528">
            <v>8801</v>
          </cell>
          <cell r="C3528">
            <v>167701.25141</v>
          </cell>
          <cell r="D3528">
            <v>0</v>
          </cell>
          <cell r="E3528">
            <v>19054795.069878422</v>
          </cell>
        </row>
        <row r="3529">
          <cell r="A3529" t="str">
            <v>2001999918286</v>
          </cell>
          <cell r="B3529">
            <v>2</v>
          </cell>
          <cell r="C3529">
            <v>30.975691000000001</v>
          </cell>
          <cell r="D3529">
            <v>0</v>
          </cell>
          <cell r="E3529">
            <v>15487845.5</v>
          </cell>
        </row>
        <row r="3530">
          <cell r="A3530" t="str">
            <v>2001999918294</v>
          </cell>
          <cell r="B3530">
            <v>3</v>
          </cell>
          <cell r="C3530">
            <v>11.373241</v>
          </cell>
          <cell r="D3530">
            <v>0</v>
          </cell>
          <cell r="E3530">
            <v>3791080.3333333335</v>
          </cell>
        </row>
        <row r="3531">
          <cell r="A3531" t="str">
            <v>2001999918298</v>
          </cell>
          <cell r="B3531">
            <v>6190</v>
          </cell>
          <cell r="C3531">
            <v>13103.628940000001</v>
          </cell>
          <cell r="D3531">
            <v>0</v>
          </cell>
          <cell r="E3531">
            <v>2116902.89822294</v>
          </cell>
        </row>
        <row r="3532">
          <cell r="A3532" t="str">
            <v>2001999918301</v>
          </cell>
          <cell r="B3532">
            <v>30218</v>
          </cell>
          <cell r="C3532">
            <v>0</v>
          </cell>
          <cell r="D3532">
            <v>0</v>
          </cell>
          <cell r="E3532">
            <v>0</v>
          </cell>
        </row>
        <row r="3533">
          <cell r="A3533" t="str">
            <v>2001999918303</v>
          </cell>
          <cell r="B3533">
            <v>71</v>
          </cell>
          <cell r="C3533">
            <v>0</v>
          </cell>
          <cell r="D3533">
            <v>0</v>
          </cell>
          <cell r="E3533">
            <v>0</v>
          </cell>
        </row>
        <row r="3534">
          <cell r="A3534" t="str">
            <v>2001999918304</v>
          </cell>
          <cell r="B3534">
            <v>212363</v>
          </cell>
          <cell r="C3534">
            <v>7564.3216400000001</v>
          </cell>
          <cell r="D3534">
            <v>8255.1487350000007</v>
          </cell>
          <cell r="E3534">
            <v>35619.771994179777</v>
          </cell>
        </row>
        <row r="3535">
          <cell r="A3535" t="str">
            <v>2001999918305</v>
          </cell>
          <cell r="B3535">
            <v>212086</v>
          </cell>
          <cell r="C3535">
            <v>-48374.608502000003</v>
          </cell>
          <cell r="D3535">
            <v>-40941.325896000002</v>
          </cell>
          <cell r="E3535">
            <v>-228089.58866686159</v>
          </cell>
        </row>
        <row r="3536">
          <cell r="A3536" t="str">
            <v>2001999918306</v>
          </cell>
          <cell r="B3536">
            <v>27657</v>
          </cell>
          <cell r="C3536">
            <v>0</v>
          </cell>
          <cell r="D3536">
            <v>0</v>
          </cell>
          <cell r="E3536">
            <v>0</v>
          </cell>
        </row>
        <row r="3537">
          <cell r="A3537" t="str">
            <v>2001999918312</v>
          </cell>
          <cell r="B3537">
            <v>116808</v>
          </cell>
          <cell r="C3537">
            <v>0</v>
          </cell>
          <cell r="D3537">
            <v>0</v>
          </cell>
          <cell r="E3537">
            <v>0</v>
          </cell>
        </row>
        <row r="3538">
          <cell r="A3538" t="str">
            <v>2001999918315</v>
          </cell>
          <cell r="B3538">
            <v>214966</v>
          </cell>
          <cell r="C3538">
            <v>4891493.7569660004</v>
          </cell>
          <cell r="D3538">
            <v>0</v>
          </cell>
          <cell r="E3538">
            <v>22754732.176092964</v>
          </cell>
        </row>
        <row r="3539">
          <cell r="A3539" t="str">
            <v>2001999918318</v>
          </cell>
          <cell r="B3539">
            <v>34639</v>
          </cell>
          <cell r="C3539">
            <v>81852.158807</v>
          </cell>
          <cell r="D3539">
            <v>0</v>
          </cell>
          <cell r="E3539">
            <v>2363005.8260053699</v>
          </cell>
        </row>
        <row r="3540">
          <cell r="A3540" t="str">
            <v>2001999918320</v>
          </cell>
          <cell r="B3540">
            <v>17819</v>
          </cell>
          <cell r="C3540">
            <v>86119.054354000007</v>
          </cell>
          <cell r="D3540">
            <v>0</v>
          </cell>
          <cell r="E3540">
            <v>4832990.3111285716</v>
          </cell>
        </row>
        <row r="3541">
          <cell r="A3541" t="str">
            <v>2001999918322</v>
          </cell>
          <cell r="B3541">
            <v>7</v>
          </cell>
          <cell r="C3541">
            <v>0</v>
          </cell>
          <cell r="D3541">
            <v>0</v>
          </cell>
          <cell r="E3541">
            <v>0</v>
          </cell>
        </row>
        <row r="3542">
          <cell r="A3542" t="str">
            <v>2001999918334</v>
          </cell>
          <cell r="B3542">
            <v>70</v>
          </cell>
          <cell r="C3542">
            <v>0</v>
          </cell>
          <cell r="D3542">
            <v>0</v>
          </cell>
          <cell r="E3542">
            <v>0</v>
          </cell>
        </row>
        <row r="3543">
          <cell r="A3543" t="str">
            <v>2001999918336</v>
          </cell>
          <cell r="B3543">
            <v>3</v>
          </cell>
          <cell r="C3543">
            <v>1.9201980000000001</v>
          </cell>
          <cell r="D3543">
            <v>0</v>
          </cell>
          <cell r="E3543">
            <v>640066</v>
          </cell>
        </row>
        <row r="3544">
          <cell r="A3544" t="str">
            <v>2001999918341</v>
          </cell>
          <cell r="B3544">
            <v>62654</v>
          </cell>
          <cell r="C3544">
            <v>462395574.890441</v>
          </cell>
          <cell r="D3544">
            <v>0</v>
          </cell>
          <cell r="E3544">
            <v>7380144522.1444921</v>
          </cell>
        </row>
        <row r="3545">
          <cell r="A3545" t="str">
            <v>2001999918342</v>
          </cell>
          <cell r="B3545">
            <v>2</v>
          </cell>
          <cell r="C3545">
            <v>0</v>
          </cell>
          <cell r="D3545">
            <v>0</v>
          </cell>
          <cell r="E3545">
            <v>0</v>
          </cell>
        </row>
        <row r="3546">
          <cell r="A3546" t="str">
            <v>2001999918343</v>
          </cell>
          <cell r="B3546">
            <v>13</v>
          </cell>
          <cell r="C3546">
            <v>0</v>
          </cell>
          <cell r="D3546">
            <v>0</v>
          </cell>
          <cell r="E3546">
            <v>0</v>
          </cell>
        </row>
        <row r="3547">
          <cell r="A3547" t="str">
            <v>2001999918344</v>
          </cell>
          <cell r="B3547">
            <v>12</v>
          </cell>
          <cell r="C3547">
            <v>32.790903</v>
          </cell>
          <cell r="D3547">
            <v>0</v>
          </cell>
          <cell r="E3547">
            <v>2732575.25</v>
          </cell>
        </row>
        <row r="3548">
          <cell r="A3548" t="str">
            <v>2001999918353</v>
          </cell>
          <cell r="B3548">
            <v>2</v>
          </cell>
          <cell r="C3548">
            <v>0</v>
          </cell>
          <cell r="D3548">
            <v>0</v>
          </cell>
          <cell r="E3548">
            <v>0</v>
          </cell>
        </row>
        <row r="3549">
          <cell r="A3549" t="str">
            <v>2001999918365</v>
          </cell>
          <cell r="B3549">
            <v>11561</v>
          </cell>
          <cell r="C3549">
            <v>10139.342199999999</v>
          </cell>
          <cell r="D3549">
            <v>0</v>
          </cell>
          <cell r="E3549">
            <v>877029.85900873621</v>
          </cell>
        </row>
        <row r="3550">
          <cell r="A3550" t="str">
            <v>2001999918366</v>
          </cell>
          <cell r="B3550">
            <v>5054</v>
          </cell>
          <cell r="C3550">
            <v>2042.078606</v>
          </cell>
          <cell r="D3550">
            <v>0</v>
          </cell>
          <cell r="E3550">
            <v>404051.96003165812</v>
          </cell>
        </row>
        <row r="3551">
          <cell r="A3551" t="str">
            <v>2001999918368</v>
          </cell>
          <cell r="B3551">
            <v>51</v>
          </cell>
          <cell r="C3551">
            <v>23.154444000000002</v>
          </cell>
          <cell r="D3551">
            <v>0</v>
          </cell>
          <cell r="E3551">
            <v>454008.70588235301</v>
          </cell>
        </row>
        <row r="3552">
          <cell r="A3552" t="str">
            <v>2001999918373</v>
          </cell>
          <cell r="B3552">
            <v>22</v>
          </cell>
          <cell r="C3552">
            <v>5.8721459999999999</v>
          </cell>
          <cell r="D3552">
            <v>0</v>
          </cell>
          <cell r="E3552">
            <v>266915.72727272729</v>
          </cell>
        </row>
        <row r="3553">
          <cell r="A3553" t="str">
            <v>2001999918382</v>
          </cell>
          <cell r="B3553">
            <v>25</v>
          </cell>
          <cell r="C3553">
            <v>15.485346</v>
          </cell>
          <cell r="D3553">
            <v>0</v>
          </cell>
          <cell r="E3553">
            <v>619413.84</v>
          </cell>
        </row>
        <row r="3554">
          <cell r="A3554" t="str">
            <v>2001999918383</v>
          </cell>
          <cell r="B3554">
            <v>3</v>
          </cell>
          <cell r="C3554">
            <v>0</v>
          </cell>
          <cell r="D3554">
            <v>0</v>
          </cell>
          <cell r="E3554">
            <v>0</v>
          </cell>
        </row>
        <row r="3555">
          <cell r="A3555" t="str">
            <v>2001999918384</v>
          </cell>
          <cell r="B3555">
            <v>54</v>
          </cell>
          <cell r="C3555">
            <v>33.602646</v>
          </cell>
          <cell r="D3555">
            <v>0</v>
          </cell>
          <cell r="E3555">
            <v>622271.22222222225</v>
          </cell>
        </row>
        <row r="3556">
          <cell r="A3556" t="str">
            <v>2001999918385</v>
          </cell>
          <cell r="B3556">
            <v>168</v>
          </cell>
          <cell r="C3556">
            <v>80.557354000000004</v>
          </cell>
          <cell r="D3556">
            <v>0</v>
          </cell>
          <cell r="E3556">
            <v>479508.05952380953</v>
          </cell>
        </row>
        <row r="3557">
          <cell r="A3557" t="str">
            <v>2001999918387</v>
          </cell>
          <cell r="B3557">
            <v>5</v>
          </cell>
          <cell r="C3557">
            <v>0.159969</v>
          </cell>
          <cell r="D3557">
            <v>0</v>
          </cell>
          <cell r="E3557">
            <v>31993.8</v>
          </cell>
        </row>
        <row r="3558">
          <cell r="A3558" t="str">
            <v>2001999918390</v>
          </cell>
          <cell r="B3558">
            <v>10</v>
          </cell>
          <cell r="C3558">
            <v>13.369153000000001</v>
          </cell>
          <cell r="D3558">
            <v>0</v>
          </cell>
          <cell r="E3558">
            <v>1336915.3</v>
          </cell>
        </row>
        <row r="3559">
          <cell r="A3559" t="str">
            <v>2001999918392</v>
          </cell>
          <cell r="B3559">
            <v>25</v>
          </cell>
          <cell r="C3559">
            <v>92.540126000000001</v>
          </cell>
          <cell r="D3559">
            <v>0</v>
          </cell>
          <cell r="E3559">
            <v>3701605.04</v>
          </cell>
        </row>
        <row r="3560">
          <cell r="A3560" t="str">
            <v>2001999918393</v>
          </cell>
          <cell r="B3560">
            <v>2</v>
          </cell>
          <cell r="C3560">
            <v>0</v>
          </cell>
          <cell r="D3560">
            <v>0</v>
          </cell>
          <cell r="E3560">
            <v>0</v>
          </cell>
        </row>
        <row r="3561">
          <cell r="A3561" t="str">
            <v>2001999918461</v>
          </cell>
          <cell r="B3561">
            <v>37546</v>
          </cell>
          <cell r="C3561">
            <v>251292.79357099999</v>
          </cell>
          <cell r="D3561">
            <v>0</v>
          </cell>
          <cell r="E3561">
            <v>6692931.1663293019</v>
          </cell>
        </row>
        <row r="3562">
          <cell r="A3562" t="str">
            <v>2001999918465</v>
          </cell>
          <cell r="B3562">
            <v>1758</v>
          </cell>
          <cell r="C3562">
            <v>50240.334759999998</v>
          </cell>
          <cell r="D3562">
            <v>0</v>
          </cell>
          <cell r="E3562">
            <v>28578119.886234354</v>
          </cell>
        </row>
        <row r="3563">
          <cell r="A3563" t="str">
            <v>2001999918467</v>
          </cell>
          <cell r="B3563">
            <v>51004</v>
          </cell>
          <cell r="C3563">
            <v>209166.22888000001</v>
          </cell>
          <cell r="D3563">
            <v>0</v>
          </cell>
          <cell r="E3563">
            <v>4100976.9602384125</v>
          </cell>
        </row>
        <row r="3564">
          <cell r="A3564" t="str">
            <v>2001999918479</v>
          </cell>
          <cell r="B3564">
            <v>2222</v>
          </cell>
          <cell r="C3564">
            <v>33519.347237000002</v>
          </cell>
          <cell r="D3564">
            <v>0</v>
          </cell>
          <cell r="E3564">
            <v>15085214.778127814</v>
          </cell>
        </row>
        <row r="3565">
          <cell r="A3565" t="str">
            <v>2001999918491</v>
          </cell>
          <cell r="B3565">
            <v>2204</v>
          </cell>
          <cell r="C3565">
            <v>3020.5608510000002</v>
          </cell>
          <cell r="D3565">
            <v>0</v>
          </cell>
          <cell r="E3565">
            <v>1370490.4042649728</v>
          </cell>
        </row>
        <row r="3566">
          <cell r="A3566" t="str">
            <v>2001999918492</v>
          </cell>
          <cell r="B3566">
            <v>37489</v>
          </cell>
          <cell r="C3566">
            <v>25115.301697999999</v>
          </cell>
          <cell r="D3566">
            <v>0</v>
          </cell>
          <cell r="E3566">
            <v>669937.89372882701</v>
          </cell>
        </row>
        <row r="3567">
          <cell r="A3567" t="str">
            <v>2001999918494</v>
          </cell>
          <cell r="B3567">
            <v>38292</v>
          </cell>
          <cell r="C3567">
            <v>66361.774367999999</v>
          </cell>
          <cell r="D3567">
            <v>0</v>
          </cell>
          <cell r="E3567">
            <v>1733045.3976809776</v>
          </cell>
        </row>
        <row r="3568">
          <cell r="A3568" t="str">
            <v>2001999918545</v>
          </cell>
          <cell r="B3568">
            <v>9431</v>
          </cell>
          <cell r="C3568">
            <v>66615.973979000002</v>
          </cell>
          <cell r="D3568">
            <v>0</v>
          </cell>
          <cell r="E3568">
            <v>7063511.1842858661</v>
          </cell>
        </row>
        <row r="3569">
          <cell r="A3569" t="str">
            <v>2001999918547</v>
          </cell>
          <cell r="B3569">
            <v>39667</v>
          </cell>
          <cell r="C3569">
            <v>314786.80833000003</v>
          </cell>
          <cell r="D3569">
            <v>0</v>
          </cell>
          <cell r="E3569">
            <v>7935735.2038218174</v>
          </cell>
        </row>
        <row r="3570">
          <cell r="A3570" t="str">
            <v>2001999918583</v>
          </cell>
          <cell r="B3570">
            <v>2</v>
          </cell>
          <cell r="C3570">
            <v>0</v>
          </cell>
          <cell r="D3570">
            <v>0</v>
          </cell>
          <cell r="E3570">
            <v>0</v>
          </cell>
        </row>
        <row r="3571">
          <cell r="A3571" t="str">
            <v>2001999918600</v>
          </cell>
          <cell r="B3571">
            <v>158986</v>
          </cell>
          <cell r="C3571">
            <v>163443.16993400001</v>
          </cell>
          <cell r="D3571">
            <v>0</v>
          </cell>
          <cell r="E3571">
            <v>1028034.9837973155</v>
          </cell>
        </row>
        <row r="3572">
          <cell r="A3572" t="str">
            <v>2001999918601</v>
          </cell>
          <cell r="B3572">
            <v>56397</v>
          </cell>
          <cell r="C3572">
            <v>17430.879084</v>
          </cell>
          <cell r="D3572">
            <v>0</v>
          </cell>
          <cell r="E3572">
            <v>309074.57992446405</v>
          </cell>
        </row>
        <row r="3573">
          <cell r="A3573" t="str">
            <v>2001999918602</v>
          </cell>
          <cell r="B3573">
            <v>19852</v>
          </cell>
          <cell r="C3573">
            <v>4427.1783420000002</v>
          </cell>
          <cell r="D3573">
            <v>0</v>
          </cell>
          <cell r="E3573">
            <v>223009.18506951441</v>
          </cell>
        </row>
        <row r="3574">
          <cell r="A3574" t="str">
            <v>2001999918603</v>
          </cell>
          <cell r="B3574">
            <v>14366</v>
          </cell>
          <cell r="C3574">
            <v>3088.9543570000001</v>
          </cell>
          <cell r="D3574">
            <v>0</v>
          </cell>
          <cell r="E3574">
            <v>215018.40157315886</v>
          </cell>
        </row>
        <row r="3575">
          <cell r="A3575" t="str">
            <v>2001999918604</v>
          </cell>
          <cell r="B3575">
            <v>10093</v>
          </cell>
          <cell r="C3575">
            <v>9729.7885420000002</v>
          </cell>
          <cell r="D3575">
            <v>0</v>
          </cell>
          <cell r="E3575">
            <v>964013.52838601021</v>
          </cell>
        </row>
        <row r="3576">
          <cell r="A3576" t="str">
            <v>2001999918605</v>
          </cell>
          <cell r="B3576">
            <v>2236</v>
          </cell>
          <cell r="C3576">
            <v>1412.82602</v>
          </cell>
          <cell r="D3576">
            <v>0</v>
          </cell>
          <cell r="E3576">
            <v>631854.21288014308</v>
          </cell>
        </row>
        <row r="3577">
          <cell r="A3577" t="str">
            <v>2001999918606</v>
          </cell>
          <cell r="B3577">
            <v>11367</v>
          </cell>
          <cell r="C3577">
            <v>1572.655622</v>
          </cell>
          <cell r="D3577">
            <v>0</v>
          </cell>
          <cell r="E3577">
            <v>138352.74232427203</v>
          </cell>
        </row>
        <row r="3578">
          <cell r="A3578" t="str">
            <v>2001999918607</v>
          </cell>
          <cell r="B3578">
            <v>94</v>
          </cell>
          <cell r="C3578">
            <v>76.238698999999997</v>
          </cell>
          <cell r="D3578">
            <v>0</v>
          </cell>
          <cell r="E3578">
            <v>811049.98936170212</v>
          </cell>
        </row>
        <row r="3579">
          <cell r="A3579" t="str">
            <v>2001999918608</v>
          </cell>
          <cell r="B3579">
            <v>3912</v>
          </cell>
          <cell r="C3579">
            <v>786.74498500000004</v>
          </cell>
          <cell r="D3579">
            <v>0</v>
          </cell>
          <cell r="E3579">
            <v>201110.68123721881</v>
          </cell>
        </row>
        <row r="3580">
          <cell r="A3580" t="str">
            <v>2001999918609</v>
          </cell>
          <cell r="B3580">
            <v>221</v>
          </cell>
          <cell r="C3580">
            <v>387.04073099999999</v>
          </cell>
          <cell r="D3580">
            <v>0</v>
          </cell>
          <cell r="E3580">
            <v>1751315.5248868777</v>
          </cell>
        </row>
        <row r="3581">
          <cell r="A3581" t="str">
            <v>2001999918610</v>
          </cell>
          <cell r="B3581">
            <v>209794</v>
          </cell>
          <cell r="C3581">
            <v>185380.63634600001</v>
          </cell>
          <cell r="D3581">
            <v>0</v>
          </cell>
          <cell r="E3581">
            <v>883631.7356359096</v>
          </cell>
        </row>
        <row r="3582">
          <cell r="A3582" t="str">
            <v>2001999918611</v>
          </cell>
          <cell r="B3582">
            <v>39421</v>
          </cell>
          <cell r="C3582">
            <v>300057386.16282701</v>
          </cell>
          <cell r="D3582">
            <v>57335.776472999998</v>
          </cell>
          <cell r="E3582">
            <v>7611612748.6067581</v>
          </cell>
        </row>
        <row r="3583">
          <cell r="A3583" t="str">
            <v>2001999918612</v>
          </cell>
          <cell r="B3583">
            <v>13026</v>
          </cell>
          <cell r="C3583">
            <v>799.27876100000003</v>
          </cell>
          <cell r="D3583">
            <v>771.89260000000002</v>
          </cell>
          <cell r="E3583">
            <v>61360.26109319822</v>
          </cell>
        </row>
        <row r="3584">
          <cell r="A3584" t="str">
            <v>2001999918613</v>
          </cell>
          <cell r="B3584">
            <v>53046</v>
          </cell>
          <cell r="C3584">
            <v>0</v>
          </cell>
          <cell r="D3584">
            <v>0</v>
          </cell>
          <cell r="E3584">
            <v>0</v>
          </cell>
        </row>
        <row r="3585">
          <cell r="A3585" t="str">
            <v>2001999918614</v>
          </cell>
          <cell r="B3585">
            <v>85347</v>
          </cell>
          <cell r="C3585">
            <v>0</v>
          </cell>
          <cell r="D3585">
            <v>0</v>
          </cell>
          <cell r="E3585">
            <v>0</v>
          </cell>
        </row>
        <row r="3586">
          <cell r="A3586" t="str">
            <v>2001999918615</v>
          </cell>
          <cell r="B3586">
            <v>4075</v>
          </cell>
          <cell r="C3586">
            <v>0</v>
          </cell>
          <cell r="D3586">
            <v>0</v>
          </cell>
          <cell r="E3586">
            <v>0</v>
          </cell>
        </row>
        <row r="3587">
          <cell r="A3587" t="str">
            <v>2001999918616</v>
          </cell>
          <cell r="B3587">
            <v>208</v>
          </cell>
          <cell r="C3587">
            <v>0</v>
          </cell>
          <cell r="D3587">
            <v>0</v>
          </cell>
          <cell r="E3587">
            <v>0</v>
          </cell>
        </row>
        <row r="3588">
          <cell r="A3588" t="str">
            <v>2001999918617</v>
          </cell>
          <cell r="B3588">
            <v>1774</v>
          </cell>
          <cell r="C3588">
            <v>19901.577599</v>
          </cell>
          <cell r="D3588">
            <v>0</v>
          </cell>
          <cell r="E3588">
            <v>11218476.662344983</v>
          </cell>
        </row>
        <row r="3589">
          <cell r="A3589" t="str">
            <v>2001999918618</v>
          </cell>
          <cell r="B3589">
            <v>41646</v>
          </cell>
          <cell r="C3589">
            <v>259630.87702099999</v>
          </cell>
          <cell r="D3589">
            <v>0</v>
          </cell>
          <cell r="E3589">
            <v>6234233.2281851796</v>
          </cell>
        </row>
        <row r="3590">
          <cell r="A3590" t="str">
            <v>2001999918619</v>
          </cell>
          <cell r="B3590">
            <v>38630</v>
          </cell>
          <cell r="C3590">
            <v>28143.728630000001</v>
          </cell>
          <cell r="D3590">
            <v>0</v>
          </cell>
          <cell r="E3590">
            <v>728545.91327983432</v>
          </cell>
        </row>
        <row r="3591">
          <cell r="A3591" t="str">
            <v>2001999918622</v>
          </cell>
          <cell r="B3591">
            <v>2986</v>
          </cell>
          <cell r="C3591">
            <v>4260.7132320000001</v>
          </cell>
          <cell r="D3591">
            <v>0</v>
          </cell>
          <cell r="E3591">
            <v>1426896.5947756197</v>
          </cell>
        </row>
        <row r="3592">
          <cell r="A3592" t="str">
            <v>2001999918623</v>
          </cell>
          <cell r="B3592">
            <v>45488</v>
          </cell>
          <cell r="C3592">
            <v>50181.670908</v>
          </cell>
          <cell r="D3592">
            <v>0</v>
          </cell>
          <cell r="E3592">
            <v>1103184.8159514596</v>
          </cell>
        </row>
        <row r="3593">
          <cell r="A3593" t="str">
            <v>2001999918624</v>
          </cell>
          <cell r="B3593">
            <v>15637</v>
          </cell>
          <cell r="C3593">
            <v>14326.560643999999</v>
          </cell>
          <cell r="D3593">
            <v>0</v>
          </cell>
          <cell r="E3593">
            <v>916196.24250175862</v>
          </cell>
        </row>
        <row r="3594">
          <cell r="A3594" t="str">
            <v>2001999918625</v>
          </cell>
          <cell r="B3594">
            <v>42189</v>
          </cell>
          <cell r="C3594">
            <v>127532.96789299999</v>
          </cell>
          <cell r="D3594">
            <v>0</v>
          </cell>
          <cell r="E3594">
            <v>3022896.2026357581</v>
          </cell>
        </row>
        <row r="3595">
          <cell r="A3595" t="str">
            <v>2001999918626</v>
          </cell>
          <cell r="B3595">
            <v>67852</v>
          </cell>
          <cell r="C3595">
            <v>3405519.2851209999</v>
          </cell>
          <cell r="D3595">
            <v>0</v>
          </cell>
          <cell r="E3595">
            <v>50190403.895552084</v>
          </cell>
        </row>
        <row r="3596">
          <cell r="A3596" t="str">
            <v>2001999918627</v>
          </cell>
          <cell r="B3596">
            <v>70651</v>
          </cell>
          <cell r="C3596">
            <v>1726550.5581110001</v>
          </cell>
          <cell r="D3596">
            <v>0</v>
          </cell>
          <cell r="E3596">
            <v>24437737.018740006</v>
          </cell>
        </row>
        <row r="3597">
          <cell r="A3597" t="str">
            <v>2001999918628</v>
          </cell>
          <cell r="B3597">
            <v>104425</v>
          </cell>
          <cell r="C3597">
            <v>4408513.8128920002</v>
          </cell>
          <cell r="D3597">
            <v>0</v>
          </cell>
          <cell r="E3597">
            <v>42217034.358553991</v>
          </cell>
        </row>
        <row r="3598">
          <cell r="A3598" t="str">
            <v>2001999918629</v>
          </cell>
          <cell r="B3598">
            <v>9554</v>
          </cell>
          <cell r="C3598">
            <v>19573.030434</v>
          </cell>
          <cell r="D3598">
            <v>0</v>
          </cell>
          <cell r="E3598">
            <v>2048673.8993091898</v>
          </cell>
        </row>
        <row r="3599">
          <cell r="A3599" t="str">
            <v>2001999918630</v>
          </cell>
          <cell r="B3599">
            <v>82824</v>
          </cell>
          <cell r="C3599">
            <v>2855235.349593</v>
          </cell>
          <cell r="D3599">
            <v>0</v>
          </cell>
          <cell r="E3599">
            <v>34473526.388401918</v>
          </cell>
        </row>
        <row r="3600">
          <cell r="A3600" t="str">
            <v>2001999918631</v>
          </cell>
          <cell r="B3600">
            <v>49398</v>
          </cell>
          <cell r="C3600">
            <v>438229.52718899999</v>
          </cell>
          <cell r="D3600">
            <v>0</v>
          </cell>
          <cell r="E3600">
            <v>8871402.2265881207</v>
          </cell>
        </row>
        <row r="3601">
          <cell r="A3601" t="str">
            <v>2001999918632</v>
          </cell>
          <cell r="B3601">
            <v>61589</v>
          </cell>
          <cell r="C3601">
            <v>116774.268289</v>
          </cell>
          <cell r="D3601">
            <v>0</v>
          </cell>
          <cell r="E3601">
            <v>1896024.7493708292</v>
          </cell>
        </row>
        <row r="3602">
          <cell r="A3602" t="str">
            <v>2001999918633</v>
          </cell>
          <cell r="B3602">
            <v>13462</v>
          </cell>
          <cell r="C3602">
            <v>67135.602935999996</v>
          </cell>
          <cell r="D3602">
            <v>0</v>
          </cell>
          <cell r="E3602">
            <v>4987045.2336948439</v>
          </cell>
        </row>
        <row r="3603">
          <cell r="A3603" t="str">
            <v>2001999918634</v>
          </cell>
          <cell r="B3603">
            <v>4718</v>
          </cell>
          <cell r="C3603">
            <v>141955.24927900001</v>
          </cell>
          <cell r="D3603">
            <v>0</v>
          </cell>
          <cell r="E3603">
            <v>30088013.836159389</v>
          </cell>
        </row>
        <row r="3604">
          <cell r="A3604" t="str">
            <v>2001999918635</v>
          </cell>
          <cell r="B3604">
            <v>87030</v>
          </cell>
          <cell r="C3604">
            <v>547926.87265999999</v>
          </cell>
          <cell r="D3604">
            <v>0</v>
          </cell>
          <cell r="E3604">
            <v>6295839.0515914047</v>
          </cell>
        </row>
        <row r="3605">
          <cell r="A3605" t="str">
            <v>2001999918636</v>
          </cell>
          <cell r="B3605">
            <v>121986</v>
          </cell>
          <cell r="C3605">
            <v>545755.43380500004</v>
          </cell>
          <cell r="D3605">
            <v>0</v>
          </cell>
          <cell r="E3605">
            <v>4473918.5956175299</v>
          </cell>
        </row>
        <row r="3606">
          <cell r="A3606" t="str">
            <v>2001999918637</v>
          </cell>
          <cell r="B3606">
            <v>58931</v>
          </cell>
          <cell r="C3606">
            <v>45808.439249000003</v>
          </cell>
          <cell r="D3606">
            <v>0</v>
          </cell>
          <cell r="E3606">
            <v>777323.29756834276</v>
          </cell>
        </row>
        <row r="3607">
          <cell r="A3607" t="str">
            <v>2001999918638</v>
          </cell>
          <cell r="B3607">
            <v>43430</v>
          </cell>
          <cell r="C3607">
            <v>26150.075543999999</v>
          </cell>
          <cell r="D3607">
            <v>0</v>
          </cell>
          <cell r="E3607">
            <v>602120.0908128022</v>
          </cell>
        </row>
        <row r="3608">
          <cell r="A3608" t="str">
            <v>2001999918639</v>
          </cell>
          <cell r="B3608">
            <v>57730</v>
          </cell>
          <cell r="C3608">
            <v>113322.586415</v>
          </cell>
          <cell r="D3608">
            <v>0</v>
          </cell>
          <cell r="E3608">
            <v>1962975.6870777758</v>
          </cell>
        </row>
        <row r="3609">
          <cell r="A3609" t="str">
            <v>2001999918640</v>
          </cell>
          <cell r="B3609">
            <v>4868</v>
          </cell>
          <cell r="C3609">
            <v>60308.171846999998</v>
          </cell>
          <cell r="D3609">
            <v>0</v>
          </cell>
          <cell r="E3609">
            <v>12388695.942276089</v>
          </cell>
        </row>
        <row r="3610">
          <cell r="A3610" t="str">
            <v>2001999918641</v>
          </cell>
          <cell r="B3610">
            <v>990</v>
          </cell>
          <cell r="C3610">
            <v>3561.9864539999999</v>
          </cell>
          <cell r="D3610">
            <v>0</v>
          </cell>
          <cell r="E3610">
            <v>3597966.1151515148</v>
          </cell>
        </row>
        <row r="3611">
          <cell r="A3611" t="str">
            <v>2001999918642</v>
          </cell>
          <cell r="B3611">
            <v>697</v>
          </cell>
          <cell r="C3611">
            <v>20330.361465000002</v>
          </cell>
          <cell r="D3611">
            <v>0</v>
          </cell>
          <cell r="E3611">
            <v>29168380.868005741</v>
          </cell>
        </row>
        <row r="3612">
          <cell r="A3612" t="str">
            <v>2001999918643</v>
          </cell>
          <cell r="B3612">
            <v>122765</v>
          </cell>
          <cell r="C3612">
            <v>387028.69436099997</v>
          </cell>
          <cell r="D3612">
            <v>0</v>
          </cell>
          <cell r="E3612">
            <v>3152598.0072577689</v>
          </cell>
        </row>
        <row r="3613">
          <cell r="A3613" t="str">
            <v>2001999918644</v>
          </cell>
          <cell r="B3613">
            <v>11670</v>
          </cell>
          <cell r="C3613">
            <v>25137.057296999999</v>
          </cell>
          <cell r="D3613">
            <v>0</v>
          </cell>
          <cell r="E3613">
            <v>2153989.485604113</v>
          </cell>
        </row>
        <row r="3614">
          <cell r="A3614" t="str">
            <v>2001999918645</v>
          </cell>
          <cell r="B3614">
            <v>90824</v>
          </cell>
          <cell r="C3614">
            <v>49696650.195490003</v>
          </cell>
          <cell r="D3614">
            <v>0</v>
          </cell>
          <cell r="E3614">
            <v>547175308.23890162</v>
          </cell>
        </row>
        <row r="3615">
          <cell r="A3615" t="str">
            <v>2001999918646</v>
          </cell>
          <cell r="B3615">
            <v>4437</v>
          </cell>
          <cell r="C3615">
            <v>32986.168145000003</v>
          </cell>
          <cell r="D3615">
            <v>0</v>
          </cell>
          <cell r="E3615">
            <v>7434340.3527157996</v>
          </cell>
        </row>
        <row r="3616">
          <cell r="A3616" t="str">
            <v>2001999918647</v>
          </cell>
          <cell r="B3616">
            <v>54583</v>
          </cell>
          <cell r="C3616">
            <v>2957216.137358</v>
          </cell>
          <cell r="D3616">
            <v>0</v>
          </cell>
          <cell r="E3616">
            <v>54178336.429987364</v>
          </cell>
        </row>
        <row r="3617">
          <cell r="A3617" t="str">
            <v>2001999918648</v>
          </cell>
          <cell r="B3617">
            <v>496</v>
          </cell>
          <cell r="C3617">
            <v>22520.649341</v>
          </cell>
          <cell r="D3617">
            <v>0</v>
          </cell>
          <cell r="E3617">
            <v>45404534.961693548</v>
          </cell>
        </row>
        <row r="3618">
          <cell r="A3618" t="str">
            <v>2001999918650</v>
          </cell>
          <cell r="B3618">
            <v>51732</v>
          </cell>
          <cell r="C3618">
            <v>0</v>
          </cell>
          <cell r="D3618">
            <v>0</v>
          </cell>
          <cell r="E3618">
            <v>0</v>
          </cell>
        </row>
        <row r="3619">
          <cell r="A3619" t="str">
            <v>2001999918651</v>
          </cell>
          <cell r="B3619">
            <v>54832</v>
          </cell>
          <cell r="C3619">
            <v>128017.75919700001</v>
          </cell>
          <cell r="D3619">
            <v>0</v>
          </cell>
          <cell r="E3619">
            <v>2334727.1519733001</v>
          </cell>
        </row>
        <row r="3620">
          <cell r="A3620" t="str">
            <v>2001999918700</v>
          </cell>
          <cell r="B3620">
            <v>98018</v>
          </cell>
          <cell r="C3620">
            <v>48332.669416999997</v>
          </cell>
          <cell r="D3620">
            <v>0</v>
          </cell>
          <cell r="E3620">
            <v>493099.93487930787</v>
          </cell>
        </row>
        <row r="3621">
          <cell r="A3621" t="str">
            <v>2001999918701</v>
          </cell>
          <cell r="B3621">
            <v>2499</v>
          </cell>
          <cell r="C3621">
            <v>43540.980235000003</v>
          </cell>
          <cell r="D3621">
            <v>0</v>
          </cell>
          <cell r="E3621">
            <v>17423361.438575432</v>
          </cell>
        </row>
        <row r="3622">
          <cell r="A3622" t="str">
            <v>2001999918702</v>
          </cell>
          <cell r="B3622">
            <v>2348</v>
          </cell>
          <cell r="C3622">
            <v>12115.80271</v>
          </cell>
          <cell r="D3622">
            <v>0</v>
          </cell>
          <cell r="E3622">
            <v>5160052.2614991479</v>
          </cell>
        </row>
        <row r="3623">
          <cell r="A3623" t="str">
            <v>2001999918703</v>
          </cell>
          <cell r="B3623">
            <v>1244</v>
          </cell>
          <cell r="C3623">
            <v>31576.628701000001</v>
          </cell>
          <cell r="D3623">
            <v>0</v>
          </cell>
          <cell r="E3623">
            <v>25383142.042604506</v>
          </cell>
        </row>
        <row r="3624">
          <cell r="A3624" t="str">
            <v>2001999918704</v>
          </cell>
          <cell r="B3624">
            <v>741</v>
          </cell>
          <cell r="C3624">
            <v>3595.47255</v>
          </cell>
          <cell r="D3624">
            <v>0</v>
          </cell>
          <cell r="E3624">
            <v>4852189.6761133596</v>
          </cell>
        </row>
        <row r="3625">
          <cell r="A3625" t="str">
            <v>2001999918705</v>
          </cell>
          <cell r="B3625">
            <v>703</v>
          </cell>
          <cell r="C3625">
            <v>3490.4059889999999</v>
          </cell>
          <cell r="D3625">
            <v>0</v>
          </cell>
          <cell r="E3625">
            <v>4965015.6315789474</v>
          </cell>
        </row>
        <row r="3626">
          <cell r="A3626" t="str">
            <v>2001999918706</v>
          </cell>
          <cell r="B3626">
            <v>1808</v>
          </cell>
          <cell r="C3626">
            <v>2.89669</v>
          </cell>
          <cell r="D3626">
            <v>0</v>
          </cell>
          <cell r="E3626">
            <v>1602.1515486725664</v>
          </cell>
        </row>
        <row r="3627">
          <cell r="A3627" t="str">
            <v>2001999918707</v>
          </cell>
          <cell r="B3627">
            <v>10227</v>
          </cell>
          <cell r="C3627">
            <v>0</v>
          </cell>
          <cell r="D3627">
            <v>0</v>
          </cell>
          <cell r="E3627">
            <v>0</v>
          </cell>
        </row>
        <row r="3628">
          <cell r="A3628" t="str">
            <v>2001999918708</v>
          </cell>
          <cell r="B3628">
            <v>3702</v>
          </cell>
          <cell r="C3628">
            <v>0</v>
          </cell>
          <cell r="D3628">
            <v>0</v>
          </cell>
          <cell r="E3628">
            <v>0</v>
          </cell>
        </row>
        <row r="3629">
          <cell r="A3629" t="str">
            <v>2001999918709</v>
          </cell>
          <cell r="B3629">
            <v>1956</v>
          </cell>
          <cell r="C3629">
            <v>0</v>
          </cell>
          <cell r="D3629">
            <v>0</v>
          </cell>
          <cell r="E3629">
            <v>0</v>
          </cell>
        </row>
        <row r="3630">
          <cell r="A3630" t="str">
            <v>2001999918710</v>
          </cell>
          <cell r="B3630">
            <v>1173</v>
          </cell>
          <cell r="C3630">
            <v>0</v>
          </cell>
          <cell r="D3630">
            <v>0</v>
          </cell>
          <cell r="E3630">
            <v>0</v>
          </cell>
        </row>
        <row r="3631">
          <cell r="A3631" t="str">
            <v>2001999918711</v>
          </cell>
          <cell r="B3631">
            <v>10408</v>
          </cell>
          <cell r="C3631">
            <v>9728.9457989999992</v>
          </cell>
          <cell r="D3631">
            <v>0</v>
          </cell>
          <cell r="E3631">
            <v>934756.51412375085</v>
          </cell>
        </row>
        <row r="3632">
          <cell r="A3632" t="str">
            <v>2001999918712</v>
          </cell>
          <cell r="B3632">
            <v>3781</v>
          </cell>
          <cell r="C3632">
            <v>6284.0906809999997</v>
          </cell>
          <cell r="D3632">
            <v>0</v>
          </cell>
          <cell r="E3632">
            <v>1662018.1647712244</v>
          </cell>
        </row>
        <row r="3633">
          <cell r="A3633" t="str">
            <v>2001999918713</v>
          </cell>
          <cell r="B3633">
            <v>2001</v>
          </cell>
          <cell r="C3633">
            <v>646.09223899999995</v>
          </cell>
          <cell r="D3633">
            <v>0</v>
          </cell>
          <cell r="E3633">
            <v>322884.6771614193</v>
          </cell>
        </row>
        <row r="3634">
          <cell r="A3634" t="str">
            <v>2001999918714</v>
          </cell>
          <cell r="B3634">
            <v>1196</v>
          </cell>
          <cell r="C3634">
            <v>140.068803</v>
          </cell>
          <cell r="D3634">
            <v>0</v>
          </cell>
          <cell r="E3634">
            <v>117114.38377926422</v>
          </cell>
        </row>
        <row r="3635">
          <cell r="A3635" t="str">
            <v>2001999918715</v>
          </cell>
          <cell r="B3635">
            <v>826</v>
          </cell>
          <cell r="C3635">
            <v>618.47642099999996</v>
          </cell>
          <cell r="D3635">
            <v>0</v>
          </cell>
          <cell r="E3635">
            <v>748760.80024213064</v>
          </cell>
        </row>
        <row r="3636">
          <cell r="A3636" t="str">
            <v>2001999918716</v>
          </cell>
          <cell r="B3636">
            <v>10463</v>
          </cell>
          <cell r="C3636">
            <v>214572.93206200001</v>
          </cell>
          <cell r="D3636">
            <v>0</v>
          </cell>
          <cell r="E3636">
            <v>20507782.859791648</v>
          </cell>
        </row>
        <row r="3637">
          <cell r="A3637" t="str">
            <v>2001999918717</v>
          </cell>
          <cell r="B3637">
            <v>3808</v>
          </cell>
          <cell r="C3637">
            <v>42837.721203000001</v>
          </cell>
          <cell r="D3637">
            <v>0</v>
          </cell>
          <cell r="E3637">
            <v>11249401.576418068</v>
          </cell>
        </row>
        <row r="3638">
          <cell r="A3638" t="str">
            <v>2001999918718</v>
          </cell>
          <cell r="B3638">
            <v>2017</v>
          </cell>
          <cell r="C3638">
            <v>15864.842264000001</v>
          </cell>
          <cell r="D3638">
            <v>0</v>
          </cell>
          <cell r="E3638">
            <v>7865563.8393653948</v>
          </cell>
        </row>
        <row r="3639">
          <cell r="A3639" t="str">
            <v>2001999918719</v>
          </cell>
          <cell r="B3639">
            <v>1205</v>
          </cell>
          <cell r="C3639">
            <v>10517.602992</v>
          </cell>
          <cell r="D3639">
            <v>0</v>
          </cell>
          <cell r="E3639">
            <v>8728301.2381742727</v>
          </cell>
        </row>
        <row r="3640">
          <cell r="A3640" t="str">
            <v>2001999918720</v>
          </cell>
          <cell r="B3640">
            <v>844</v>
          </cell>
          <cell r="C3640">
            <v>23540.496103000001</v>
          </cell>
          <cell r="D3640">
            <v>0</v>
          </cell>
          <cell r="E3640">
            <v>27891583.060426541</v>
          </cell>
        </row>
        <row r="3641">
          <cell r="A3641" t="str">
            <v>2001999918721</v>
          </cell>
          <cell r="B3641">
            <v>10416</v>
          </cell>
          <cell r="C3641">
            <v>192089.73685099999</v>
          </cell>
          <cell r="D3641">
            <v>0</v>
          </cell>
          <cell r="E3641">
            <v>18441795.012576804</v>
          </cell>
        </row>
        <row r="3642">
          <cell r="A3642" t="str">
            <v>2001999918722</v>
          </cell>
          <cell r="B3642">
            <v>3777</v>
          </cell>
          <cell r="C3642">
            <v>40826.213421</v>
          </cell>
          <cell r="D3642">
            <v>0</v>
          </cell>
          <cell r="E3642">
            <v>10809164.262907069</v>
          </cell>
        </row>
        <row r="3643">
          <cell r="A3643" t="str">
            <v>2001999918723</v>
          </cell>
          <cell r="B3643">
            <v>1999</v>
          </cell>
          <cell r="C3643">
            <v>15014.987493000001</v>
          </cell>
          <cell r="D3643">
            <v>0</v>
          </cell>
          <cell r="E3643">
            <v>7511249.3711855924</v>
          </cell>
        </row>
        <row r="3644">
          <cell r="A3644" t="str">
            <v>2001999918724</v>
          </cell>
          <cell r="B3644">
            <v>1195</v>
          </cell>
          <cell r="C3644">
            <v>10606.007986000001</v>
          </cell>
          <cell r="D3644">
            <v>0</v>
          </cell>
          <cell r="E3644">
            <v>8875320.4903765693</v>
          </cell>
        </row>
        <row r="3645">
          <cell r="A3645" t="str">
            <v>2001999918725</v>
          </cell>
          <cell r="B3645">
            <v>834</v>
          </cell>
          <cell r="C3645">
            <v>24126.502635000001</v>
          </cell>
          <cell r="D3645">
            <v>0</v>
          </cell>
          <cell r="E3645">
            <v>28928660.233812951</v>
          </cell>
        </row>
        <row r="3646">
          <cell r="A3646" t="str">
            <v>2001999918726</v>
          </cell>
          <cell r="B3646">
            <v>39101</v>
          </cell>
          <cell r="C3646">
            <v>0</v>
          </cell>
          <cell r="D3646">
            <v>0</v>
          </cell>
          <cell r="E3646">
            <v>0</v>
          </cell>
        </row>
        <row r="3647">
          <cell r="A3647" t="str">
            <v>2001999918729</v>
          </cell>
          <cell r="B3647">
            <v>10443</v>
          </cell>
          <cell r="C3647">
            <v>0</v>
          </cell>
          <cell r="D3647">
            <v>0</v>
          </cell>
          <cell r="E3647">
            <v>0</v>
          </cell>
        </row>
        <row r="3648">
          <cell r="A3648" t="str">
            <v>2001999918730</v>
          </cell>
          <cell r="B3648">
            <v>100345</v>
          </cell>
          <cell r="C3648">
            <v>94472.202283000006</v>
          </cell>
          <cell r="D3648">
            <v>92502.429392000005</v>
          </cell>
          <cell r="E3648">
            <v>941473.93774478056</v>
          </cell>
        </row>
        <row r="3649">
          <cell r="A3649" t="str">
            <v>2001999918740</v>
          </cell>
          <cell r="B3649">
            <v>3638</v>
          </cell>
          <cell r="C3649">
            <v>7606.6308859999999</v>
          </cell>
          <cell r="D3649">
            <v>0</v>
          </cell>
          <cell r="E3649">
            <v>2090882.5964815833</v>
          </cell>
        </row>
        <row r="3650">
          <cell r="A3650" t="str">
            <v>2001999918741</v>
          </cell>
          <cell r="B3650">
            <v>50</v>
          </cell>
          <cell r="C3650">
            <v>514.34752400000002</v>
          </cell>
          <cell r="D3650">
            <v>0</v>
          </cell>
          <cell r="E3650">
            <v>10286950.48</v>
          </cell>
        </row>
        <row r="3651">
          <cell r="A3651" t="str">
            <v>2001999918742</v>
          </cell>
          <cell r="B3651">
            <v>5</v>
          </cell>
          <cell r="C3651">
            <v>234.397854</v>
          </cell>
          <cell r="D3651">
            <v>0</v>
          </cell>
          <cell r="E3651">
            <v>46879570.799999997</v>
          </cell>
        </row>
        <row r="3652">
          <cell r="A3652" t="str">
            <v>2001999918743</v>
          </cell>
          <cell r="B3652">
            <v>5037</v>
          </cell>
          <cell r="C3652">
            <v>9509.9141469999995</v>
          </cell>
          <cell r="D3652">
            <v>9181.1371889999991</v>
          </cell>
          <cell r="E3652">
            <v>1888011.5439745879</v>
          </cell>
        </row>
        <row r="3653">
          <cell r="A3653" t="str">
            <v>2001999918744</v>
          </cell>
          <cell r="B3653">
            <v>754</v>
          </cell>
          <cell r="C3653">
            <v>3231.5230780000002</v>
          </cell>
          <cell r="D3653">
            <v>0</v>
          </cell>
          <cell r="E3653">
            <v>4285839.6259946954</v>
          </cell>
        </row>
        <row r="3654">
          <cell r="A3654" t="str">
            <v>2001999918745</v>
          </cell>
          <cell r="B3654">
            <v>111582</v>
          </cell>
          <cell r="C3654">
            <v>14371.746794999999</v>
          </cell>
          <cell r="D3654">
            <v>0</v>
          </cell>
          <cell r="E3654">
            <v>128799.86731730925</v>
          </cell>
        </row>
        <row r="3655">
          <cell r="A3655" t="str">
            <v>2001999918746</v>
          </cell>
          <cell r="B3655">
            <v>172</v>
          </cell>
          <cell r="C3655">
            <v>89.376423000000003</v>
          </cell>
          <cell r="D3655">
            <v>0</v>
          </cell>
          <cell r="E3655">
            <v>519630.3662790698</v>
          </cell>
        </row>
        <row r="3656">
          <cell r="A3656" t="str">
            <v>2001999918747</v>
          </cell>
          <cell r="B3656">
            <v>1509</v>
          </cell>
          <cell r="C3656">
            <v>8963.7730499999998</v>
          </cell>
          <cell r="D3656">
            <v>8931.047568</v>
          </cell>
          <cell r="E3656">
            <v>5940207.4552683895</v>
          </cell>
        </row>
        <row r="3657">
          <cell r="A3657" t="str">
            <v>2001999918748</v>
          </cell>
          <cell r="B3657">
            <v>548</v>
          </cell>
          <cell r="C3657">
            <v>84.895482999999999</v>
          </cell>
          <cell r="D3657">
            <v>0</v>
          </cell>
          <cell r="E3657">
            <v>154918.76459854015</v>
          </cell>
        </row>
        <row r="3658">
          <cell r="A3658" t="str">
            <v>2001999918749</v>
          </cell>
          <cell r="B3658">
            <v>214083</v>
          </cell>
          <cell r="C3658">
            <v>176981.6145</v>
          </cell>
          <cell r="D3658">
            <v>178068.105308</v>
          </cell>
          <cell r="E3658">
            <v>826696.25565785228</v>
          </cell>
        </row>
        <row r="3659">
          <cell r="A3659" t="str">
            <v>2001999918903</v>
          </cell>
          <cell r="B3659">
            <v>33359</v>
          </cell>
          <cell r="C3659">
            <v>0</v>
          </cell>
          <cell r="D3659">
            <v>0</v>
          </cell>
          <cell r="E3659">
            <v>0</v>
          </cell>
        </row>
        <row r="3660">
          <cell r="A3660" t="str">
            <v>2001999922001</v>
          </cell>
          <cell r="B3660">
            <v>200229</v>
          </cell>
          <cell r="C3660">
            <v>0</v>
          </cell>
          <cell r="D3660">
            <v>0</v>
          </cell>
          <cell r="E3660">
            <v>0</v>
          </cell>
        </row>
        <row r="3661">
          <cell r="A3661" t="str">
            <v>2001999922002</v>
          </cell>
          <cell r="B3661">
            <v>198222</v>
          </cell>
          <cell r="C3661">
            <v>0</v>
          </cell>
          <cell r="D3661">
            <v>0</v>
          </cell>
          <cell r="E3661">
            <v>0</v>
          </cell>
        </row>
        <row r="3662">
          <cell r="A3662" t="str">
            <v>2001999922003</v>
          </cell>
          <cell r="B3662">
            <v>199718</v>
          </cell>
          <cell r="C3662">
            <v>0</v>
          </cell>
          <cell r="D3662">
            <v>0</v>
          </cell>
          <cell r="E3662">
            <v>0</v>
          </cell>
        </row>
        <row r="3663">
          <cell r="A3663" t="str">
            <v>2001999922005</v>
          </cell>
          <cell r="B3663">
            <v>217588</v>
          </cell>
          <cell r="C3663">
            <v>0</v>
          </cell>
          <cell r="D3663">
            <v>0</v>
          </cell>
          <cell r="E3663">
            <v>0</v>
          </cell>
        </row>
        <row r="3664">
          <cell r="A3664" t="str">
            <v>2001999922006</v>
          </cell>
          <cell r="B3664">
            <v>354380</v>
          </cell>
          <cell r="C3664">
            <v>0</v>
          </cell>
          <cell r="D3664">
            <v>0</v>
          </cell>
          <cell r="E3664">
            <v>0</v>
          </cell>
        </row>
        <row r="3665">
          <cell r="A3665" t="str">
            <v>2001999922007</v>
          </cell>
          <cell r="B3665">
            <v>200003</v>
          </cell>
          <cell r="C3665">
            <v>0</v>
          </cell>
          <cell r="D3665">
            <v>0</v>
          </cell>
          <cell r="E3665">
            <v>0</v>
          </cell>
        </row>
        <row r="3666">
          <cell r="A3666" t="str">
            <v>2001999922008</v>
          </cell>
          <cell r="B3666">
            <v>205574</v>
          </cell>
          <cell r="C3666">
            <v>0</v>
          </cell>
          <cell r="D3666">
            <v>0</v>
          </cell>
          <cell r="E3666">
            <v>0</v>
          </cell>
        </row>
        <row r="3667">
          <cell r="A3667" t="str">
            <v>2001999922009</v>
          </cell>
          <cell r="B3667">
            <v>85058</v>
          </cell>
          <cell r="C3667">
            <v>0</v>
          </cell>
          <cell r="D3667">
            <v>0</v>
          </cell>
          <cell r="E3667">
            <v>0</v>
          </cell>
        </row>
        <row r="3668">
          <cell r="A3668" t="str">
            <v>2001999922013</v>
          </cell>
          <cell r="B3668">
            <v>370381</v>
          </cell>
          <cell r="C3668">
            <v>0</v>
          </cell>
          <cell r="D3668">
            <v>0</v>
          </cell>
          <cell r="E3668">
            <v>0</v>
          </cell>
        </row>
        <row r="3669">
          <cell r="A3669" t="str">
            <v>2001999922014</v>
          </cell>
          <cell r="B3669">
            <v>198330</v>
          </cell>
          <cell r="C3669">
            <v>12155.906174</v>
          </cell>
          <cell r="D3669">
            <v>0</v>
          </cell>
          <cell r="E3669">
            <v>61291.313336358595</v>
          </cell>
        </row>
        <row r="3670">
          <cell r="A3670" t="str">
            <v>2001999922015</v>
          </cell>
          <cell r="B3670">
            <v>200003</v>
          </cell>
          <cell r="C3670">
            <v>8400.3260030000001</v>
          </cell>
          <cell r="D3670">
            <v>0</v>
          </cell>
          <cell r="E3670">
            <v>42001</v>
          </cell>
        </row>
        <row r="3671">
          <cell r="A3671" t="str">
            <v>2001999922018</v>
          </cell>
          <cell r="B3671">
            <v>200003</v>
          </cell>
          <cell r="C3671">
            <v>800185.17191699997</v>
          </cell>
          <cell r="D3671">
            <v>0</v>
          </cell>
          <cell r="E3671">
            <v>4000865.8465973008</v>
          </cell>
        </row>
        <row r="3672">
          <cell r="A3672" t="str">
            <v>2001999922019</v>
          </cell>
          <cell r="B3672">
            <v>30182</v>
          </cell>
          <cell r="C3672">
            <v>16429.741903999999</v>
          </cell>
          <cell r="D3672">
            <v>0</v>
          </cell>
          <cell r="E3672">
            <v>544355.63925518515</v>
          </cell>
        </row>
        <row r="3673">
          <cell r="A3673" t="str">
            <v>2001999922020</v>
          </cell>
          <cell r="B3673">
            <v>193204</v>
          </cell>
          <cell r="C3673">
            <v>102918.76313599999</v>
          </cell>
          <cell r="D3673">
            <v>103927.15350099999</v>
          </cell>
          <cell r="E3673">
            <v>532694.78445580835</v>
          </cell>
        </row>
        <row r="3674">
          <cell r="A3674" t="str">
            <v>2001999922021</v>
          </cell>
          <cell r="B3674">
            <v>291</v>
          </cell>
          <cell r="C3674">
            <v>43.954774999999998</v>
          </cell>
          <cell r="D3674">
            <v>0</v>
          </cell>
          <cell r="E3674">
            <v>151047.33676975945</v>
          </cell>
        </row>
        <row r="3675">
          <cell r="A3675" t="str">
            <v>2001999922025</v>
          </cell>
          <cell r="B3675">
            <v>2075</v>
          </cell>
          <cell r="C3675">
            <v>563.04245900000001</v>
          </cell>
          <cell r="D3675">
            <v>0</v>
          </cell>
          <cell r="E3675">
            <v>271345.76337349397</v>
          </cell>
        </row>
        <row r="3676">
          <cell r="A3676" t="str">
            <v>2001999922031</v>
          </cell>
          <cell r="B3676">
            <v>59212</v>
          </cell>
          <cell r="C3676">
            <v>21555.189651000001</v>
          </cell>
          <cell r="D3676">
            <v>22192.003930999999</v>
          </cell>
          <cell r="E3676">
            <v>364034.14258934004</v>
          </cell>
        </row>
        <row r="3677">
          <cell r="A3677" t="str">
            <v>2001999922032</v>
          </cell>
          <cell r="B3677">
            <v>76</v>
          </cell>
          <cell r="C3677">
            <v>742.86146599999995</v>
          </cell>
          <cell r="D3677">
            <v>0</v>
          </cell>
          <cell r="E3677">
            <v>9774492.9736842085</v>
          </cell>
        </row>
        <row r="3678">
          <cell r="A3678" t="str">
            <v>2001999922034</v>
          </cell>
          <cell r="B3678">
            <v>70</v>
          </cell>
          <cell r="C3678">
            <v>119.227569</v>
          </cell>
          <cell r="D3678">
            <v>0</v>
          </cell>
          <cell r="E3678">
            <v>1703250.9857142856</v>
          </cell>
        </row>
        <row r="3679">
          <cell r="A3679" t="str">
            <v>2001999922036</v>
          </cell>
          <cell r="B3679">
            <v>168861</v>
          </cell>
          <cell r="C3679">
            <v>84544.497753999996</v>
          </cell>
          <cell r="D3679">
            <v>0</v>
          </cell>
          <cell r="E3679">
            <v>500675.09818134439</v>
          </cell>
        </row>
        <row r="3680">
          <cell r="A3680" t="str">
            <v>2001999922039</v>
          </cell>
          <cell r="B3680">
            <v>72026</v>
          </cell>
          <cell r="C3680">
            <v>143.547066</v>
          </cell>
          <cell r="D3680">
            <v>150.35330300000001</v>
          </cell>
          <cell r="E3680">
            <v>1992.9895593257988</v>
          </cell>
        </row>
        <row r="3681">
          <cell r="A3681" t="str">
            <v>2001999922042</v>
          </cell>
          <cell r="B3681">
            <v>23890</v>
          </cell>
          <cell r="C3681">
            <v>0</v>
          </cell>
          <cell r="D3681">
            <v>0</v>
          </cell>
          <cell r="E3681">
            <v>0</v>
          </cell>
        </row>
        <row r="3682">
          <cell r="A3682" t="str">
            <v>2001999922043</v>
          </cell>
          <cell r="B3682">
            <v>2066</v>
          </cell>
          <cell r="C3682">
            <v>2.9002530000000002</v>
          </cell>
          <cell r="D3682">
            <v>0</v>
          </cell>
          <cell r="E3682">
            <v>1403.8010648596323</v>
          </cell>
        </row>
        <row r="3683">
          <cell r="A3683" t="str">
            <v>2001999922044</v>
          </cell>
          <cell r="B3683">
            <v>54069</v>
          </cell>
          <cell r="C3683">
            <v>0</v>
          </cell>
          <cell r="D3683">
            <v>0</v>
          </cell>
          <cell r="E3683">
            <v>0</v>
          </cell>
        </row>
        <row r="3684">
          <cell r="A3684" t="str">
            <v>2001999922046</v>
          </cell>
          <cell r="B3684">
            <v>599</v>
          </cell>
          <cell r="C3684">
            <v>0</v>
          </cell>
          <cell r="D3684">
            <v>0</v>
          </cell>
          <cell r="E3684">
            <v>0</v>
          </cell>
        </row>
        <row r="3685">
          <cell r="A3685" t="str">
            <v>2001999922048</v>
          </cell>
          <cell r="B3685">
            <v>51877</v>
          </cell>
          <cell r="C3685">
            <v>0</v>
          </cell>
          <cell r="D3685">
            <v>0</v>
          </cell>
          <cell r="E3685">
            <v>0</v>
          </cell>
        </row>
        <row r="3686">
          <cell r="A3686" t="str">
            <v>2001999922051</v>
          </cell>
          <cell r="B3686">
            <v>32</v>
          </cell>
          <cell r="C3686">
            <v>298.744395</v>
          </cell>
          <cell r="D3686">
            <v>0</v>
          </cell>
          <cell r="E3686">
            <v>9335762.34375</v>
          </cell>
        </row>
        <row r="3687">
          <cell r="A3687" t="str">
            <v>2001999922053</v>
          </cell>
          <cell r="B3687">
            <v>196313</v>
          </cell>
          <cell r="C3687">
            <v>1.8045629999999999</v>
          </cell>
          <cell r="D3687">
            <v>0</v>
          </cell>
          <cell r="E3687">
            <v>9.1922745819176512</v>
          </cell>
        </row>
        <row r="3688">
          <cell r="A3688" t="str">
            <v>2001999922054</v>
          </cell>
          <cell r="B3688">
            <v>316</v>
          </cell>
          <cell r="C3688">
            <v>227.09992600000001</v>
          </cell>
          <cell r="D3688">
            <v>0</v>
          </cell>
          <cell r="E3688">
            <v>718670.65189873427</v>
          </cell>
        </row>
        <row r="3689">
          <cell r="A3689" t="str">
            <v>2001999922055</v>
          </cell>
          <cell r="B3689">
            <v>131346</v>
          </cell>
          <cell r="C3689">
            <v>0</v>
          </cell>
          <cell r="D3689">
            <v>0</v>
          </cell>
          <cell r="E3689">
            <v>0</v>
          </cell>
        </row>
        <row r="3690">
          <cell r="A3690" t="str">
            <v>2001999922058</v>
          </cell>
          <cell r="B3690">
            <v>1872</v>
          </cell>
          <cell r="C3690">
            <v>3580.0685629999998</v>
          </cell>
          <cell r="D3690">
            <v>3573.991426</v>
          </cell>
          <cell r="E3690">
            <v>1912429.7879273505</v>
          </cell>
        </row>
        <row r="3691">
          <cell r="A3691" t="str">
            <v>2001999922062</v>
          </cell>
          <cell r="B3691">
            <v>1700</v>
          </cell>
          <cell r="C3691">
            <v>3298.6532910000001</v>
          </cell>
          <cell r="D3691">
            <v>0</v>
          </cell>
          <cell r="E3691">
            <v>1940384.2888235294</v>
          </cell>
        </row>
        <row r="3692">
          <cell r="A3692" t="str">
            <v>2001999922063</v>
          </cell>
          <cell r="B3692">
            <v>62</v>
          </cell>
          <cell r="C3692">
            <v>333.16176400000001</v>
          </cell>
          <cell r="D3692">
            <v>0</v>
          </cell>
          <cell r="E3692">
            <v>5373576.8387096776</v>
          </cell>
        </row>
        <row r="3693">
          <cell r="A3693" t="str">
            <v>2001999922064</v>
          </cell>
          <cell r="B3693">
            <v>140</v>
          </cell>
          <cell r="C3693">
            <v>133.53619699999999</v>
          </cell>
          <cell r="D3693">
            <v>0</v>
          </cell>
          <cell r="E3693">
            <v>953829.97857142845</v>
          </cell>
        </row>
        <row r="3694">
          <cell r="A3694" t="str">
            <v>2001999922066</v>
          </cell>
          <cell r="B3694">
            <v>21</v>
          </cell>
          <cell r="C3694">
            <v>32.532733999999998</v>
          </cell>
          <cell r="D3694">
            <v>0</v>
          </cell>
          <cell r="E3694">
            <v>1549177.8095238092</v>
          </cell>
        </row>
        <row r="3695">
          <cell r="A3695" t="str">
            <v>2001999922068</v>
          </cell>
          <cell r="B3695">
            <v>5</v>
          </cell>
          <cell r="C3695">
            <v>0</v>
          </cell>
          <cell r="D3695">
            <v>0</v>
          </cell>
          <cell r="E3695">
            <v>0</v>
          </cell>
        </row>
        <row r="3696">
          <cell r="A3696" t="str">
            <v>2001999922069</v>
          </cell>
          <cell r="B3696">
            <v>72</v>
          </cell>
          <cell r="C3696">
            <v>0</v>
          </cell>
          <cell r="D3696">
            <v>0</v>
          </cell>
          <cell r="E3696">
            <v>0</v>
          </cell>
        </row>
        <row r="3697">
          <cell r="A3697" t="str">
            <v>2001999922071</v>
          </cell>
          <cell r="B3697">
            <v>102</v>
          </cell>
          <cell r="C3697">
            <v>89.121115000000003</v>
          </cell>
          <cell r="D3697">
            <v>0</v>
          </cell>
          <cell r="E3697">
            <v>873736.42156862747</v>
          </cell>
        </row>
        <row r="3698">
          <cell r="A3698" t="str">
            <v>2001999922072</v>
          </cell>
          <cell r="B3698">
            <v>22</v>
          </cell>
          <cell r="C3698">
            <v>0</v>
          </cell>
          <cell r="D3698">
            <v>0</v>
          </cell>
          <cell r="E3698">
            <v>0</v>
          </cell>
        </row>
        <row r="3699">
          <cell r="A3699" t="str">
            <v>2001999922073</v>
          </cell>
          <cell r="B3699">
            <v>99</v>
          </cell>
          <cell r="C3699">
            <v>0</v>
          </cell>
          <cell r="D3699">
            <v>0</v>
          </cell>
          <cell r="E3699">
            <v>0</v>
          </cell>
        </row>
        <row r="3700">
          <cell r="A3700" t="str">
            <v>2001999922074</v>
          </cell>
          <cell r="B3700">
            <v>11</v>
          </cell>
          <cell r="C3700">
            <v>7.2705209999999996</v>
          </cell>
          <cell r="D3700">
            <v>0</v>
          </cell>
          <cell r="E3700">
            <v>660956.45454545447</v>
          </cell>
        </row>
        <row r="3701">
          <cell r="A3701" t="str">
            <v>2001999922076</v>
          </cell>
          <cell r="B3701">
            <v>54</v>
          </cell>
          <cell r="C3701">
            <v>92.063244999999995</v>
          </cell>
          <cell r="D3701">
            <v>0</v>
          </cell>
          <cell r="E3701">
            <v>1704874.9074074072</v>
          </cell>
        </row>
        <row r="3702">
          <cell r="A3702" t="str">
            <v>2001999922077</v>
          </cell>
          <cell r="B3702">
            <v>5</v>
          </cell>
          <cell r="C3702">
            <v>8.0900000000000004E-4</v>
          </cell>
          <cell r="D3702">
            <v>0</v>
          </cell>
          <cell r="E3702">
            <v>161.80000000000001</v>
          </cell>
        </row>
        <row r="3703">
          <cell r="A3703" t="str">
            <v>2001999922079</v>
          </cell>
          <cell r="B3703">
            <v>4</v>
          </cell>
          <cell r="C3703">
            <v>0</v>
          </cell>
          <cell r="D3703">
            <v>3.2400000000000001E-4</v>
          </cell>
          <cell r="E3703">
            <v>0</v>
          </cell>
        </row>
        <row r="3704">
          <cell r="A3704" t="str">
            <v>2001999922082</v>
          </cell>
          <cell r="B3704">
            <v>6341</v>
          </cell>
          <cell r="C3704">
            <v>2229.382306</v>
          </cell>
          <cell r="D3704">
            <v>0</v>
          </cell>
          <cell r="E3704">
            <v>351582.13310203439</v>
          </cell>
        </row>
        <row r="3705">
          <cell r="A3705" t="str">
            <v>2001999922083</v>
          </cell>
          <cell r="B3705">
            <v>234</v>
          </cell>
          <cell r="C3705">
            <v>737.49957400000005</v>
          </cell>
          <cell r="D3705">
            <v>736.39590999999996</v>
          </cell>
          <cell r="E3705">
            <v>3151707.5811965815</v>
          </cell>
        </row>
        <row r="3706">
          <cell r="A3706" t="str">
            <v>2001999922085</v>
          </cell>
          <cell r="B3706">
            <v>167487</v>
          </cell>
          <cell r="C3706">
            <v>55127.304903999997</v>
          </cell>
          <cell r="D3706">
            <v>55242.342535000003</v>
          </cell>
          <cell r="E3706">
            <v>329143.78372052754</v>
          </cell>
        </row>
        <row r="3707">
          <cell r="A3707" t="str">
            <v>2001999922086</v>
          </cell>
          <cell r="B3707">
            <v>185</v>
          </cell>
          <cell r="C3707">
            <v>31.772424999999998</v>
          </cell>
          <cell r="D3707">
            <v>7.2445820000000003</v>
          </cell>
          <cell r="E3707">
            <v>171742.83783783784</v>
          </cell>
        </row>
        <row r="3708">
          <cell r="A3708" t="str">
            <v>2001999922087</v>
          </cell>
          <cell r="B3708">
            <v>166810</v>
          </cell>
          <cell r="C3708">
            <v>55136.980457999998</v>
          </cell>
          <cell r="D3708">
            <v>55235.172980000003</v>
          </cell>
          <cell r="E3708">
            <v>330537.6203944608</v>
          </cell>
        </row>
        <row r="3709">
          <cell r="A3709" t="str">
            <v>2001999922090</v>
          </cell>
          <cell r="B3709">
            <v>41413</v>
          </cell>
          <cell r="C3709">
            <v>23318.952982999999</v>
          </cell>
          <cell r="D3709">
            <v>25058.887564000001</v>
          </cell>
          <cell r="E3709">
            <v>563082.92041146499</v>
          </cell>
        </row>
        <row r="3710">
          <cell r="A3710" t="str">
            <v>2001999922091</v>
          </cell>
          <cell r="B3710">
            <v>33167</v>
          </cell>
          <cell r="C3710">
            <v>23496.230862</v>
          </cell>
          <cell r="D3710">
            <v>25209.240867</v>
          </cell>
          <cell r="E3710">
            <v>708421.95139747346</v>
          </cell>
        </row>
        <row r="3711">
          <cell r="A3711" t="str">
            <v>2001999922092</v>
          </cell>
          <cell r="B3711">
            <v>4</v>
          </cell>
          <cell r="C3711">
            <v>0.18421799999999999</v>
          </cell>
          <cell r="D3711">
            <v>0</v>
          </cell>
          <cell r="E3711">
            <v>46054.5</v>
          </cell>
        </row>
        <row r="3712">
          <cell r="A3712" t="str">
            <v>2001999922094</v>
          </cell>
          <cell r="B3712">
            <v>243</v>
          </cell>
          <cell r="C3712">
            <v>69.151598000000007</v>
          </cell>
          <cell r="D3712">
            <v>0</v>
          </cell>
          <cell r="E3712">
            <v>284574.47736625519</v>
          </cell>
        </row>
        <row r="3713">
          <cell r="A3713" t="str">
            <v>2001999922095</v>
          </cell>
          <cell r="B3713">
            <v>82</v>
          </cell>
          <cell r="C3713">
            <v>0</v>
          </cell>
          <cell r="D3713">
            <v>0</v>
          </cell>
          <cell r="E3713">
            <v>0</v>
          </cell>
        </row>
        <row r="3714">
          <cell r="A3714" t="str">
            <v>2001999922098</v>
          </cell>
          <cell r="B3714">
            <v>3110</v>
          </cell>
          <cell r="C3714">
            <v>217.65696700000001</v>
          </cell>
          <cell r="D3714">
            <v>0</v>
          </cell>
          <cell r="E3714">
            <v>69986.163022508044</v>
          </cell>
        </row>
        <row r="3715">
          <cell r="A3715" t="str">
            <v>2001999922101</v>
          </cell>
          <cell r="B3715">
            <v>137443</v>
          </cell>
          <cell r="C3715">
            <v>950416554.81616402</v>
          </cell>
          <cell r="D3715">
            <v>0</v>
          </cell>
          <cell r="E3715">
            <v>6914986975.0817728</v>
          </cell>
        </row>
        <row r="3716">
          <cell r="A3716" t="str">
            <v>2001999922102</v>
          </cell>
          <cell r="B3716">
            <v>135473</v>
          </cell>
          <cell r="C3716">
            <v>19226208.831316002</v>
          </cell>
          <cell r="D3716">
            <v>0</v>
          </cell>
          <cell r="E3716">
            <v>141919119.16998962</v>
          </cell>
        </row>
        <row r="3717">
          <cell r="A3717" t="str">
            <v>2001999922103</v>
          </cell>
          <cell r="B3717">
            <v>1747</v>
          </cell>
          <cell r="C3717">
            <v>0</v>
          </cell>
          <cell r="D3717">
            <v>0</v>
          </cell>
          <cell r="E3717">
            <v>0</v>
          </cell>
        </row>
        <row r="3718">
          <cell r="A3718" t="str">
            <v>2001999922104</v>
          </cell>
          <cell r="B3718">
            <v>155281</v>
          </cell>
          <cell r="C3718">
            <v>515149.50097699999</v>
          </cell>
          <cell r="D3718">
            <v>0</v>
          </cell>
          <cell r="E3718">
            <v>3317530.805294917</v>
          </cell>
        </row>
        <row r="3719">
          <cell r="A3719" t="str">
            <v>2001999922105</v>
          </cell>
          <cell r="B3719">
            <v>13367</v>
          </cell>
          <cell r="C3719">
            <v>21643.235941999999</v>
          </cell>
          <cell r="D3719">
            <v>0</v>
          </cell>
          <cell r="E3719">
            <v>1619154.330964315</v>
          </cell>
        </row>
        <row r="3720">
          <cell r="A3720" t="str">
            <v>2001999922106</v>
          </cell>
          <cell r="B3720">
            <v>86223</v>
          </cell>
          <cell r="C3720">
            <v>92358.790578999993</v>
          </cell>
          <cell r="D3720">
            <v>0</v>
          </cell>
          <cell r="E3720">
            <v>1071161.8776776497</v>
          </cell>
        </row>
        <row r="3721">
          <cell r="A3721" t="str">
            <v>2001999922108</v>
          </cell>
          <cell r="B3721">
            <v>17660</v>
          </cell>
          <cell r="C3721">
            <v>28038.618358</v>
          </cell>
          <cell r="D3721">
            <v>0</v>
          </cell>
          <cell r="E3721">
            <v>1587690.7337485843</v>
          </cell>
        </row>
        <row r="3722">
          <cell r="A3722" t="str">
            <v>2001999922109</v>
          </cell>
          <cell r="B3722">
            <v>32505</v>
          </cell>
          <cell r="C3722">
            <v>179602.50987099999</v>
          </cell>
          <cell r="D3722">
            <v>0</v>
          </cell>
          <cell r="E3722">
            <v>5525381.0143362554</v>
          </cell>
        </row>
        <row r="3723">
          <cell r="A3723" t="str">
            <v>2001999922110</v>
          </cell>
          <cell r="B3723">
            <v>21355</v>
          </cell>
          <cell r="C3723">
            <v>69547.779857999994</v>
          </cell>
          <cell r="D3723">
            <v>0</v>
          </cell>
          <cell r="E3723">
            <v>3256744.5496605011</v>
          </cell>
        </row>
        <row r="3724">
          <cell r="A3724" t="str">
            <v>2001999922111</v>
          </cell>
          <cell r="B3724">
            <v>981</v>
          </cell>
          <cell r="C3724">
            <v>725.14391799999999</v>
          </cell>
          <cell r="D3724">
            <v>0</v>
          </cell>
          <cell r="E3724">
            <v>739188.49949031591</v>
          </cell>
        </row>
        <row r="3725">
          <cell r="A3725" t="str">
            <v>2001999922113</v>
          </cell>
          <cell r="B3725">
            <v>14</v>
          </cell>
          <cell r="C3725">
            <v>4604.3925879999997</v>
          </cell>
          <cell r="D3725">
            <v>0</v>
          </cell>
          <cell r="E3725">
            <v>328885184.85714287</v>
          </cell>
        </row>
        <row r="3726">
          <cell r="A3726" t="str">
            <v>2001999922114</v>
          </cell>
          <cell r="B3726">
            <v>8</v>
          </cell>
          <cell r="C3726">
            <v>1.8629869999999999</v>
          </cell>
          <cell r="D3726">
            <v>0</v>
          </cell>
          <cell r="E3726">
            <v>232873.375</v>
          </cell>
        </row>
        <row r="3727">
          <cell r="A3727" t="str">
            <v>2001999922116</v>
          </cell>
          <cell r="B3727">
            <v>167209</v>
          </cell>
          <cell r="C3727">
            <v>61411.166575000003</v>
          </cell>
          <cell r="D3727">
            <v>62004.264670999997</v>
          </cell>
          <cell r="E3727">
            <v>367271.89669814426</v>
          </cell>
        </row>
        <row r="3728">
          <cell r="A3728" t="str">
            <v>2001999922119</v>
          </cell>
          <cell r="B3728">
            <v>448</v>
          </cell>
          <cell r="C3728">
            <v>195.153899</v>
          </cell>
          <cell r="D3728">
            <v>0</v>
          </cell>
          <cell r="E3728">
            <v>435611.38169642852</v>
          </cell>
        </row>
        <row r="3729">
          <cell r="A3729" t="str">
            <v>2001999922120</v>
          </cell>
          <cell r="B3729">
            <v>13</v>
          </cell>
          <cell r="C3729">
            <v>31.543809</v>
          </cell>
          <cell r="D3729">
            <v>0</v>
          </cell>
          <cell r="E3729">
            <v>2426446.846153846</v>
          </cell>
        </row>
        <row r="3730">
          <cell r="A3730" t="str">
            <v>2001999922122</v>
          </cell>
          <cell r="B3730">
            <v>138799</v>
          </cell>
          <cell r="C3730">
            <v>4045881.490123</v>
          </cell>
          <cell r="D3730">
            <v>0</v>
          </cell>
          <cell r="E3730">
            <v>29149212.098956045</v>
          </cell>
        </row>
        <row r="3731">
          <cell r="A3731" t="str">
            <v>2001999922123</v>
          </cell>
          <cell r="B3731">
            <v>138506</v>
          </cell>
          <cell r="C3731">
            <v>96997357.595745996</v>
          </cell>
          <cell r="D3731">
            <v>0</v>
          </cell>
          <cell r="E3731">
            <v>700311593.69085813</v>
          </cell>
        </row>
        <row r="3732">
          <cell r="A3732" t="str">
            <v>2001999922129</v>
          </cell>
          <cell r="B3732">
            <v>90278</v>
          </cell>
          <cell r="C3732">
            <v>881036.49480300001</v>
          </cell>
          <cell r="D3732">
            <v>0</v>
          </cell>
          <cell r="E3732">
            <v>9759149.4583730251</v>
          </cell>
        </row>
        <row r="3733">
          <cell r="A3733" t="str">
            <v>2001999922133</v>
          </cell>
          <cell r="B3733">
            <v>7</v>
          </cell>
          <cell r="C3733">
            <v>3.3795169999999999</v>
          </cell>
          <cell r="D3733">
            <v>0</v>
          </cell>
          <cell r="E3733">
            <v>482788.14285714284</v>
          </cell>
        </row>
        <row r="3734">
          <cell r="A3734" t="str">
            <v>2001999922134</v>
          </cell>
          <cell r="B3734">
            <v>6</v>
          </cell>
          <cell r="C3734">
            <v>4.1035000000000002E-2</v>
          </cell>
          <cell r="D3734">
            <v>0</v>
          </cell>
          <cell r="E3734">
            <v>6839.166666666667</v>
          </cell>
        </row>
        <row r="3735">
          <cell r="A3735" t="str">
            <v>2001999922135</v>
          </cell>
          <cell r="B3735">
            <v>80</v>
          </cell>
          <cell r="C3735">
            <v>35.183478999999998</v>
          </cell>
          <cell r="D3735">
            <v>0</v>
          </cell>
          <cell r="E3735">
            <v>439793.48749999999</v>
          </cell>
        </row>
        <row r="3736">
          <cell r="A3736" t="str">
            <v>2001999922136</v>
          </cell>
          <cell r="B3736">
            <v>3130</v>
          </cell>
          <cell r="C3736">
            <v>389.68311999999997</v>
          </cell>
          <cell r="D3736">
            <v>0</v>
          </cell>
          <cell r="E3736">
            <v>124499.39936102236</v>
          </cell>
        </row>
        <row r="3737">
          <cell r="A3737" t="str">
            <v>2001999922138</v>
          </cell>
          <cell r="B3737">
            <v>5</v>
          </cell>
          <cell r="C3737">
            <v>2.2873000000000001E-2</v>
          </cell>
          <cell r="D3737">
            <v>0</v>
          </cell>
          <cell r="E3737">
            <v>4574.6000000000004</v>
          </cell>
        </row>
        <row r="3738">
          <cell r="A3738" t="str">
            <v>2001999922152</v>
          </cell>
          <cell r="B3738">
            <v>4362</v>
          </cell>
          <cell r="C3738">
            <v>3550.6943460000002</v>
          </cell>
          <cell r="D3738">
            <v>0</v>
          </cell>
          <cell r="E3738">
            <v>814006.0398899588</v>
          </cell>
        </row>
        <row r="3739">
          <cell r="A3739" t="str">
            <v>2001999922155</v>
          </cell>
          <cell r="B3739">
            <v>68653</v>
          </cell>
          <cell r="C3739">
            <v>61540.723760000001</v>
          </cell>
          <cell r="D3739">
            <v>0</v>
          </cell>
          <cell r="E3739">
            <v>896402.5426419822</v>
          </cell>
        </row>
        <row r="3740">
          <cell r="A3740" t="str">
            <v>2001999922157</v>
          </cell>
          <cell r="B3740">
            <v>82901</v>
          </cell>
          <cell r="C3740">
            <v>78861.504170999993</v>
          </cell>
          <cell r="D3740">
            <v>78931.261148999998</v>
          </cell>
          <cell r="E3740">
            <v>951273.25570258487</v>
          </cell>
        </row>
        <row r="3741">
          <cell r="A3741" t="str">
            <v>2001999922158</v>
          </cell>
          <cell r="B3741">
            <v>188743</v>
          </cell>
          <cell r="C3741">
            <v>1098240.7860109999</v>
          </cell>
          <cell r="D3741">
            <v>1106292.5245020001</v>
          </cell>
          <cell r="E3741">
            <v>5818710.0237412779</v>
          </cell>
        </row>
        <row r="3742">
          <cell r="A3742" t="str">
            <v>2001999922159</v>
          </cell>
          <cell r="B3742">
            <v>98208</v>
          </cell>
          <cell r="C3742">
            <v>65202.371799</v>
          </cell>
          <cell r="D3742">
            <v>0</v>
          </cell>
          <cell r="E3742">
            <v>663921.18563660805</v>
          </cell>
        </row>
        <row r="3743">
          <cell r="A3743" t="str">
            <v>2001999922161</v>
          </cell>
          <cell r="B3743">
            <v>48400</v>
          </cell>
          <cell r="C3743">
            <v>185195.48983199999</v>
          </cell>
          <cell r="D3743">
            <v>185195.48983199999</v>
          </cell>
          <cell r="E3743">
            <v>3826353.0957024796</v>
          </cell>
        </row>
        <row r="3744">
          <cell r="A3744" t="str">
            <v>2001999922162</v>
          </cell>
          <cell r="B3744">
            <v>16397</v>
          </cell>
          <cell r="C3744">
            <v>10375.141868000001</v>
          </cell>
          <cell r="D3744">
            <v>10446.965200000001</v>
          </cell>
          <cell r="E3744">
            <v>632746.34799048607</v>
          </cell>
        </row>
        <row r="3745">
          <cell r="A3745" t="str">
            <v>2001999922163</v>
          </cell>
          <cell r="B3745">
            <v>2119</v>
          </cell>
          <cell r="C3745">
            <v>20105.081222000001</v>
          </cell>
          <cell r="D3745">
            <v>0</v>
          </cell>
          <cell r="E3745">
            <v>9488004.3520528562</v>
          </cell>
        </row>
        <row r="3746">
          <cell r="A3746" t="str">
            <v>2001999922164</v>
          </cell>
          <cell r="B3746">
            <v>1693</v>
          </cell>
          <cell r="C3746">
            <v>936.54809499999999</v>
          </cell>
          <cell r="D3746">
            <v>0</v>
          </cell>
          <cell r="E3746">
            <v>553188.47903130541</v>
          </cell>
        </row>
        <row r="3747">
          <cell r="A3747" t="str">
            <v>2001999922165</v>
          </cell>
          <cell r="B3747">
            <v>90242</v>
          </cell>
          <cell r="C3747">
            <v>89059.400523000004</v>
          </cell>
          <cell r="D3747">
            <v>0</v>
          </cell>
          <cell r="E3747">
            <v>986895.24304647499</v>
          </cell>
        </row>
        <row r="3748">
          <cell r="A3748" t="str">
            <v>2001999922166</v>
          </cell>
          <cell r="B3748">
            <v>24681</v>
          </cell>
          <cell r="C3748">
            <v>19159.670749000001</v>
          </cell>
          <cell r="D3748">
            <v>0</v>
          </cell>
          <cell r="E3748">
            <v>776292.31996272446</v>
          </cell>
        </row>
        <row r="3749">
          <cell r="A3749" t="str">
            <v>2001999922167</v>
          </cell>
          <cell r="B3749">
            <v>294</v>
          </cell>
          <cell r="C3749">
            <v>101.05930600000001</v>
          </cell>
          <cell r="D3749">
            <v>0</v>
          </cell>
          <cell r="E3749">
            <v>343739.13605442178</v>
          </cell>
        </row>
        <row r="3750">
          <cell r="A3750" t="str">
            <v>2001999922169</v>
          </cell>
          <cell r="B3750">
            <v>9717</v>
          </cell>
          <cell r="C3750">
            <v>7716.808352</v>
          </cell>
          <cell r="D3750">
            <v>0</v>
          </cell>
          <cell r="E3750">
            <v>794155.43398168159</v>
          </cell>
        </row>
        <row r="3751">
          <cell r="A3751" t="str">
            <v>2001999922170</v>
          </cell>
          <cell r="B3751">
            <v>188981</v>
          </cell>
          <cell r="C3751">
            <v>1075311.469111</v>
          </cell>
          <cell r="D3751">
            <v>1075186.43569</v>
          </cell>
          <cell r="E3751">
            <v>5690050.6882226253</v>
          </cell>
        </row>
        <row r="3752">
          <cell r="A3752" t="str">
            <v>2001999922171</v>
          </cell>
          <cell r="B3752">
            <v>74</v>
          </cell>
          <cell r="C3752">
            <v>5.9738670000000003</v>
          </cell>
          <cell r="D3752">
            <v>0</v>
          </cell>
          <cell r="E3752">
            <v>80727.932432432441</v>
          </cell>
        </row>
        <row r="3753">
          <cell r="A3753" t="str">
            <v>2001999922173</v>
          </cell>
          <cell r="B3753">
            <v>22</v>
          </cell>
          <cell r="C3753">
            <v>7.120412</v>
          </cell>
          <cell r="D3753">
            <v>0</v>
          </cell>
          <cell r="E3753">
            <v>323655.09090909088</v>
          </cell>
        </row>
        <row r="3754">
          <cell r="A3754" t="str">
            <v>2001999922174</v>
          </cell>
          <cell r="B3754">
            <v>838</v>
          </cell>
          <cell r="C3754">
            <v>490.39951500000001</v>
          </cell>
          <cell r="D3754">
            <v>418.57618300000001</v>
          </cell>
          <cell r="E3754">
            <v>585202.28520286398</v>
          </cell>
        </row>
        <row r="3755">
          <cell r="A3755" t="str">
            <v>2001999922176</v>
          </cell>
          <cell r="B3755">
            <v>226</v>
          </cell>
          <cell r="C3755">
            <v>93.996979999999994</v>
          </cell>
          <cell r="D3755">
            <v>0</v>
          </cell>
          <cell r="E3755">
            <v>415915.84070796455</v>
          </cell>
        </row>
        <row r="3756">
          <cell r="A3756" t="str">
            <v>2001999922181</v>
          </cell>
          <cell r="B3756">
            <v>34</v>
          </cell>
          <cell r="C3756">
            <v>17.696857999999999</v>
          </cell>
          <cell r="D3756">
            <v>0</v>
          </cell>
          <cell r="E3756">
            <v>520495.82352941169</v>
          </cell>
        </row>
        <row r="3757">
          <cell r="A3757" t="str">
            <v>2001999922183</v>
          </cell>
          <cell r="B3757">
            <v>5765</v>
          </cell>
          <cell r="C3757">
            <v>8207.6689150000002</v>
          </cell>
          <cell r="D3757">
            <v>0</v>
          </cell>
          <cell r="E3757">
            <v>1423706.6634865568</v>
          </cell>
        </row>
        <row r="3758">
          <cell r="A3758" t="str">
            <v>2001999922187</v>
          </cell>
          <cell r="B3758">
            <v>24611</v>
          </cell>
          <cell r="C3758">
            <v>18393.207450999998</v>
          </cell>
          <cell r="D3758">
            <v>0</v>
          </cell>
          <cell r="E3758">
            <v>747357.17569379532</v>
          </cell>
        </row>
        <row r="3759">
          <cell r="A3759" t="str">
            <v>2001999922188</v>
          </cell>
          <cell r="B3759">
            <v>4355</v>
          </cell>
          <cell r="C3759">
            <v>1404.9332609999999</v>
          </cell>
          <cell r="D3759">
            <v>0</v>
          </cell>
          <cell r="E3759">
            <v>322602.35614236508</v>
          </cell>
        </row>
        <row r="3760">
          <cell r="A3760" t="str">
            <v>2001999922189</v>
          </cell>
          <cell r="B3760">
            <v>22403</v>
          </cell>
          <cell r="C3760">
            <v>1434.4035260000001</v>
          </cell>
          <cell r="D3760">
            <v>1440.794883</v>
          </cell>
          <cell r="E3760">
            <v>64027.296612060883</v>
          </cell>
        </row>
        <row r="3761">
          <cell r="A3761" t="str">
            <v>2001999922195</v>
          </cell>
          <cell r="B3761">
            <v>650</v>
          </cell>
          <cell r="C3761">
            <v>14043.567867</v>
          </cell>
          <cell r="D3761">
            <v>0</v>
          </cell>
          <cell r="E3761">
            <v>21605489.026153848</v>
          </cell>
        </row>
        <row r="3762">
          <cell r="A3762" t="str">
            <v>2001999922196</v>
          </cell>
          <cell r="B3762">
            <v>14036</v>
          </cell>
          <cell r="C3762">
            <v>2110.9017119999999</v>
          </cell>
          <cell r="D3762">
            <v>2102.5240640000002</v>
          </cell>
          <cell r="E3762">
            <v>150391.97150185239</v>
          </cell>
        </row>
        <row r="3763">
          <cell r="A3763" t="str">
            <v>2001999922198</v>
          </cell>
          <cell r="B3763">
            <v>18481</v>
          </cell>
          <cell r="C3763">
            <v>7363.7334950000004</v>
          </cell>
          <cell r="D3763">
            <v>7453.2247630000002</v>
          </cell>
          <cell r="E3763">
            <v>398448.86613278504</v>
          </cell>
        </row>
        <row r="3764">
          <cell r="A3764" t="str">
            <v>2001999922201</v>
          </cell>
          <cell r="B3764">
            <v>733</v>
          </cell>
          <cell r="C3764">
            <v>308.43049400000001</v>
          </cell>
          <cell r="D3764">
            <v>0</v>
          </cell>
          <cell r="E3764">
            <v>420778.30013642565</v>
          </cell>
        </row>
        <row r="3765">
          <cell r="A3765" t="str">
            <v>2001999922203</v>
          </cell>
          <cell r="B3765">
            <v>156</v>
          </cell>
          <cell r="C3765">
            <v>0</v>
          </cell>
          <cell r="D3765">
            <v>0</v>
          </cell>
          <cell r="E3765">
            <v>0</v>
          </cell>
        </row>
        <row r="3766">
          <cell r="A3766" t="str">
            <v>2001999922224</v>
          </cell>
          <cell r="B3766">
            <v>478</v>
          </cell>
          <cell r="C3766">
            <v>3469.356925</v>
          </cell>
          <cell r="D3766">
            <v>0</v>
          </cell>
          <cell r="E3766">
            <v>7258068.880753139</v>
          </cell>
        </row>
        <row r="3767">
          <cell r="A3767" t="str">
            <v>2001999922225</v>
          </cell>
          <cell r="B3767">
            <v>135667</v>
          </cell>
          <cell r="C3767">
            <v>64594127.560272999</v>
          </cell>
          <cell r="D3767">
            <v>0</v>
          </cell>
          <cell r="E3767">
            <v>476122620.53611416</v>
          </cell>
        </row>
        <row r="3768">
          <cell r="A3768" t="str">
            <v>2001999922226</v>
          </cell>
          <cell r="B3768">
            <v>121161</v>
          </cell>
          <cell r="C3768">
            <v>440840.18506699998</v>
          </cell>
          <cell r="D3768">
            <v>0</v>
          </cell>
          <cell r="E3768">
            <v>3638466.0498592784</v>
          </cell>
        </row>
        <row r="3769">
          <cell r="A3769" t="str">
            <v>2001999922227</v>
          </cell>
          <cell r="B3769">
            <v>223</v>
          </cell>
          <cell r="C3769">
            <v>4562.9611420000001</v>
          </cell>
          <cell r="D3769">
            <v>0</v>
          </cell>
          <cell r="E3769">
            <v>20461709.156950671</v>
          </cell>
        </row>
        <row r="3770">
          <cell r="A3770" t="str">
            <v>2001999922228</v>
          </cell>
          <cell r="B3770">
            <v>2123</v>
          </cell>
          <cell r="C3770">
            <v>18327.223083000001</v>
          </cell>
          <cell r="D3770">
            <v>0</v>
          </cell>
          <cell r="E3770">
            <v>8632700.4630240221</v>
          </cell>
        </row>
        <row r="3771">
          <cell r="A3771" t="str">
            <v>2001999922229</v>
          </cell>
          <cell r="B3771">
            <v>1623</v>
          </cell>
          <cell r="C3771">
            <v>4326.6983019999998</v>
          </cell>
          <cell r="D3771">
            <v>0</v>
          </cell>
          <cell r="E3771">
            <v>2665864.6346272333</v>
          </cell>
        </row>
        <row r="3772">
          <cell r="A3772" t="str">
            <v>2001999922231</v>
          </cell>
          <cell r="B3772">
            <v>79286</v>
          </cell>
          <cell r="C3772">
            <v>857281.14880900003</v>
          </cell>
          <cell r="D3772">
            <v>0</v>
          </cell>
          <cell r="E3772">
            <v>10812516.066001564</v>
          </cell>
        </row>
        <row r="3773">
          <cell r="A3773" t="str">
            <v>2001999922232</v>
          </cell>
          <cell r="B3773">
            <v>10926</v>
          </cell>
          <cell r="C3773">
            <v>35913.838016000002</v>
          </cell>
          <cell r="D3773">
            <v>0</v>
          </cell>
          <cell r="E3773">
            <v>3287006.9573494419</v>
          </cell>
        </row>
        <row r="3774">
          <cell r="A3774" t="str">
            <v>2001999922236</v>
          </cell>
          <cell r="B3774">
            <v>122</v>
          </cell>
          <cell r="C3774">
            <v>64.493284000000003</v>
          </cell>
          <cell r="D3774">
            <v>0</v>
          </cell>
          <cell r="E3774">
            <v>528633.47540983604</v>
          </cell>
        </row>
        <row r="3775">
          <cell r="A3775" t="str">
            <v>2001999922238</v>
          </cell>
          <cell r="B3775">
            <v>8</v>
          </cell>
          <cell r="C3775">
            <v>0.42093799999999998</v>
          </cell>
          <cell r="D3775">
            <v>0</v>
          </cell>
          <cell r="E3775">
            <v>52617.25</v>
          </cell>
        </row>
        <row r="3776">
          <cell r="A3776" t="str">
            <v>2001999922239</v>
          </cell>
          <cell r="B3776">
            <v>6</v>
          </cell>
          <cell r="C3776">
            <v>15.87598</v>
          </cell>
          <cell r="D3776">
            <v>0</v>
          </cell>
          <cell r="E3776">
            <v>2645996.6666666665</v>
          </cell>
        </row>
        <row r="3777">
          <cell r="A3777" t="str">
            <v>2001999922240</v>
          </cell>
          <cell r="B3777">
            <v>73</v>
          </cell>
          <cell r="C3777">
            <v>78.979221999999993</v>
          </cell>
          <cell r="D3777">
            <v>0</v>
          </cell>
          <cell r="E3777">
            <v>1081907.1506849313</v>
          </cell>
        </row>
        <row r="3778">
          <cell r="A3778" t="str">
            <v>2001999922242</v>
          </cell>
          <cell r="B3778">
            <v>5142</v>
          </cell>
          <cell r="C3778">
            <v>17723.221248999998</v>
          </cell>
          <cell r="D3778">
            <v>0</v>
          </cell>
          <cell r="E3778">
            <v>3446756.3689225977</v>
          </cell>
        </row>
        <row r="3779">
          <cell r="A3779" t="str">
            <v>2001999922246</v>
          </cell>
          <cell r="B3779">
            <v>9</v>
          </cell>
          <cell r="C3779">
            <v>1.8656330000000001</v>
          </cell>
          <cell r="D3779">
            <v>0</v>
          </cell>
          <cell r="E3779">
            <v>207292.55555555556</v>
          </cell>
        </row>
        <row r="3780">
          <cell r="A3780" t="str">
            <v>2001999922254</v>
          </cell>
          <cell r="B3780">
            <v>7</v>
          </cell>
          <cell r="C3780">
            <v>0.68223900000000004</v>
          </cell>
          <cell r="D3780">
            <v>0</v>
          </cell>
          <cell r="E3780">
            <v>97462.71428571429</v>
          </cell>
        </row>
        <row r="3781">
          <cell r="A3781" t="str">
            <v>2001999922266</v>
          </cell>
          <cell r="B3781">
            <v>3</v>
          </cell>
          <cell r="C3781">
            <v>0.65915599999999996</v>
          </cell>
          <cell r="D3781">
            <v>0</v>
          </cell>
          <cell r="E3781">
            <v>219718.66666666666</v>
          </cell>
        </row>
        <row r="3782">
          <cell r="A3782" t="str">
            <v>2001999922274</v>
          </cell>
          <cell r="B3782">
            <v>1</v>
          </cell>
          <cell r="C3782">
            <v>2.7399999999999999E-4</v>
          </cell>
          <cell r="D3782">
            <v>0</v>
          </cell>
          <cell r="E3782">
            <v>274</v>
          </cell>
        </row>
        <row r="3783">
          <cell r="A3783" t="str">
            <v>2001999922275</v>
          </cell>
          <cell r="B3783">
            <v>2831</v>
          </cell>
          <cell r="C3783">
            <v>10901.104089</v>
          </cell>
          <cell r="D3783">
            <v>0</v>
          </cell>
          <cell r="E3783">
            <v>3850619.6004945254</v>
          </cell>
        </row>
        <row r="3784">
          <cell r="A3784" t="str">
            <v>2001999922284</v>
          </cell>
          <cell r="B3784">
            <v>13460</v>
          </cell>
          <cell r="C3784">
            <v>42582.434412000002</v>
          </cell>
          <cell r="D3784">
            <v>0</v>
          </cell>
          <cell r="E3784">
            <v>3163628.1138187223</v>
          </cell>
        </row>
        <row r="3785">
          <cell r="A3785" t="str">
            <v>2001999922286</v>
          </cell>
          <cell r="B3785">
            <v>1</v>
          </cell>
          <cell r="C3785">
            <v>2.8600000000000001E-4</v>
          </cell>
          <cell r="D3785">
            <v>0</v>
          </cell>
          <cell r="E3785">
            <v>286</v>
          </cell>
        </row>
        <row r="3786">
          <cell r="A3786" t="str">
            <v>2001999922294</v>
          </cell>
          <cell r="B3786">
            <v>2</v>
          </cell>
          <cell r="C3786">
            <v>0.64162200000000003</v>
          </cell>
          <cell r="D3786">
            <v>0</v>
          </cell>
          <cell r="E3786">
            <v>320811</v>
          </cell>
        </row>
        <row r="3787">
          <cell r="A3787" t="str">
            <v>2001999922298</v>
          </cell>
          <cell r="B3787">
            <v>1690</v>
          </cell>
          <cell r="C3787">
            <v>3461.069708</v>
          </cell>
          <cell r="D3787">
            <v>0</v>
          </cell>
          <cell r="E3787">
            <v>2047970.2414201184</v>
          </cell>
        </row>
        <row r="3788">
          <cell r="A3788" t="str">
            <v>2001999922301</v>
          </cell>
          <cell r="B3788">
            <v>13499</v>
          </cell>
          <cell r="C3788">
            <v>0</v>
          </cell>
          <cell r="D3788">
            <v>0</v>
          </cell>
          <cell r="E3788">
            <v>0</v>
          </cell>
        </row>
        <row r="3789">
          <cell r="A3789" t="str">
            <v>2001999922303</v>
          </cell>
          <cell r="B3789">
            <v>24</v>
          </cell>
          <cell r="C3789">
            <v>0</v>
          </cell>
          <cell r="D3789">
            <v>0</v>
          </cell>
          <cell r="E3789">
            <v>0</v>
          </cell>
        </row>
        <row r="3790">
          <cell r="A3790" t="str">
            <v>2001999922304</v>
          </cell>
          <cell r="B3790">
            <v>187853</v>
          </cell>
          <cell r="C3790">
            <v>-38571.939686999998</v>
          </cell>
          <cell r="D3790">
            <v>-40354.744942999998</v>
          </cell>
          <cell r="E3790">
            <v>-205330.44288353124</v>
          </cell>
        </row>
        <row r="3791">
          <cell r="A3791" t="str">
            <v>2001999922305</v>
          </cell>
          <cell r="B3791">
            <v>196615</v>
          </cell>
          <cell r="C3791">
            <v>-31555.932818000001</v>
          </cell>
          <cell r="D3791">
            <v>-30192.404469000001</v>
          </cell>
          <cell r="E3791">
            <v>-160496.05990387304</v>
          </cell>
        </row>
        <row r="3792">
          <cell r="A3792" t="str">
            <v>2001999922306</v>
          </cell>
          <cell r="B3792">
            <v>11977</v>
          </cell>
          <cell r="C3792">
            <v>0</v>
          </cell>
          <cell r="D3792">
            <v>0</v>
          </cell>
          <cell r="E3792">
            <v>0</v>
          </cell>
        </row>
        <row r="3793">
          <cell r="A3793" t="str">
            <v>2001999922312</v>
          </cell>
          <cell r="B3793">
            <v>86985</v>
          </cell>
          <cell r="C3793">
            <v>0</v>
          </cell>
          <cell r="D3793">
            <v>0</v>
          </cell>
          <cell r="E3793">
            <v>0</v>
          </cell>
        </row>
        <row r="3794">
          <cell r="A3794" t="str">
            <v>2001999922315</v>
          </cell>
          <cell r="B3794">
            <v>200003</v>
          </cell>
          <cell r="C3794">
            <v>4626162.8360029999</v>
          </cell>
          <cell r="D3794">
            <v>0</v>
          </cell>
          <cell r="E3794">
            <v>23130467.223006655</v>
          </cell>
        </row>
        <row r="3795">
          <cell r="A3795" t="str">
            <v>2001999922318</v>
          </cell>
          <cell r="B3795">
            <v>40153</v>
          </cell>
          <cell r="C3795">
            <v>69676.142974000002</v>
          </cell>
          <cell r="D3795">
            <v>0</v>
          </cell>
          <cell r="E3795">
            <v>1735266.1812068836</v>
          </cell>
        </row>
        <row r="3796">
          <cell r="A3796" t="str">
            <v>2001999922320</v>
          </cell>
          <cell r="B3796">
            <v>32643</v>
          </cell>
          <cell r="C3796">
            <v>106602.938911</v>
          </cell>
          <cell r="D3796">
            <v>0</v>
          </cell>
          <cell r="E3796">
            <v>3265721.2545109214</v>
          </cell>
        </row>
        <row r="3797">
          <cell r="A3797" t="str">
            <v>2001999922322</v>
          </cell>
          <cell r="B3797">
            <v>7</v>
          </cell>
          <cell r="C3797">
            <v>0</v>
          </cell>
          <cell r="D3797">
            <v>0</v>
          </cell>
          <cell r="E3797">
            <v>0</v>
          </cell>
        </row>
        <row r="3798">
          <cell r="A3798" t="str">
            <v>2001999922334</v>
          </cell>
          <cell r="B3798">
            <v>58</v>
          </cell>
          <cell r="C3798">
            <v>0</v>
          </cell>
          <cell r="D3798">
            <v>0</v>
          </cell>
          <cell r="E3798">
            <v>0</v>
          </cell>
        </row>
        <row r="3799">
          <cell r="A3799" t="str">
            <v>2001999922336</v>
          </cell>
          <cell r="B3799">
            <v>5</v>
          </cell>
          <cell r="C3799">
            <v>2.1692179999999999</v>
          </cell>
          <cell r="D3799">
            <v>0</v>
          </cell>
          <cell r="E3799">
            <v>433843.6</v>
          </cell>
        </row>
        <row r="3800">
          <cell r="A3800" t="str">
            <v>2001999922341</v>
          </cell>
          <cell r="B3800">
            <v>74444</v>
          </cell>
          <cell r="C3800">
            <v>462309018.29437399</v>
          </cell>
          <cell r="D3800">
            <v>0</v>
          </cell>
          <cell r="E3800">
            <v>6210158216.8391542</v>
          </cell>
        </row>
        <row r="3801">
          <cell r="A3801" t="str">
            <v>2001999922342</v>
          </cell>
          <cell r="B3801">
            <v>1</v>
          </cell>
          <cell r="C3801">
            <v>0</v>
          </cell>
          <cell r="D3801">
            <v>0</v>
          </cell>
          <cell r="E3801">
            <v>0</v>
          </cell>
        </row>
        <row r="3802">
          <cell r="A3802" t="str">
            <v>2001999922343</v>
          </cell>
          <cell r="B3802">
            <v>9</v>
          </cell>
          <cell r="C3802">
            <v>0</v>
          </cell>
          <cell r="D3802">
            <v>0</v>
          </cell>
          <cell r="E3802">
            <v>0</v>
          </cell>
        </row>
        <row r="3803">
          <cell r="A3803" t="str">
            <v>2001999922344</v>
          </cell>
          <cell r="B3803">
            <v>6</v>
          </cell>
          <cell r="C3803">
            <v>5.0072469999999996</v>
          </cell>
          <cell r="D3803">
            <v>0</v>
          </cell>
          <cell r="E3803">
            <v>834541.16666666651</v>
          </cell>
        </row>
        <row r="3804">
          <cell r="A3804" t="str">
            <v>2001999922353</v>
          </cell>
          <cell r="B3804">
            <v>2</v>
          </cell>
          <cell r="C3804">
            <v>0</v>
          </cell>
          <cell r="D3804">
            <v>0</v>
          </cell>
          <cell r="E3804">
            <v>0</v>
          </cell>
        </row>
        <row r="3805">
          <cell r="A3805" t="str">
            <v>2001999922365</v>
          </cell>
          <cell r="B3805">
            <v>23544</v>
          </cell>
          <cell r="C3805">
            <v>16531.495429999999</v>
          </cell>
          <cell r="D3805">
            <v>0</v>
          </cell>
          <cell r="E3805">
            <v>702153.22077811754</v>
          </cell>
        </row>
        <row r="3806">
          <cell r="A3806" t="str">
            <v>2001999922366</v>
          </cell>
          <cell r="B3806">
            <v>6693</v>
          </cell>
          <cell r="C3806">
            <v>2199.7099750000002</v>
          </cell>
          <cell r="D3806">
            <v>0</v>
          </cell>
          <cell r="E3806">
            <v>328658.29598087561</v>
          </cell>
        </row>
        <row r="3807">
          <cell r="A3807" t="str">
            <v>2001999922368</v>
          </cell>
          <cell r="B3807">
            <v>89</v>
          </cell>
          <cell r="C3807">
            <v>31.233139999999999</v>
          </cell>
          <cell r="D3807">
            <v>0</v>
          </cell>
          <cell r="E3807">
            <v>350934.15730337077</v>
          </cell>
        </row>
        <row r="3808">
          <cell r="A3808" t="str">
            <v>2001999922373</v>
          </cell>
          <cell r="B3808">
            <v>23</v>
          </cell>
          <cell r="C3808">
            <v>11.962405</v>
          </cell>
          <cell r="D3808">
            <v>0</v>
          </cell>
          <cell r="E3808">
            <v>520104.56521739135</v>
          </cell>
        </row>
        <row r="3809">
          <cell r="A3809" t="str">
            <v>2001999922382</v>
          </cell>
          <cell r="B3809">
            <v>35</v>
          </cell>
          <cell r="C3809">
            <v>17.913556</v>
          </cell>
          <cell r="D3809">
            <v>0</v>
          </cell>
          <cell r="E3809">
            <v>511815.88571428572</v>
          </cell>
        </row>
        <row r="3810">
          <cell r="A3810" t="str">
            <v>2001999922383</v>
          </cell>
          <cell r="B3810">
            <v>1</v>
          </cell>
          <cell r="C3810">
            <v>0</v>
          </cell>
          <cell r="D3810">
            <v>0</v>
          </cell>
          <cell r="E3810">
            <v>0</v>
          </cell>
        </row>
        <row r="3811">
          <cell r="A3811" t="str">
            <v>2001999922384</v>
          </cell>
          <cell r="B3811">
            <v>65</v>
          </cell>
          <cell r="C3811">
            <v>40.258299999999998</v>
          </cell>
          <cell r="D3811">
            <v>0</v>
          </cell>
          <cell r="E3811">
            <v>619358.4615384615</v>
          </cell>
        </row>
        <row r="3812">
          <cell r="A3812" t="str">
            <v>2001999922385</v>
          </cell>
          <cell r="B3812">
            <v>2054</v>
          </cell>
          <cell r="C3812">
            <v>450.91091</v>
          </cell>
          <cell r="D3812">
            <v>0</v>
          </cell>
          <cell r="E3812">
            <v>219528.19376825704</v>
          </cell>
        </row>
        <row r="3813">
          <cell r="A3813" t="str">
            <v>2001999922387</v>
          </cell>
          <cell r="B3813">
            <v>11</v>
          </cell>
          <cell r="C3813">
            <v>1.7456119999999999</v>
          </cell>
          <cell r="D3813">
            <v>0</v>
          </cell>
          <cell r="E3813">
            <v>158692</v>
          </cell>
        </row>
        <row r="3814">
          <cell r="A3814" t="str">
            <v>2001999922390</v>
          </cell>
          <cell r="B3814">
            <v>12</v>
          </cell>
          <cell r="C3814">
            <v>13.444345</v>
          </cell>
          <cell r="D3814">
            <v>0</v>
          </cell>
          <cell r="E3814">
            <v>1120362.0833333335</v>
          </cell>
        </row>
        <row r="3815">
          <cell r="A3815" t="str">
            <v>2001999922392</v>
          </cell>
          <cell r="B3815">
            <v>52</v>
          </cell>
          <cell r="C3815">
            <v>164.025351</v>
          </cell>
          <cell r="D3815">
            <v>0</v>
          </cell>
          <cell r="E3815">
            <v>3154333.673076923</v>
          </cell>
        </row>
        <row r="3816">
          <cell r="A3816" t="str">
            <v>2001999922393</v>
          </cell>
          <cell r="B3816">
            <v>1</v>
          </cell>
          <cell r="C3816">
            <v>0</v>
          </cell>
          <cell r="D3816">
            <v>0</v>
          </cell>
          <cell r="E3816">
            <v>0</v>
          </cell>
        </row>
        <row r="3817">
          <cell r="A3817" t="str">
            <v>2001999922461</v>
          </cell>
          <cell r="B3817">
            <v>18552</v>
          </cell>
          <cell r="C3817">
            <v>69705.721841000006</v>
          </cell>
          <cell r="D3817">
            <v>0</v>
          </cell>
          <cell r="E3817">
            <v>3757315.75253342</v>
          </cell>
        </row>
        <row r="3818">
          <cell r="A3818" t="str">
            <v>2001999922465</v>
          </cell>
          <cell r="B3818">
            <v>676</v>
          </cell>
          <cell r="C3818">
            <v>11900.692357</v>
          </cell>
          <cell r="D3818">
            <v>0</v>
          </cell>
          <cell r="E3818">
            <v>17604574.492603552</v>
          </cell>
        </row>
        <row r="3819">
          <cell r="A3819" t="str">
            <v>2001999922467</v>
          </cell>
          <cell r="B3819">
            <v>22448</v>
          </cell>
          <cell r="C3819">
            <v>58979.233703999998</v>
          </cell>
          <cell r="D3819">
            <v>0</v>
          </cell>
          <cell r="E3819">
            <v>2627371.4230220951</v>
          </cell>
        </row>
        <row r="3820">
          <cell r="A3820" t="str">
            <v>2001999922479</v>
          </cell>
          <cell r="B3820">
            <v>383</v>
          </cell>
          <cell r="C3820">
            <v>4464.4148530000002</v>
          </cell>
          <cell r="D3820">
            <v>0</v>
          </cell>
          <cell r="E3820">
            <v>11656435.647519583</v>
          </cell>
        </row>
        <row r="3821">
          <cell r="A3821" t="str">
            <v>2001999922491</v>
          </cell>
          <cell r="B3821">
            <v>390</v>
          </cell>
          <cell r="C3821">
            <v>456.36382200000003</v>
          </cell>
          <cell r="D3821">
            <v>0</v>
          </cell>
          <cell r="E3821">
            <v>1170163.6461538463</v>
          </cell>
        </row>
        <row r="3822">
          <cell r="A3822" t="str">
            <v>2001999922492</v>
          </cell>
          <cell r="B3822">
            <v>18485</v>
          </cell>
          <cell r="C3822">
            <v>7017.6807390000004</v>
          </cell>
          <cell r="D3822">
            <v>0</v>
          </cell>
          <cell r="E3822">
            <v>379641.91176629701</v>
          </cell>
        </row>
        <row r="3823">
          <cell r="A3823" t="str">
            <v>2001999922494</v>
          </cell>
          <cell r="B3823">
            <v>19798</v>
          </cell>
          <cell r="C3823">
            <v>19846.054800000002</v>
          </cell>
          <cell r="D3823">
            <v>0</v>
          </cell>
          <cell r="E3823">
            <v>1002427.2552783111</v>
          </cell>
        </row>
        <row r="3824">
          <cell r="A3824" t="str">
            <v>2001999922545</v>
          </cell>
          <cell r="B3824">
            <v>4533</v>
          </cell>
          <cell r="C3824">
            <v>21991.637546000002</v>
          </cell>
          <cell r="D3824">
            <v>0</v>
          </cell>
          <cell r="E3824">
            <v>4851453.2420030888</v>
          </cell>
        </row>
        <row r="3825">
          <cell r="A3825" t="str">
            <v>2001999922547</v>
          </cell>
          <cell r="B3825">
            <v>20124</v>
          </cell>
          <cell r="C3825">
            <v>90043.400357999999</v>
          </cell>
          <cell r="D3825">
            <v>0</v>
          </cell>
          <cell r="E3825">
            <v>4474428.5608228976</v>
          </cell>
        </row>
        <row r="3826">
          <cell r="A3826" t="str">
            <v>2001999922583</v>
          </cell>
          <cell r="B3826">
            <v>3</v>
          </cell>
          <cell r="C3826">
            <v>0</v>
          </cell>
          <cell r="D3826">
            <v>0</v>
          </cell>
          <cell r="E3826">
            <v>0</v>
          </cell>
        </row>
        <row r="3827">
          <cell r="A3827" t="str">
            <v>2001999922600</v>
          </cell>
          <cell r="B3827">
            <v>150930</v>
          </cell>
          <cell r="C3827">
            <v>84408.834090999997</v>
          </cell>
          <cell r="D3827">
            <v>0</v>
          </cell>
          <cell r="E3827">
            <v>559258.16001457628</v>
          </cell>
        </row>
        <row r="3828">
          <cell r="A3828" t="str">
            <v>2001999922601</v>
          </cell>
          <cell r="B3828">
            <v>11099</v>
          </cell>
          <cell r="C3828">
            <v>2828.7050039999999</v>
          </cell>
          <cell r="D3828">
            <v>0</v>
          </cell>
          <cell r="E3828">
            <v>254861.24912154247</v>
          </cell>
        </row>
        <row r="3829">
          <cell r="A3829" t="str">
            <v>2001999922602</v>
          </cell>
          <cell r="B3829">
            <v>7130</v>
          </cell>
          <cell r="C3829">
            <v>1491.2802999999999</v>
          </cell>
          <cell r="D3829">
            <v>0</v>
          </cell>
          <cell r="E3829">
            <v>209155.72230014025</v>
          </cell>
        </row>
        <row r="3830">
          <cell r="A3830" t="str">
            <v>2001999922603</v>
          </cell>
          <cell r="B3830">
            <v>10743</v>
          </cell>
          <cell r="C3830">
            <v>1976.891028</v>
          </cell>
          <cell r="D3830">
            <v>0</v>
          </cell>
          <cell r="E3830">
            <v>184016.66461882155</v>
          </cell>
        </row>
        <row r="3831">
          <cell r="A3831" t="str">
            <v>2001999922604</v>
          </cell>
          <cell r="B3831">
            <v>31167</v>
          </cell>
          <cell r="C3831">
            <v>26236.516551000001</v>
          </cell>
          <cell r="D3831">
            <v>0</v>
          </cell>
          <cell r="E3831">
            <v>841804.36201751849</v>
          </cell>
        </row>
        <row r="3832">
          <cell r="A3832" t="str">
            <v>2001999922605</v>
          </cell>
          <cell r="B3832">
            <v>2767</v>
          </cell>
          <cell r="C3832">
            <v>1823.579575</v>
          </cell>
          <cell r="D3832">
            <v>0</v>
          </cell>
          <cell r="E3832">
            <v>659045.74448861589</v>
          </cell>
        </row>
        <row r="3833">
          <cell r="A3833" t="str">
            <v>2001999922606</v>
          </cell>
          <cell r="B3833">
            <v>1935</v>
          </cell>
          <cell r="C3833">
            <v>302.56887599999999</v>
          </cell>
          <cell r="D3833">
            <v>0</v>
          </cell>
          <cell r="E3833">
            <v>156366.34418604651</v>
          </cell>
        </row>
        <row r="3834">
          <cell r="A3834" t="str">
            <v>2001999922607</v>
          </cell>
          <cell r="B3834">
            <v>39</v>
          </cell>
          <cell r="C3834">
            <v>54.341040999999997</v>
          </cell>
          <cell r="D3834">
            <v>0</v>
          </cell>
          <cell r="E3834">
            <v>1393360.0256410255</v>
          </cell>
        </row>
        <row r="3835">
          <cell r="A3835" t="str">
            <v>2001999922608</v>
          </cell>
          <cell r="B3835">
            <v>1361</v>
          </cell>
          <cell r="C3835">
            <v>348.973365</v>
          </cell>
          <cell r="D3835">
            <v>0</v>
          </cell>
          <cell r="E3835">
            <v>256409.52608376194</v>
          </cell>
        </row>
        <row r="3836">
          <cell r="A3836" t="str">
            <v>2001999922609</v>
          </cell>
          <cell r="B3836">
            <v>88</v>
          </cell>
          <cell r="C3836">
            <v>116.78307700000001</v>
          </cell>
          <cell r="D3836">
            <v>0</v>
          </cell>
          <cell r="E3836">
            <v>1327080.4204545454</v>
          </cell>
        </row>
        <row r="3837">
          <cell r="A3837" t="str">
            <v>2001999922610</v>
          </cell>
          <cell r="B3837">
            <v>180193</v>
          </cell>
          <cell r="C3837">
            <v>118261.036987</v>
          </cell>
          <cell r="D3837">
            <v>0</v>
          </cell>
          <cell r="E3837">
            <v>656302.05938632472</v>
          </cell>
        </row>
        <row r="3838">
          <cell r="A3838" t="str">
            <v>2001999922611</v>
          </cell>
          <cell r="B3838">
            <v>19155</v>
          </cell>
          <cell r="C3838">
            <v>300007637.005844</v>
          </cell>
          <cell r="D3838">
            <v>7680.324689</v>
          </cell>
          <cell r="E3838">
            <v>15662105821.239571</v>
          </cell>
        </row>
        <row r="3839">
          <cell r="A3839" t="str">
            <v>2001999922612</v>
          </cell>
          <cell r="B3839">
            <v>13763</v>
          </cell>
          <cell r="C3839">
            <v>779.65884300000005</v>
          </cell>
          <cell r="D3839">
            <v>743.51632199999995</v>
          </cell>
          <cell r="E3839">
            <v>56648.902346872055</v>
          </cell>
        </row>
        <row r="3840">
          <cell r="A3840" t="str">
            <v>2001999922613</v>
          </cell>
          <cell r="B3840">
            <v>17027</v>
          </cell>
          <cell r="C3840">
            <v>0</v>
          </cell>
          <cell r="D3840">
            <v>0</v>
          </cell>
          <cell r="E3840">
            <v>0</v>
          </cell>
        </row>
        <row r="3841">
          <cell r="A3841" t="str">
            <v>2001999922614</v>
          </cell>
          <cell r="B3841">
            <v>117391</v>
          </cell>
          <cell r="C3841">
            <v>0</v>
          </cell>
          <cell r="D3841">
            <v>0</v>
          </cell>
          <cell r="E3841">
            <v>0</v>
          </cell>
        </row>
        <row r="3842">
          <cell r="A3842" t="str">
            <v>2001999922615</v>
          </cell>
          <cell r="B3842">
            <v>10930</v>
          </cell>
          <cell r="C3842">
            <v>0</v>
          </cell>
          <cell r="D3842">
            <v>0</v>
          </cell>
          <cell r="E3842">
            <v>0</v>
          </cell>
        </row>
        <row r="3843">
          <cell r="A3843" t="str">
            <v>2001999922616</v>
          </cell>
          <cell r="B3843">
            <v>152</v>
          </cell>
          <cell r="C3843">
            <v>0</v>
          </cell>
          <cell r="D3843">
            <v>0</v>
          </cell>
          <cell r="E3843">
            <v>0</v>
          </cell>
        </row>
        <row r="3844">
          <cell r="A3844" t="str">
            <v>2001999922617</v>
          </cell>
          <cell r="B3844">
            <v>441</v>
          </cell>
          <cell r="C3844">
            <v>4696.3411999999998</v>
          </cell>
          <cell r="D3844">
            <v>0</v>
          </cell>
          <cell r="E3844">
            <v>10649299.77324263</v>
          </cell>
        </row>
        <row r="3845">
          <cell r="A3845" t="str">
            <v>2001999922618</v>
          </cell>
          <cell r="B3845">
            <v>20975</v>
          </cell>
          <cell r="C3845">
            <v>69133.276954000001</v>
          </cell>
          <cell r="D3845">
            <v>0</v>
          </cell>
          <cell r="E3845">
            <v>3295984.5985220498</v>
          </cell>
        </row>
        <row r="3846">
          <cell r="A3846" t="str">
            <v>2001999922619</v>
          </cell>
          <cell r="B3846">
            <v>18679</v>
          </cell>
          <cell r="C3846">
            <v>7368.2963159999999</v>
          </cell>
          <cell r="D3846">
            <v>0</v>
          </cell>
          <cell r="E3846">
            <v>394469.52813319769</v>
          </cell>
        </row>
        <row r="3847">
          <cell r="A3847" t="str">
            <v>2001999922622</v>
          </cell>
          <cell r="B3847">
            <v>138</v>
          </cell>
          <cell r="C3847">
            <v>518.30820600000004</v>
          </cell>
          <cell r="D3847">
            <v>0</v>
          </cell>
          <cell r="E3847">
            <v>3755856.5652173916</v>
          </cell>
        </row>
        <row r="3848">
          <cell r="A3848" t="str">
            <v>2001999922623</v>
          </cell>
          <cell r="B3848">
            <v>57692</v>
          </cell>
          <cell r="C3848">
            <v>356271.08991500002</v>
          </cell>
          <cell r="D3848">
            <v>0</v>
          </cell>
          <cell r="E3848">
            <v>6175398.4939853018</v>
          </cell>
        </row>
        <row r="3849">
          <cell r="A3849" t="str">
            <v>2001999922624</v>
          </cell>
          <cell r="B3849">
            <v>20023</v>
          </cell>
          <cell r="C3849">
            <v>15086.562175999999</v>
          </cell>
          <cell r="D3849">
            <v>0</v>
          </cell>
          <cell r="E3849">
            <v>753461.62792788295</v>
          </cell>
        </row>
        <row r="3850">
          <cell r="A3850" t="str">
            <v>2001999922625</v>
          </cell>
          <cell r="B3850">
            <v>45471</v>
          </cell>
          <cell r="C3850">
            <v>119781.317935</v>
          </cell>
          <cell r="D3850">
            <v>0</v>
          </cell>
          <cell r="E3850">
            <v>2634235.4013547096</v>
          </cell>
        </row>
        <row r="3851">
          <cell r="A3851" t="str">
            <v>2001999922626</v>
          </cell>
          <cell r="B3851">
            <v>93915</v>
          </cell>
          <cell r="C3851">
            <v>3415418.8143210001</v>
          </cell>
          <cell r="D3851">
            <v>0</v>
          </cell>
          <cell r="E3851">
            <v>36367127.874365114</v>
          </cell>
        </row>
        <row r="3852">
          <cell r="A3852" t="str">
            <v>2001999922627</v>
          </cell>
          <cell r="B3852">
            <v>90135</v>
          </cell>
          <cell r="C3852">
            <v>1786524.454538</v>
          </cell>
          <cell r="D3852">
            <v>0</v>
          </cell>
          <cell r="E3852">
            <v>19820540.905730292</v>
          </cell>
        </row>
        <row r="3853">
          <cell r="A3853" t="str">
            <v>2001999922628</v>
          </cell>
          <cell r="B3853">
            <v>161502</v>
          </cell>
          <cell r="C3853">
            <v>4941057.3780450001</v>
          </cell>
          <cell r="D3853">
            <v>0</v>
          </cell>
          <cell r="E3853">
            <v>30594403.64853067</v>
          </cell>
        </row>
        <row r="3854">
          <cell r="A3854" t="str">
            <v>2001999922629</v>
          </cell>
          <cell r="B3854">
            <v>12448</v>
          </cell>
          <cell r="C3854">
            <v>20603.203540999999</v>
          </cell>
          <cell r="D3854">
            <v>0</v>
          </cell>
          <cell r="E3854">
            <v>1655141.6726381746</v>
          </cell>
        </row>
        <row r="3855">
          <cell r="A3855" t="str">
            <v>2001999922630</v>
          </cell>
          <cell r="B3855">
            <v>117786</v>
          </cell>
          <cell r="C3855">
            <v>3160445.8290420002</v>
          </cell>
          <cell r="D3855">
            <v>0</v>
          </cell>
          <cell r="E3855">
            <v>26832100.835769955</v>
          </cell>
        </row>
        <row r="3856">
          <cell r="A3856" t="str">
            <v>2001999922631</v>
          </cell>
          <cell r="B3856">
            <v>66960</v>
          </cell>
          <cell r="C3856">
            <v>484211.26321499998</v>
          </cell>
          <cell r="D3856">
            <v>0</v>
          </cell>
          <cell r="E3856">
            <v>7231351.0038082432</v>
          </cell>
        </row>
        <row r="3857">
          <cell r="A3857" t="str">
            <v>2001999922632</v>
          </cell>
          <cell r="B3857">
            <v>83353</v>
          </cell>
          <cell r="C3857">
            <v>112630.190867</v>
          </cell>
          <cell r="D3857">
            <v>0</v>
          </cell>
          <cell r="E3857">
            <v>1351243.3969623167</v>
          </cell>
        </row>
        <row r="3858">
          <cell r="A3858" t="str">
            <v>2001999922633</v>
          </cell>
          <cell r="B3858">
            <v>17562</v>
          </cell>
          <cell r="C3858">
            <v>30700.400670999999</v>
          </cell>
          <cell r="D3858">
            <v>0</v>
          </cell>
          <cell r="E3858">
            <v>1748115.2870402003</v>
          </cell>
        </row>
        <row r="3859">
          <cell r="A3859" t="str">
            <v>2001999922634</v>
          </cell>
          <cell r="B3859">
            <v>5516</v>
          </cell>
          <cell r="C3859">
            <v>11446.766186000001</v>
          </cell>
          <cell r="D3859">
            <v>0</v>
          </cell>
          <cell r="E3859">
            <v>2075193.2897026832</v>
          </cell>
        </row>
        <row r="3860">
          <cell r="A3860" t="str">
            <v>2001999922635</v>
          </cell>
          <cell r="B3860">
            <v>122801</v>
          </cell>
          <cell r="C3860">
            <v>601015.44492000004</v>
          </cell>
          <cell r="D3860">
            <v>0</v>
          </cell>
          <cell r="E3860">
            <v>4894222.725547838</v>
          </cell>
        </row>
        <row r="3861">
          <cell r="A3861" t="str">
            <v>2001999922636</v>
          </cell>
          <cell r="B3861">
            <v>164551</v>
          </cell>
          <cell r="C3861">
            <v>682273.17490900005</v>
          </cell>
          <cell r="D3861">
            <v>0</v>
          </cell>
          <cell r="E3861">
            <v>4146271.8239877</v>
          </cell>
        </row>
        <row r="3862">
          <cell r="A3862" t="str">
            <v>2001999922637</v>
          </cell>
          <cell r="B3862">
            <v>79766</v>
          </cell>
          <cell r="C3862">
            <v>39088.086242999998</v>
          </cell>
          <cell r="D3862">
            <v>0</v>
          </cell>
          <cell r="E3862">
            <v>490034.42874156905</v>
          </cell>
        </row>
        <row r="3863">
          <cell r="A3863" t="str">
            <v>2001999922638</v>
          </cell>
          <cell r="B3863">
            <v>62830</v>
          </cell>
          <cell r="C3863">
            <v>26074.539023000001</v>
          </cell>
          <cell r="D3863">
            <v>0</v>
          </cell>
          <cell r="E3863">
            <v>415001.41688683751</v>
          </cell>
        </row>
        <row r="3864">
          <cell r="A3864" t="str">
            <v>2001999922639</v>
          </cell>
          <cell r="B3864">
            <v>77527</v>
          </cell>
          <cell r="C3864">
            <v>79351.185561000006</v>
          </cell>
          <cell r="D3864">
            <v>0</v>
          </cell>
          <cell r="E3864">
            <v>1023529.6807692804</v>
          </cell>
        </row>
        <row r="3865">
          <cell r="A3865" t="str">
            <v>2001999922640</v>
          </cell>
          <cell r="B3865">
            <v>6026</v>
          </cell>
          <cell r="C3865">
            <v>11875.396536</v>
          </cell>
          <cell r="D3865">
            <v>0</v>
          </cell>
          <cell r="E3865">
            <v>1970693.0859608364</v>
          </cell>
        </row>
        <row r="3866">
          <cell r="A3866" t="str">
            <v>2001999922641</v>
          </cell>
          <cell r="B3866">
            <v>1104</v>
          </cell>
          <cell r="C3866">
            <v>2742.6475180000002</v>
          </cell>
          <cell r="D3866">
            <v>0</v>
          </cell>
          <cell r="E3866">
            <v>2484282.1721014492</v>
          </cell>
        </row>
        <row r="3867">
          <cell r="A3867" t="str">
            <v>2001999922642</v>
          </cell>
          <cell r="B3867">
            <v>647</v>
          </cell>
          <cell r="C3867">
            <v>6579.0545730000003</v>
          </cell>
          <cell r="D3867">
            <v>0</v>
          </cell>
          <cell r="E3867">
            <v>10168554.208655333</v>
          </cell>
        </row>
        <row r="3868">
          <cell r="A3868" t="str">
            <v>2001999922643</v>
          </cell>
          <cell r="B3868">
            <v>165547</v>
          </cell>
          <cell r="C3868">
            <v>715346.39525599999</v>
          </cell>
          <cell r="D3868">
            <v>0</v>
          </cell>
          <cell r="E3868">
            <v>4321107.57220608</v>
          </cell>
        </row>
        <row r="3869">
          <cell r="A3869" t="str">
            <v>2001999922644</v>
          </cell>
          <cell r="B3869">
            <v>10729</v>
          </cell>
          <cell r="C3869">
            <v>18238.297577000001</v>
          </cell>
          <cell r="D3869">
            <v>0</v>
          </cell>
          <cell r="E3869">
            <v>1699906.5688321374</v>
          </cell>
        </row>
        <row r="3870">
          <cell r="A3870" t="str">
            <v>2001999922645</v>
          </cell>
          <cell r="B3870">
            <v>126907</v>
          </cell>
          <cell r="C3870">
            <v>49348269.051578</v>
          </cell>
          <cell r="D3870">
            <v>0</v>
          </cell>
          <cell r="E3870">
            <v>388853798.85725766</v>
          </cell>
        </row>
        <row r="3871">
          <cell r="A3871" t="str">
            <v>2001999922646</v>
          </cell>
          <cell r="B3871">
            <v>6905</v>
          </cell>
          <cell r="C3871">
            <v>23794.956724</v>
          </cell>
          <cell r="D3871">
            <v>0</v>
          </cell>
          <cell r="E3871">
            <v>3446047.3170166542</v>
          </cell>
        </row>
        <row r="3872">
          <cell r="A3872" t="str">
            <v>2001999922647</v>
          </cell>
          <cell r="B3872">
            <v>72796</v>
          </cell>
          <cell r="C3872">
            <v>2457635.1227830001</v>
          </cell>
          <cell r="D3872">
            <v>0</v>
          </cell>
          <cell r="E3872">
            <v>33760579.190930821</v>
          </cell>
        </row>
        <row r="3873">
          <cell r="A3873" t="str">
            <v>2001999922648</v>
          </cell>
          <cell r="B3873">
            <v>571</v>
          </cell>
          <cell r="C3873">
            <v>18396.475713</v>
          </cell>
          <cell r="D3873">
            <v>0</v>
          </cell>
          <cell r="E3873">
            <v>32217995.994746063</v>
          </cell>
        </row>
        <row r="3874">
          <cell r="A3874" t="str">
            <v>2001999922650</v>
          </cell>
          <cell r="B3874">
            <v>43925</v>
          </cell>
          <cell r="C3874">
            <v>0</v>
          </cell>
          <cell r="D3874">
            <v>0</v>
          </cell>
          <cell r="E3874">
            <v>0</v>
          </cell>
        </row>
        <row r="3875">
          <cell r="A3875" t="str">
            <v>2001999922651</v>
          </cell>
          <cell r="B3875">
            <v>73089</v>
          </cell>
          <cell r="C3875">
            <v>130266.042365</v>
          </cell>
          <cell r="D3875">
            <v>0</v>
          </cell>
          <cell r="E3875">
            <v>1782293.4007169341</v>
          </cell>
        </row>
        <row r="3876">
          <cell r="A3876" t="str">
            <v>2001999922700</v>
          </cell>
          <cell r="B3876">
            <v>53046</v>
          </cell>
          <cell r="C3876">
            <v>19585.409714000001</v>
          </cell>
          <cell r="D3876">
            <v>0</v>
          </cell>
          <cell r="E3876">
            <v>369215.58108057163</v>
          </cell>
        </row>
        <row r="3877">
          <cell r="A3877" t="str">
            <v>2001999922701</v>
          </cell>
          <cell r="B3877">
            <v>589</v>
          </cell>
          <cell r="C3877">
            <v>11451.938746</v>
          </cell>
          <cell r="D3877">
            <v>0</v>
          </cell>
          <cell r="E3877">
            <v>19443019.942275044</v>
          </cell>
        </row>
        <row r="3878">
          <cell r="A3878" t="str">
            <v>2001999922702</v>
          </cell>
          <cell r="B3878">
            <v>531</v>
          </cell>
          <cell r="C3878">
            <v>2488.189578</v>
          </cell>
          <cell r="D3878">
            <v>0</v>
          </cell>
          <cell r="E3878">
            <v>4685856.0790960453</v>
          </cell>
        </row>
        <row r="3879">
          <cell r="A3879" t="str">
            <v>2001999922703</v>
          </cell>
          <cell r="B3879">
            <v>320</v>
          </cell>
          <cell r="C3879">
            <v>8855.9891119999993</v>
          </cell>
          <cell r="D3879">
            <v>0</v>
          </cell>
          <cell r="E3879">
            <v>27674965.974999998</v>
          </cell>
        </row>
        <row r="3880">
          <cell r="A3880" t="str">
            <v>2001999922704</v>
          </cell>
          <cell r="B3880">
            <v>177</v>
          </cell>
          <cell r="C3880">
            <v>969.56113800000003</v>
          </cell>
          <cell r="D3880">
            <v>0</v>
          </cell>
          <cell r="E3880">
            <v>5477746.5423728814</v>
          </cell>
        </row>
        <row r="3881">
          <cell r="A3881" t="str">
            <v>2001999922705</v>
          </cell>
          <cell r="B3881">
            <v>228</v>
          </cell>
          <cell r="C3881">
            <v>2721.9300589999998</v>
          </cell>
          <cell r="D3881">
            <v>0</v>
          </cell>
          <cell r="E3881">
            <v>11938289.73245614</v>
          </cell>
        </row>
        <row r="3882">
          <cell r="A3882" t="str">
            <v>2001999922706</v>
          </cell>
          <cell r="B3882">
            <v>369</v>
          </cell>
          <cell r="C3882">
            <v>0.46848000000000001</v>
          </cell>
          <cell r="D3882">
            <v>0</v>
          </cell>
          <cell r="E3882">
            <v>1269.5934959349595</v>
          </cell>
        </row>
        <row r="3883">
          <cell r="A3883" t="str">
            <v>2001999922707</v>
          </cell>
          <cell r="B3883">
            <v>3446</v>
          </cell>
          <cell r="C3883">
            <v>0</v>
          </cell>
          <cell r="D3883">
            <v>0</v>
          </cell>
          <cell r="E3883">
            <v>0</v>
          </cell>
        </row>
        <row r="3884">
          <cell r="A3884" t="str">
            <v>2001999922708</v>
          </cell>
          <cell r="B3884">
            <v>1193</v>
          </cell>
          <cell r="C3884">
            <v>0</v>
          </cell>
          <cell r="D3884">
            <v>0</v>
          </cell>
          <cell r="E3884">
            <v>0</v>
          </cell>
        </row>
        <row r="3885">
          <cell r="A3885" t="str">
            <v>2001999922709</v>
          </cell>
          <cell r="B3885">
            <v>649</v>
          </cell>
          <cell r="C3885">
            <v>0</v>
          </cell>
          <cell r="D3885">
            <v>0</v>
          </cell>
          <cell r="E3885">
            <v>0</v>
          </cell>
        </row>
        <row r="3886">
          <cell r="A3886" t="str">
            <v>2001999922710</v>
          </cell>
          <cell r="B3886">
            <v>399</v>
          </cell>
          <cell r="C3886">
            <v>0</v>
          </cell>
          <cell r="D3886">
            <v>0</v>
          </cell>
          <cell r="E3886">
            <v>0</v>
          </cell>
        </row>
        <row r="3887">
          <cell r="A3887" t="str">
            <v>2001999922711</v>
          </cell>
          <cell r="B3887">
            <v>3553</v>
          </cell>
          <cell r="C3887">
            <v>784.440789</v>
          </cell>
          <cell r="D3887">
            <v>0</v>
          </cell>
          <cell r="E3887">
            <v>220782.65944272446</v>
          </cell>
        </row>
        <row r="3888">
          <cell r="A3888" t="str">
            <v>2001999922712</v>
          </cell>
          <cell r="B3888">
            <v>1233</v>
          </cell>
          <cell r="C3888">
            <v>142.68580499999999</v>
          </cell>
          <cell r="D3888">
            <v>0</v>
          </cell>
          <cell r="E3888">
            <v>115722.46958637467</v>
          </cell>
        </row>
        <row r="3889">
          <cell r="A3889" t="str">
            <v>2001999922713</v>
          </cell>
          <cell r="B3889">
            <v>673</v>
          </cell>
          <cell r="C3889">
            <v>142.00081900000001</v>
          </cell>
          <cell r="D3889">
            <v>0</v>
          </cell>
          <cell r="E3889">
            <v>210996.75928677563</v>
          </cell>
        </row>
        <row r="3890">
          <cell r="A3890" t="str">
            <v>2001999922714</v>
          </cell>
          <cell r="B3890">
            <v>413</v>
          </cell>
          <cell r="C3890">
            <v>43.190945999999997</v>
          </cell>
          <cell r="D3890">
            <v>0</v>
          </cell>
          <cell r="E3890">
            <v>104578.5617433414</v>
          </cell>
        </row>
        <row r="3891">
          <cell r="A3891" t="str">
            <v>2001999922715</v>
          </cell>
          <cell r="B3891">
            <v>269</v>
          </cell>
          <cell r="C3891">
            <v>214.45386400000001</v>
          </cell>
          <cell r="D3891">
            <v>0</v>
          </cell>
          <cell r="E3891">
            <v>797226.26022304827</v>
          </cell>
        </row>
        <row r="3892">
          <cell r="A3892" t="str">
            <v>2001999922716</v>
          </cell>
          <cell r="B3892">
            <v>3576</v>
          </cell>
          <cell r="C3892">
            <v>77942.353682999994</v>
          </cell>
          <cell r="D3892">
            <v>0</v>
          </cell>
          <cell r="E3892">
            <v>21795960.202181205</v>
          </cell>
        </row>
        <row r="3893">
          <cell r="A3893" t="str">
            <v>2001999922717</v>
          </cell>
          <cell r="B3893">
            <v>1244</v>
          </cell>
          <cell r="C3893">
            <v>12749.771064</v>
          </cell>
          <cell r="D3893">
            <v>0</v>
          </cell>
          <cell r="E3893">
            <v>10249012.109324759</v>
          </cell>
        </row>
        <row r="3894">
          <cell r="A3894" t="str">
            <v>2001999922718</v>
          </cell>
          <cell r="B3894">
            <v>681</v>
          </cell>
          <cell r="C3894">
            <v>5935.3098989999999</v>
          </cell>
          <cell r="D3894">
            <v>0</v>
          </cell>
          <cell r="E3894">
            <v>8715579.881057268</v>
          </cell>
        </row>
        <row r="3895">
          <cell r="A3895" t="str">
            <v>2001999922719</v>
          </cell>
          <cell r="B3895">
            <v>417</v>
          </cell>
          <cell r="C3895">
            <v>3950.1659330000002</v>
          </cell>
          <cell r="D3895">
            <v>0</v>
          </cell>
          <cell r="E3895">
            <v>9472819.9832134303</v>
          </cell>
        </row>
        <row r="3896">
          <cell r="A3896" t="str">
            <v>2001999922720</v>
          </cell>
          <cell r="B3896">
            <v>285</v>
          </cell>
          <cell r="C3896">
            <v>10830.739239</v>
          </cell>
          <cell r="D3896">
            <v>0</v>
          </cell>
          <cell r="E3896">
            <v>38002593.821052633</v>
          </cell>
        </row>
        <row r="3897">
          <cell r="A3897" t="str">
            <v>2001999922721</v>
          </cell>
          <cell r="B3897">
            <v>3561</v>
          </cell>
          <cell r="C3897">
            <v>62104.460184000003</v>
          </cell>
          <cell r="D3897">
            <v>0</v>
          </cell>
          <cell r="E3897">
            <v>17440174.160067398</v>
          </cell>
        </row>
        <row r="3898">
          <cell r="A3898" t="str">
            <v>2001999922722</v>
          </cell>
          <cell r="B3898">
            <v>1227</v>
          </cell>
          <cell r="C3898">
            <v>11980.578095000001</v>
          </cell>
          <cell r="D3898">
            <v>0</v>
          </cell>
          <cell r="E3898">
            <v>9764122.3268133663</v>
          </cell>
        </row>
        <row r="3899">
          <cell r="A3899" t="str">
            <v>2001999922723</v>
          </cell>
          <cell r="B3899">
            <v>677</v>
          </cell>
          <cell r="C3899">
            <v>5433.9129119999998</v>
          </cell>
          <cell r="D3899">
            <v>0</v>
          </cell>
          <cell r="E3899">
            <v>8026459.2496307241</v>
          </cell>
        </row>
        <row r="3900">
          <cell r="A3900" t="str">
            <v>2001999922724</v>
          </cell>
          <cell r="B3900">
            <v>410</v>
          </cell>
          <cell r="C3900">
            <v>3797.0456239999999</v>
          </cell>
          <cell r="D3900">
            <v>0</v>
          </cell>
          <cell r="E3900">
            <v>9261086.887804877</v>
          </cell>
        </row>
        <row r="3901">
          <cell r="A3901" t="str">
            <v>2001999922725</v>
          </cell>
          <cell r="B3901">
            <v>281</v>
          </cell>
          <cell r="C3901">
            <v>10563.532997</v>
          </cell>
          <cell r="D3901">
            <v>0</v>
          </cell>
          <cell r="E3901">
            <v>37592644.11743772</v>
          </cell>
        </row>
        <row r="3902">
          <cell r="A3902" t="str">
            <v>2001999922726</v>
          </cell>
          <cell r="B3902">
            <v>32691</v>
          </cell>
          <cell r="C3902">
            <v>0</v>
          </cell>
          <cell r="D3902">
            <v>0</v>
          </cell>
          <cell r="E3902">
            <v>0</v>
          </cell>
        </row>
        <row r="3903">
          <cell r="A3903" t="str">
            <v>2001999922729</v>
          </cell>
          <cell r="B3903">
            <v>12520</v>
          </cell>
          <cell r="C3903">
            <v>0</v>
          </cell>
          <cell r="D3903">
            <v>0</v>
          </cell>
          <cell r="E3903">
            <v>0</v>
          </cell>
        </row>
        <row r="3904">
          <cell r="A3904" t="str">
            <v>2001999922730</v>
          </cell>
          <cell r="B3904">
            <v>54240</v>
          </cell>
          <cell r="C3904">
            <v>29730.889612999999</v>
          </cell>
          <cell r="D3904">
            <v>27793.078629</v>
          </cell>
          <cell r="E3904">
            <v>548135.87044616521</v>
          </cell>
        </row>
        <row r="3905">
          <cell r="A3905" t="str">
            <v>2001999922740</v>
          </cell>
          <cell r="B3905">
            <v>1343</v>
          </cell>
          <cell r="C3905">
            <v>2079.2688669999998</v>
          </cell>
          <cell r="D3905">
            <v>0</v>
          </cell>
          <cell r="E3905">
            <v>1548227.0044676096</v>
          </cell>
        </row>
        <row r="3906">
          <cell r="A3906" t="str">
            <v>2001999922741</v>
          </cell>
          <cell r="B3906">
            <v>58</v>
          </cell>
          <cell r="C3906">
            <v>245.60740200000001</v>
          </cell>
          <cell r="D3906">
            <v>0</v>
          </cell>
          <cell r="E3906">
            <v>4234610.3793103453</v>
          </cell>
        </row>
        <row r="3907">
          <cell r="A3907" t="str">
            <v>2001999922742</v>
          </cell>
          <cell r="B3907">
            <v>6</v>
          </cell>
          <cell r="C3907">
            <v>7.4200000000000004E-4</v>
          </cell>
          <cell r="D3907">
            <v>0</v>
          </cell>
          <cell r="E3907">
            <v>123.66666666666667</v>
          </cell>
        </row>
        <row r="3908">
          <cell r="A3908" t="str">
            <v>2001999922743</v>
          </cell>
          <cell r="B3908">
            <v>2304</v>
          </cell>
          <cell r="C3908">
            <v>2929.8244500000001</v>
          </cell>
          <cell r="D3908">
            <v>2804.412785</v>
          </cell>
          <cell r="E3908">
            <v>1271625.1953125</v>
          </cell>
        </row>
        <row r="3909">
          <cell r="A3909" t="str">
            <v>2001999922744</v>
          </cell>
          <cell r="B3909">
            <v>183</v>
          </cell>
          <cell r="C3909">
            <v>1468.77244</v>
          </cell>
          <cell r="D3909">
            <v>0</v>
          </cell>
          <cell r="E3909">
            <v>8026078.9071038254</v>
          </cell>
        </row>
        <row r="3910">
          <cell r="A3910" t="str">
            <v>2001999922745</v>
          </cell>
          <cell r="B3910">
            <v>99414</v>
          </cell>
          <cell r="C3910">
            <v>10587.705329</v>
          </cell>
          <cell r="D3910">
            <v>0</v>
          </cell>
          <cell r="E3910">
            <v>106501.15002917095</v>
          </cell>
        </row>
        <row r="3911">
          <cell r="A3911" t="str">
            <v>2001999922746</v>
          </cell>
          <cell r="B3911">
            <v>53</v>
          </cell>
          <cell r="C3911">
            <v>10.628615999999999</v>
          </cell>
          <cell r="D3911">
            <v>0</v>
          </cell>
          <cell r="E3911">
            <v>200539.9245283019</v>
          </cell>
        </row>
        <row r="3912">
          <cell r="A3912" t="str">
            <v>2001999922747</v>
          </cell>
          <cell r="B3912">
            <v>315</v>
          </cell>
          <cell r="C3912">
            <v>123.769828</v>
          </cell>
          <cell r="D3912">
            <v>118.756164</v>
          </cell>
          <cell r="E3912">
            <v>392920.08888888889</v>
          </cell>
        </row>
        <row r="3913">
          <cell r="A3913" t="str">
            <v>2001999922748</v>
          </cell>
          <cell r="B3913">
            <v>440</v>
          </cell>
          <cell r="C3913">
            <v>128.97893999999999</v>
          </cell>
          <cell r="D3913">
            <v>0</v>
          </cell>
          <cell r="E3913">
            <v>293133.95454545453</v>
          </cell>
        </row>
        <row r="3914">
          <cell r="A3914" t="str">
            <v>2001999922749</v>
          </cell>
          <cell r="B3914">
            <v>116621</v>
          </cell>
          <cell r="C3914">
            <v>70888.117616999996</v>
          </cell>
          <cell r="D3914">
            <v>65331.350739000001</v>
          </cell>
          <cell r="E3914">
            <v>607850.3667178296</v>
          </cell>
        </row>
        <row r="3915">
          <cell r="A3915" t="str">
            <v>2001999922903</v>
          </cell>
          <cell r="B3915">
            <v>26202</v>
          </cell>
          <cell r="C3915">
            <v>0</v>
          </cell>
          <cell r="D3915">
            <v>0</v>
          </cell>
          <cell r="E3915">
            <v>0</v>
          </cell>
        </row>
        <row r="3916">
          <cell r="A3916" t="str">
            <v>2001999923001</v>
          </cell>
          <cell r="B3916">
            <v>11453</v>
          </cell>
          <cell r="C3916">
            <v>0</v>
          </cell>
          <cell r="D3916">
            <v>0</v>
          </cell>
          <cell r="E3916">
            <v>0</v>
          </cell>
        </row>
        <row r="3917">
          <cell r="A3917" t="str">
            <v>2001999923002</v>
          </cell>
          <cell r="B3917">
            <v>42</v>
          </cell>
          <cell r="C3917">
            <v>0</v>
          </cell>
          <cell r="D3917">
            <v>0</v>
          </cell>
          <cell r="E3917">
            <v>0</v>
          </cell>
        </row>
        <row r="3918">
          <cell r="A3918" t="str">
            <v>2001999923003</v>
          </cell>
          <cell r="B3918">
            <v>4536</v>
          </cell>
          <cell r="C3918">
            <v>0</v>
          </cell>
          <cell r="D3918">
            <v>0</v>
          </cell>
          <cell r="E3918">
            <v>0</v>
          </cell>
        </row>
        <row r="3919">
          <cell r="A3919" t="str">
            <v>2001999923005</v>
          </cell>
          <cell r="B3919">
            <v>46</v>
          </cell>
          <cell r="C3919">
            <v>0</v>
          </cell>
          <cell r="D3919">
            <v>0</v>
          </cell>
          <cell r="E3919">
            <v>0</v>
          </cell>
        </row>
        <row r="3920">
          <cell r="A3920" t="str">
            <v>2001999923006</v>
          </cell>
          <cell r="B3920">
            <v>7844</v>
          </cell>
          <cell r="C3920">
            <v>0</v>
          </cell>
          <cell r="D3920">
            <v>0</v>
          </cell>
          <cell r="E3920">
            <v>0</v>
          </cell>
        </row>
        <row r="3921">
          <cell r="A3921" t="str">
            <v>2001999923007</v>
          </cell>
          <cell r="B3921">
            <v>4547</v>
          </cell>
          <cell r="C3921">
            <v>0</v>
          </cell>
          <cell r="D3921">
            <v>0</v>
          </cell>
          <cell r="E3921">
            <v>0</v>
          </cell>
        </row>
        <row r="3922">
          <cell r="A3922" t="str">
            <v>2001999923008</v>
          </cell>
          <cell r="B3922">
            <v>4665</v>
          </cell>
          <cell r="C3922">
            <v>0</v>
          </cell>
          <cell r="D3922">
            <v>0</v>
          </cell>
          <cell r="E3922">
            <v>0</v>
          </cell>
        </row>
        <row r="3923">
          <cell r="A3923" t="str">
            <v>2001999923009</v>
          </cell>
          <cell r="B3923">
            <v>1878</v>
          </cell>
          <cell r="C3923">
            <v>0</v>
          </cell>
          <cell r="D3923">
            <v>0</v>
          </cell>
          <cell r="E3923">
            <v>0</v>
          </cell>
        </row>
        <row r="3924">
          <cell r="A3924" t="str">
            <v>2001999923013</v>
          </cell>
          <cell r="B3924">
            <v>8761</v>
          </cell>
          <cell r="C3924">
            <v>0</v>
          </cell>
          <cell r="D3924">
            <v>0</v>
          </cell>
          <cell r="E3924">
            <v>0</v>
          </cell>
        </row>
        <row r="3925">
          <cell r="A3925" t="str">
            <v>2001999923014</v>
          </cell>
          <cell r="B3925">
            <v>4488</v>
          </cell>
          <cell r="C3925">
            <v>280.23696699999999</v>
          </cell>
          <cell r="D3925">
            <v>0</v>
          </cell>
          <cell r="E3925">
            <v>62441.391934046347</v>
          </cell>
        </row>
        <row r="3926">
          <cell r="A3926" t="str">
            <v>2001999923015</v>
          </cell>
          <cell r="B3926">
            <v>4547</v>
          </cell>
          <cell r="C3926">
            <v>190.97854699999999</v>
          </cell>
          <cell r="D3926">
            <v>0</v>
          </cell>
          <cell r="E3926">
            <v>42001</v>
          </cell>
        </row>
        <row r="3927">
          <cell r="A3927" t="str">
            <v>2001999923018</v>
          </cell>
          <cell r="B3927">
            <v>4547</v>
          </cell>
          <cell r="C3927">
            <v>21543.526429000001</v>
          </cell>
          <cell r="D3927">
            <v>0</v>
          </cell>
          <cell r="E3927">
            <v>4737964.9063118538</v>
          </cell>
        </row>
        <row r="3928">
          <cell r="A3928" t="str">
            <v>2001999923019</v>
          </cell>
          <cell r="B3928">
            <v>400</v>
          </cell>
          <cell r="C3928">
            <v>264.34752600000002</v>
          </cell>
          <cell r="D3928">
            <v>0</v>
          </cell>
          <cell r="E3928">
            <v>660868.81500000006</v>
          </cell>
        </row>
        <row r="3929">
          <cell r="A3929" t="str">
            <v>2001999923020</v>
          </cell>
          <cell r="B3929">
            <v>4463</v>
          </cell>
          <cell r="C3929">
            <v>2963.5470719999998</v>
          </cell>
          <cell r="D3929">
            <v>2974.3694489999998</v>
          </cell>
          <cell r="E3929">
            <v>664025.78355366341</v>
          </cell>
        </row>
        <row r="3930">
          <cell r="A3930" t="str">
            <v>2001999923021</v>
          </cell>
          <cell r="B3930">
            <v>1</v>
          </cell>
          <cell r="C3930">
            <v>0.109502</v>
          </cell>
          <cell r="D3930">
            <v>0</v>
          </cell>
          <cell r="E3930">
            <v>109502</v>
          </cell>
        </row>
        <row r="3931">
          <cell r="A3931" t="str">
            <v>2001999923025</v>
          </cell>
          <cell r="B3931">
            <v>1</v>
          </cell>
          <cell r="C3931">
            <v>3.1001639999999999</v>
          </cell>
          <cell r="D3931">
            <v>0</v>
          </cell>
          <cell r="E3931">
            <v>3100164</v>
          </cell>
        </row>
        <row r="3932">
          <cell r="A3932" t="str">
            <v>2001999923031</v>
          </cell>
          <cell r="B3932">
            <v>169</v>
          </cell>
          <cell r="C3932">
            <v>1.192761</v>
          </cell>
          <cell r="D3932">
            <v>0.25625799999999999</v>
          </cell>
          <cell r="E3932">
            <v>7057.7573964497042</v>
          </cell>
        </row>
        <row r="3933">
          <cell r="A3933" t="str">
            <v>2001999923036</v>
          </cell>
          <cell r="B3933">
            <v>4361</v>
          </cell>
          <cell r="C3933">
            <v>3268.5703279999998</v>
          </cell>
          <cell r="D3933">
            <v>0</v>
          </cell>
          <cell r="E3933">
            <v>749500.18986470986</v>
          </cell>
        </row>
        <row r="3934">
          <cell r="A3934" t="str">
            <v>2001999923039</v>
          </cell>
          <cell r="B3934">
            <v>2672</v>
          </cell>
          <cell r="C3934">
            <v>5.203398</v>
          </cell>
          <cell r="D3934">
            <v>4.2911349999999997</v>
          </cell>
          <cell r="E3934">
            <v>1947.379491017964</v>
          </cell>
        </row>
        <row r="3935">
          <cell r="A3935" t="str">
            <v>2001999923042</v>
          </cell>
          <cell r="B3935">
            <v>236</v>
          </cell>
          <cell r="C3935">
            <v>0</v>
          </cell>
          <cell r="D3935">
            <v>0</v>
          </cell>
          <cell r="E3935">
            <v>0</v>
          </cell>
        </row>
        <row r="3936">
          <cell r="A3936" t="str">
            <v>2001999923043</v>
          </cell>
          <cell r="B3936">
            <v>12</v>
          </cell>
          <cell r="C3936">
            <v>0.17177400000000001</v>
          </cell>
          <cell r="D3936">
            <v>0</v>
          </cell>
          <cell r="E3936">
            <v>14314.5</v>
          </cell>
        </row>
        <row r="3937">
          <cell r="A3937" t="str">
            <v>2001999923044</v>
          </cell>
          <cell r="B3937">
            <v>1170</v>
          </cell>
          <cell r="C3937">
            <v>0</v>
          </cell>
          <cell r="D3937">
            <v>0</v>
          </cell>
          <cell r="E3937">
            <v>0</v>
          </cell>
        </row>
        <row r="3938">
          <cell r="A3938" t="str">
            <v>2001999923048</v>
          </cell>
          <cell r="B3938">
            <v>1155</v>
          </cell>
          <cell r="C3938">
            <v>0</v>
          </cell>
          <cell r="D3938">
            <v>0</v>
          </cell>
          <cell r="E3938">
            <v>0</v>
          </cell>
        </row>
        <row r="3939">
          <cell r="A3939" t="str">
            <v>2001999923051</v>
          </cell>
          <cell r="B3939">
            <v>1</v>
          </cell>
          <cell r="C3939">
            <v>5.2310000000000004E-3</v>
          </cell>
          <cell r="D3939">
            <v>0</v>
          </cell>
          <cell r="E3939">
            <v>5231</v>
          </cell>
        </row>
        <row r="3940">
          <cell r="A3940" t="str">
            <v>2001999923053</v>
          </cell>
          <cell r="B3940">
            <v>4462</v>
          </cell>
          <cell r="C3940">
            <v>4.2879E-2</v>
          </cell>
          <cell r="D3940">
            <v>0</v>
          </cell>
          <cell r="E3940">
            <v>9.6098162259076645</v>
          </cell>
        </row>
        <row r="3941">
          <cell r="A3941" t="str">
            <v>2001999923054</v>
          </cell>
          <cell r="B3941">
            <v>4</v>
          </cell>
          <cell r="C3941">
            <v>0.36089900000000003</v>
          </cell>
          <cell r="D3941">
            <v>0</v>
          </cell>
          <cell r="E3941">
            <v>90224.75</v>
          </cell>
        </row>
        <row r="3942">
          <cell r="A3942" t="str">
            <v>2001999923055</v>
          </cell>
          <cell r="B3942">
            <v>2566</v>
          </cell>
          <cell r="C3942">
            <v>0</v>
          </cell>
          <cell r="D3942">
            <v>0</v>
          </cell>
          <cell r="E3942">
            <v>0</v>
          </cell>
        </row>
        <row r="3943">
          <cell r="A3943" t="str">
            <v>2001999923058</v>
          </cell>
          <cell r="B3943">
            <v>9</v>
          </cell>
          <cell r="C3943">
            <v>15.649682</v>
          </cell>
          <cell r="D3943">
            <v>14.083299</v>
          </cell>
          <cell r="E3943">
            <v>1738853.5555555555</v>
          </cell>
        </row>
        <row r="3944">
          <cell r="A3944" t="str">
            <v>2001999923062</v>
          </cell>
          <cell r="B3944">
            <v>84</v>
          </cell>
          <cell r="C3944">
            <v>92.343011000000004</v>
          </cell>
          <cell r="D3944">
            <v>0</v>
          </cell>
          <cell r="E3944">
            <v>1099321.5595238095</v>
          </cell>
        </row>
        <row r="3945">
          <cell r="A3945" t="str">
            <v>2001999923064</v>
          </cell>
          <cell r="B3945">
            <v>33</v>
          </cell>
          <cell r="C3945">
            <v>18.110101</v>
          </cell>
          <cell r="D3945">
            <v>0</v>
          </cell>
          <cell r="E3945">
            <v>548790.93939393945</v>
          </cell>
        </row>
        <row r="3946">
          <cell r="A3946" t="str">
            <v>2001999923066</v>
          </cell>
          <cell r="B3946">
            <v>4</v>
          </cell>
          <cell r="C3946">
            <v>2.6300590000000001</v>
          </cell>
          <cell r="D3946">
            <v>0</v>
          </cell>
          <cell r="E3946">
            <v>657514.75</v>
          </cell>
        </row>
        <row r="3947">
          <cell r="A3947" t="str">
            <v>2001999923068</v>
          </cell>
          <cell r="B3947">
            <v>8</v>
          </cell>
          <cell r="C3947">
            <v>0</v>
          </cell>
          <cell r="D3947">
            <v>0</v>
          </cell>
          <cell r="E3947">
            <v>0</v>
          </cell>
        </row>
        <row r="3948">
          <cell r="A3948" t="str">
            <v>2001999923071</v>
          </cell>
          <cell r="B3948">
            <v>2</v>
          </cell>
          <cell r="C3948">
            <v>0.134966</v>
          </cell>
          <cell r="D3948">
            <v>0</v>
          </cell>
          <cell r="E3948">
            <v>67483</v>
          </cell>
        </row>
        <row r="3949">
          <cell r="A3949" t="str">
            <v>2001999923073</v>
          </cell>
          <cell r="B3949">
            <v>1</v>
          </cell>
          <cell r="C3949">
            <v>0</v>
          </cell>
          <cell r="D3949">
            <v>0</v>
          </cell>
          <cell r="E3949">
            <v>0</v>
          </cell>
        </row>
        <row r="3950">
          <cell r="A3950" t="str">
            <v>2001999923077</v>
          </cell>
          <cell r="B3950">
            <v>1</v>
          </cell>
          <cell r="C3950">
            <v>0.14852000000000001</v>
          </cell>
          <cell r="D3950">
            <v>0</v>
          </cell>
          <cell r="E3950">
            <v>148520</v>
          </cell>
        </row>
        <row r="3951">
          <cell r="A3951" t="str">
            <v>2001999923079</v>
          </cell>
          <cell r="B3951">
            <v>1</v>
          </cell>
          <cell r="C3951">
            <v>2.2277999999999999E-2</v>
          </cell>
          <cell r="D3951">
            <v>5.9408000000000002E-2</v>
          </cell>
          <cell r="E3951">
            <v>22278</v>
          </cell>
        </row>
        <row r="3952">
          <cell r="A3952" t="str">
            <v>2001999923082</v>
          </cell>
          <cell r="B3952">
            <v>141</v>
          </cell>
          <cell r="C3952">
            <v>67.465093999999993</v>
          </cell>
          <cell r="D3952">
            <v>0</v>
          </cell>
          <cell r="E3952">
            <v>478475.8439716312</v>
          </cell>
        </row>
        <row r="3953">
          <cell r="A3953" t="str">
            <v>2001999923083</v>
          </cell>
          <cell r="B3953">
            <v>2</v>
          </cell>
          <cell r="C3953">
            <v>4.1423860000000001</v>
          </cell>
          <cell r="D3953">
            <v>4.1423860000000001</v>
          </cell>
          <cell r="E3953">
            <v>2071193</v>
          </cell>
        </row>
        <row r="3954">
          <cell r="A3954" t="str">
            <v>2001999923085</v>
          </cell>
          <cell r="B3954">
            <v>2428</v>
          </cell>
          <cell r="C3954">
            <v>1112.525699</v>
          </cell>
          <cell r="D3954">
            <v>1112.7224960000001</v>
          </cell>
          <cell r="E3954">
            <v>458206.63056013186</v>
          </cell>
        </row>
        <row r="3955">
          <cell r="A3955" t="str">
            <v>2001999923086</v>
          </cell>
          <cell r="B3955">
            <v>81</v>
          </cell>
          <cell r="C3955">
            <v>118.391237</v>
          </cell>
          <cell r="D3955">
            <v>118.43291000000001</v>
          </cell>
          <cell r="E3955">
            <v>1461620.2098765431</v>
          </cell>
        </row>
        <row r="3956">
          <cell r="A3956" t="str">
            <v>2001999923087</v>
          </cell>
          <cell r="B3956">
            <v>2394</v>
          </cell>
          <cell r="C3956">
            <v>997.49890400000004</v>
          </cell>
          <cell r="D3956">
            <v>995.44156699999996</v>
          </cell>
          <cell r="E3956">
            <v>416666.20885547198</v>
          </cell>
        </row>
        <row r="3957">
          <cell r="A3957" t="str">
            <v>2001999923090</v>
          </cell>
          <cell r="B3957">
            <v>2245</v>
          </cell>
          <cell r="C3957">
            <v>705.00431100000003</v>
          </cell>
          <cell r="D3957">
            <v>715.18703700000003</v>
          </cell>
          <cell r="E3957">
            <v>314033.10066815151</v>
          </cell>
        </row>
        <row r="3958">
          <cell r="A3958" t="str">
            <v>2001999923091</v>
          </cell>
          <cell r="B3958">
            <v>2151</v>
          </cell>
          <cell r="C3958">
            <v>711.32943799999998</v>
          </cell>
          <cell r="D3958">
            <v>719.47817199999997</v>
          </cell>
          <cell r="E3958">
            <v>330697.08879590884</v>
          </cell>
        </row>
        <row r="3959">
          <cell r="A3959" t="str">
            <v>2001999923094</v>
          </cell>
          <cell r="B3959">
            <v>19</v>
          </cell>
          <cell r="C3959">
            <v>4.8057800000000004</v>
          </cell>
          <cell r="D3959">
            <v>0</v>
          </cell>
          <cell r="E3959">
            <v>252935.78947368421</v>
          </cell>
        </row>
        <row r="3960">
          <cell r="A3960" t="str">
            <v>2001999923095</v>
          </cell>
          <cell r="B3960">
            <v>2</v>
          </cell>
          <cell r="C3960">
            <v>0</v>
          </cell>
          <cell r="D3960">
            <v>0</v>
          </cell>
          <cell r="E3960">
            <v>0</v>
          </cell>
        </row>
        <row r="3961">
          <cell r="A3961" t="str">
            <v>2001999923098</v>
          </cell>
          <cell r="B3961">
            <v>373</v>
          </cell>
          <cell r="C3961">
            <v>6.5891669999999998</v>
          </cell>
          <cell r="D3961">
            <v>0</v>
          </cell>
          <cell r="E3961">
            <v>17665.327077747988</v>
          </cell>
        </row>
        <row r="3962">
          <cell r="A3962" t="str">
            <v>2001999923101</v>
          </cell>
          <cell r="B3962">
            <v>3985</v>
          </cell>
          <cell r="C3962">
            <v>12268.497149000001</v>
          </cell>
          <cell r="D3962">
            <v>0</v>
          </cell>
          <cell r="E3962">
            <v>3078669.2971141781</v>
          </cell>
        </row>
        <row r="3963">
          <cell r="A3963" t="str">
            <v>2001999923102</v>
          </cell>
          <cell r="B3963">
            <v>3971</v>
          </cell>
          <cell r="C3963">
            <v>106517.985096</v>
          </cell>
          <cell r="D3963">
            <v>0</v>
          </cell>
          <cell r="E3963">
            <v>26823970.05691262</v>
          </cell>
        </row>
        <row r="3964">
          <cell r="A3964" t="str">
            <v>2001999923103</v>
          </cell>
          <cell r="B3964">
            <v>105</v>
          </cell>
          <cell r="C3964">
            <v>0</v>
          </cell>
          <cell r="D3964">
            <v>0</v>
          </cell>
          <cell r="E3964">
            <v>0</v>
          </cell>
        </row>
        <row r="3965">
          <cell r="A3965" t="str">
            <v>2001999923104</v>
          </cell>
          <cell r="B3965">
            <v>51</v>
          </cell>
          <cell r="C3965">
            <v>71.374003000000002</v>
          </cell>
          <cell r="D3965">
            <v>0</v>
          </cell>
          <cell r="E3965">
            <v>1399490.2549019607</v>
          </cell>
        </row>
        <row r="3966">
          <cell r="A3966" t="str">
            <v>2001999923106</v>
          </cell>
          <cell r="B3966">
            <v>13</v>
          </cell>
          <cell r="C3966">
            <v>1.796961</v>
          </cell>
          <cell r="D3966">
            <v>0</v>
          </cell>
          <cell r="E3966">
            <v>138227.76923076925</v>
          </cell>
        </row>
        <row r="3967">
          <cell r="A3967" t="str">
            <v>2001999923108</v>
          </cell>
          <cell r="B3967">
            <v>3</v>
          </cell>
          <cell r="C3967">
            <v>0.76052500000000001</v>
          </cell>
          <cell r="D3967">
            <v>0</v>
          </cell>
          <cell r="E3967">
            <v>253508.33333333334</v>
          </cell>
        </row>
        <row r="3968">
          <cell r="A3968" t="str">
            <v>2001999923109</v>
          </cell>
          <cell r="B3968">
            <v>7</v>
          </cell>
          <cell r="C3968">
            <v>8.3278189999999999</v>
          </cell>
          <cell r="D3968">
            <v>0</v>
          </cell>
          <cell r="E3968">
            <v>1189688.4285714286</v>
          </cell>
        </row>
        <row r="3969">
          <cell r="A3969" t="str">
            <v>2001999923110</v>
          </cell>
          <cell r="B3969">
            <v>1</v>
          </cell>
          <cell r="C3969">
            <v>1.97506</v>
          </cell>
          <cell r="D3969">
            <v>0</v>
          </cell>
          <cell r="E3969">
            <v>1975060</v>
          </cell>
        </row>
        <row r="3970">
          <cell r="A3970" t="str">
            <v>2001999923114</v>
          </cell>
          <cell r="B3970">
            <v>1</v>
          </cell>
          <cell r="C3970">
            <v>8.4000000000000005E-2</v>
          </cell>
          <cell r="D3970">
            <v>0</v>
          </cell>
          <cell r="E3970">
            <v>84000</v>
          </cell>
        </row>
        <row r="3971">
          <cell r="A3971" t="str">
            <v>2001999923116</v>
          </cell>
          <cell r="B3971">
            <v>218</v>
          </cell>
          <cell r="C3971">
            <v>7.1240940000000004</v>
          </cell>
          <cell r="D3971">
            <v>6.3547419999999999</v>
          </cell>
          <cell r="E3971">
            <v>32679.33027522936</v>
          </cell>
        </row>
        <row r="3972">
          <cell r="A3972" t="str">
            <v>2001999923122</v>
          </cell>
          <cell r="B3972">
            <v>4047</v>
          </cell>
          <cell r="C3972">
            <v>139137.77789</v>
          </cell>
          <cell r="D3972">
            <v>0</v>
          </cell>
          <cell r="E3972">
            <v>34380473.90412651</v>
          </cell>
        </row>
        <row r="3973">
          <cell r="A3973" t="str">
            <v>2001999923123</v>
          </cell>
          <cell r="B3973">
            <v>4043</v>
          </cell>
          <cell r="C3973">
            <v>122728.514499</v>
          </cell>
          <cell r="D3973">
            <v>0</v>
          </cell>
          <cell r="E3973">
            <v>30355803.734603018</v>
          </cell>
        </row>
        <row r="3974">
          <cell r="A3974" t="str">
            <v>2001999923129</v>
          </cell>
          <cell r="B3974">
            <v>2355</v>
          </cell>
          <cell r="C3974">
            <v>26257.175348000001</v>
          </cell>
          <cell r="D3974">
            <v>0</v>
          </cell>
          <cell r="E3974">
            <v>11149543.672186837</v>
          </cell>
        </row>
        <row r="3975">
          <cell r="A3975" t="str">
            <v>2001999923135</v>
          </cell>
          <cell r="B3975">
            <v>1</v>
          </cell>
          <cell r="C3975">
            <v>8.4000000000000005E-2</v>
          </cell>
          <cell r="D3975">
            <v>0</v>
          </cell>
          <cell r="E3975">
            <v>84000</v>
          </cell>
        </row>
        <row r="3976">
          <cell r="A3976" t="str">
            <v>2001999923152</v>
          </cell>
          <cell r="B3976">
            <v>1</v>
          </cell>
          <cell r="C3976">
            <v>2.1426799999999999</v>
          </cell>
          <cell r="D3976">
            <v>0</v>
          </cell>
          <cell r="E3976">
            <v>2142680</v>
          </cell>
        </row>
        <row r="3977">
          <cell r="A3977" t="str">
            <v>2001999923155</v>
          </cell>
          <cell r="B3977">
            <v>2</v>
          </cell>
          <cell r="C3977">
            <v>1.172415</v>
          </cell>
          <cell r="D3977">
            <v>0</v>
          </cell>
          <cell r="E3977">
            <v>586207.5</v>
          </cell>
        </row>
        <row r="3978">
          <cell r="A3978" t="str">
            <v>2001999923157</v>
          </cell>
          <cell r="B3978">
            <v>134</v>
          </cell>
          <cell r="C3978">
            <v>1.8444799999999999</v>
          </cell>
          <cell r="D3978">
            <v>1.9520519999999999</v>
          </cell>
          <cell r="E3978">
            <v>13764.776119402984</v>
          </cell>
        </row>
        <row r="3979">
          <cell r="A3979" t="str">
            <v>2001999923158</v>
          </cell>
          <cell r="B3979">
            <v>76</v>
          </cell>
          <cell r="C3979">
            <v>77.953913</v>
          </cell>
          <cell r="D3979">
            <v>87.535099000000002</v>
          </cell>
          <cell r="E3979">
            <v>1025709.3815789473</v>
          </cell>
        </row>
        <row r="3980">
          <cell r="A3980" t="str">
            <v>2001999923159</v>
          </cell>
          <cell r="B3980">
            <v>8</v>
          </cell>
          <cell r="C3980">
            <v>1.7401199999999999</v>
          </cell>
          <cell r="D3980">
            <v>0</v>
          </cell>
          <cell r="E3980">
            <v>217515</v>
          </cell>
        </row>
        <row r="3981">
          <cell r="A3981" t="str">
            <v>2001999923165</v>
          </cell>
          <cell r="B3981">
            <v>13</v>
          </cell>
          <cell r="C3981">
            <v>1.6414530000000001</v>
          </cell>
          <cell r="D3981">
            <v>0</v>
          </cell>
          <cell r="E3981">
            <v>126265.61538461539</v>
          </cell>
        </row>
        <row r="3982">
          <cell r="A3982" t="str">
            <v>2001999923166</v>
          </cell>
          <cell r="B3982">
            <v>3</v>
          </cell>
          <cell r="C3982">
            <v>0.97037799999999996</v>
          </cell>
          <cell r="D3982">
            <v>0</v>
          </cell>
          <cell r="E3982">
            <v>323459.33333333331</v>
          </cell>
        </row>
        <row r="3983">
          <cell r="A3983" t="str">
            <v>2001999923167</v>
          </cell>
          <cell r="B3983">
            <v>6</v>
          </cell>
          <cell r="C3983">
            <v>0.65497899999999998</v>
          </cell>
          <cell r="D3983">
            <v>0</v>
          </cell>
          <cell r="E3983">
            <v>109163.16666666666</v>
          </cell>
        </row>
        <row r="3984">
          <cell r="A3984" t="str">
            <v>2001999923170</v>
          </cell>
          <cell r="B3984">
            <v>79</v>
          </cell>
          <cell r="C3984">
            <v>81.312900999999997</v>
          </cell>
          <cell r="D3984">
            <v>87.535099000000002</v>
          </cell>
          <cell r="E3984">
            <v>1029277.2278481013</v>
          </cell>
        </row>
        <row r="3985">
          <cell r="A3985" t="str">
            <v>2001999923173</v>
          </cell>
          <cell r="B3985">
            <v>1</v>
          </cell>
          <cell r="C3985">
            <v>0.33136599999999999</v>
          </cell>
          <cell r="D3985">
            <v>0</v>
          </cell>
          <cell r="E3985">
            <v>331366</v>
          </cell>
        </row>
        <row r="3986">
          <cell r="A3986" t="str">
            <v>2001999923174</v>
          </cell>
          <cell r="B3986">
            <v>1</v>
          </cell>
          <cell r="C3986">
            <v>7.0587999999999998E-2</v>
          </cell>
          <cell r="D3986">
            <v>0</v>
          </cell>
          <cell r="E3986">
            <v>70588</v>
          </cell>
        </row>
        <row r="3987">
          <cell r="A3987" t="str">
            <v>2001999923187</v>
          </cell>
          <cell r="B3987">
            <v>211</v>
          </cell>
          <cell r="C3987">
            <v>25.725093000000001</v>
          </cell>
          <cell r="D3987">
            <v>0</v>
          </cell>
          <cell r="E3987">
            <v>121919.8720379147</v>
          </cell>
        </row>
        <row r="3988">
          <cell r="A3988" t="str">
            <v>2001999923188</v>
          </cell>
          <cell r="B3988">
            <v>10</v>
          </cell>
          <cell r="C3988">
            <v>1.7921130000000001</v>
          </cell>
          <cell r="D3988">
            <v>0</v>
          </cell>
          <cell r="E3988">
            <v>179211.3</v>
          </cell>
        </row>
        <row r="3989">
          <cell r="A3989" t="str">
            <v>2001999923189</v>
          </cell>
          <cell r="B3989">
            <v>210</v>
          </cell>
          <cell r="C3989">
            <v>4.585604</v>
          </cell>
          <cell r="D3989">
            <v>2.262753</v>
          </cell>
          <cell r="E3989">
            <v>21836.209523809521</v>
          </cell>
        </row>
        <row r="3990">
          <cell r="A3990" t="str">
            <v>2001999923195</v>
          </cell>
          <cell r="B3990">
            <v>1</v>
          </cell>
          <cell r="C3990">
            <v>1.847189</v>
          </cell>
          <cell r="D3990">
            <v>0</v>
          </cell>
          <cell r="E3990">
            <v>1847189</v>
          </cell>
        </row>
        <row r="3991">
          <cell r="A3991" t="str">
            <v>2001999923196</v>
          </cell>
          <cell r="B3991">
            <v>181</v>
          </cell>
          <cell r="C3991">
            <v>0.27707799999999999</v>
          </cell>
          <cell r="D3991">
            <v>0.27707799999999999</v>
          </cell>
          <cell r="E3991">
            <v>1530.8176795580112</v>
          </cell>
        </row>
        <row r="3992">
          <cell r="A3992" t="str">
            <v>2001999923198</v>
          </cell>
          <cell r="B3992">
            <v>9</v>
          </cell>
          <cell r="C3992">
            <v>15.358434000000001</v>
          </cell>
          <cell r="D3992">
            <v>15.358434000000001</v>
          </cell>
          <cell r="E3992">
            <v>1706492.6666666667</v>
          </cell>
        </row>
        <row r="3993">
          <cell r="A3993" t="str">
            <v>2001999923203</v>
          </cell>
          <cell r="B3993">
            <v>56</v>
          </cell>
          <cell r="C3993">
            <v>0</v>
          </cell>
          <cell r="D3993">
            <v>0</v>
          </cell>
          <cell r="E3993">
            <v>0</v>
          </cell>
        </row>
        <row r="3994">
          <cell r="A3994" t="str">
            <v>2001999923224</v>
          </cell>
          <cell r="B3994">
            <v>23</v>
          </cell>
          <cell r="C3994">
            <v>124.329392</v>
          </cell>
          <cell r="D3994">
            <v>0</v>
          </cell>
          <cell r="E3994">
            <v>5405625.7391304346</v>
          </cell>
        </row>
        <row r="3995">
          <cell r="A3995" t="str">
            <v>2001999923225</v>
          </cell>
          <cell r="B3995">
            <v>3955</v>
          </cell>
          <cell r="C3995">
            <v>19712.454001999999</v>
          </cell>
          <cell r="D3995">
            <v>0</v>
          </cell>
          <cell r="E3995">
            <v>4984185.5883691525</v>
          </cell>
        </row>
        <row r="3996">
          <cell r="A3996" t="str">
            <v>2001999923226</v>
          </cell>
          <cell r="B3996">
            <v>2652</v>
          </cell>
          <cell r="C3996">
            <v>15130.871359000001</v>
          </cell>
          <cell r="D3996">
            <v>0</v>
          </cell>
          <cell r="E3996">
            <v>5705456.7718702862</v>
          </cell>
        </row>
        <row r="3997">
          <cell r="A3997" t="str">
            <v>2001999923227</v>
          </cell>
          <cell r="B3997">
            <v>9</v>
          </cell>
          <cell r="C3997">
            <v>59.601292000000001</v>
          </cell>
          <cell r="D3997">
            <v>0</v>
          </cell>
          <cell r="E3997">
            <v>6622365.777777778</v>
          </cell>
        </row>
        <row r="3998">
          <cell r="A3998" t="str">
            <v>2001999923228</v>
          </cell>
          <cell r="B3998">
            <v>54</v>
          </cell>
          <cell r="C3998">
            <v>219.36568600000001</v>
          </cell>
          <cell r="D3998">
            <v>0</v>
          </cell>
          <cell r="E3998">
            <v>4062327.5185185187</v>
          </cell>
        </row>
        <row r="3999">
          <cell r="A3999" t="str">
            <v>2001999923229</v>
          </cell>
          <cell r="B3999">
            <v>31</v>
          </cell>
          <cell r="C3999">
            <v>37.794496000000002</v>
          </cell>
          <cell r="D3999">
            <v>0</v>
          </cell>
          <cell r="E3999">
            <v>1219177.2903225808</v>
          </cell>
        </row>
        <row r="4000">
          <cell r="A4000" t="str">
            <v>2001999923231</v>
          </cell>
          <cell r="B4000">
            <v>2508</v>
          </cell>
          <cell r="C4000">
            <v>31801.483211999999</v>
          </cell>
          <cell r="D4000">
            <v>0</v>
          </cell>
          <cell r="E4000">
            <v>12680017.229665073</v>
          </cell>
        </row>
        <row r="4001">
          <cell r="A4001" t="str">
            <v>2001999923232</v>
          </cell>
          <cell r="B4001">
            <v>328</v>
          </cell>
          <cell r="C4001">
            <v>1308.1782229999999</v>
          </cell>
          <cell r="D4001">
            <v>0</v>
          </cell>
          <cell r="E4001">
            <v>3988348.2408536579</v>
          </cell>
        </row>
        <row r="4002">
          <cell r="A4002" t="str">
            <v>2001999923236</v>
          </cell>
          <cell r="B4002">
            <v>1</v>
          </cell>
          <cell r="C4002">
            <v>0</v>
          </cell>
          <cell r="D4002">
            <v>0</v>
          </cell>
          <cell r="E4002">
            <v>0</v>
          </cell>
        </row>
        <row r="4003">
          <cell r="A4003" t="str">
            <v>2001999923238</v>
          </cell>
          <cell r="B4003">
            <v>1</v>
          </cell>
          <cell r="C4003">
            <v>0</v>
          </cell>
          <cell r="D4003">
            <v>0</v>
          </cell>
          <cell r="E4003">
            <v>0</v>
          </cell>
        </row>
        <row r="4004">
          <cell r="A4004" t="str">
            <v>2001999923239</v>
          </cell>
          <cell r="B4004">
            <v>1</v>
          </cell>
          <cell r="C4004">
            <v>0</v>
          </cell>
          <cell r="D4004">
            <v>0</v>
          </cell>
          <cell r="E4004">
            <v>0</v>
          </cell>
        </row>
        <row r="4005">
          <cell r="A4005" t="str">
            <v>2001999923240</v>
          </cell>
          <cell r="B4005">
            <v>3</v>
          </cell>
          <cell r="C4005">
            <v>526.24373000000003</v>
          </cell>
          <cell r="D4005">
            <v>0</v>
          </cell>
          <cell r="E4005">
            <v>175414576.66666669</v>
          </cell>
        </row>
        <row r="4006">
          <cell r="A4006" t="str">
            <v>2001999923242</v>
          </cell>
          <cell r="B4006">
            <v>136</v>
          </cell>
          <cell r="C4006">
            <v>208.68955500000001</v>
          </cell>
          <cell r="D4006">
            <v>0</v>
          </cell>
          <cell r="E4006">
            <v>1534482.0220588236</v>
          </cell>
        </row>
        <row r="4007">
          <cell r="A4007" t="str">
            <v>2001999923275</v>
          </cell>
          <cell r="B4007">
            <v>45</v>
          </cell>
          <cell r="C4007">
            <v>112.98754099999999</v>
          </cell>
          <cell r="D4007">
            <v>0</v>
          </cell>
          <cell r="E4007">
            <v>2510834.2444444443</v>
          </cell>
        </row>
        <row r="4008">
          <cell r="A4008" t="str">
            <v>2001999923284</v>
          </cell>
          <cell r="B4008">
            <v>452</v>
          </cell>
          <cell r="C4008">
            <v>1494.0647570000001</v>
          </cell>
          <cell r="D4008">
            <v>0</v>
          </cell>
          <cell r="E4008">
            <v>3305453.0022123898</v>
          </cell>
        </row>
        <row r="4009">
          <cell r="A4009" t="str">
            <v>2001999923298</v>
          </cell>
          <cell r="B4009">
            <v>84</v>
          </cell>
          <cell r="C4009">
            <v>113.09693</v>
          </cell>
          <cell r="D4009">
            <v>0</v>
          </cell>
          <cell r="E4009">
            <v>1346392.0238095238</v>
          </cell>
        </row>
        <row r="4010">
          <cell r="A4010" t="str">
            <v>2001999923301</v>
          </cell>
          <cell r="B4010">
            <v>111</v>
          </cell>
          <cell r="C4010">
            <v>0</v>
          </cell>
          <cell r="D4010">
            <v>0</v>
          </cell>
          <cell r="E4010">
            <v>0</v>
          </cell>
        </row>
        <row r="4011">
          <cell r="A4011" t="str">
            <v>2001999923303</v>
          </cell>
          <cell r="B4011">
            <v>9</v>
          </cell>
          <cell r="C4011">
            <v>0</v>
          </cell>
          <cell r="D4011">
            <v>0</v>
          </cell>
          <cell r="E4011">
            <v>0</v>
          </cell>
        </row>
        <row r="4012">
          <cell r="A4012" t="str">
            <v>2001999923304</v>
          </cell>
          <cell r="B4012">
            <v>37</v>
          </cell>
          <cell r="C4012">
            <v>-5.8747870000000004</v>
          </cell>
          <cell r="D4012">
            <v>-6.2530720000000004</v>
          </cell>
          <cell r="E4012">
            <v>-158778.02702702704</v>
          </cell>
        </row>
        <row r="4013">
          <cell r="A4013" t="str">
            <v>2001999923305</v>
          </cell>
          <cell r="B4013">
            <v>4487</v>
          </cell>
          <cell r="C4013">
            <v>-411.39700800000003</v>
          </cell>
          <cell r="D4013">
            <v>-397.535459</v>
          </cell>
          <cell r="E4013">
            <v>-91686.429240026744</v>
          </cell>
        </row>
        <row r="4014">
          <cell r="A4014" t="str">
            <v>2001999923306</v>
          </cell>
          <cell r="B4014">
            <v>97</v>
          </cell>
          <cell r="C4014">
            <v>0</v>
          </cell>
          <cell r="D4014">
            <v>0</v>
          </cell>
          <cell r="E4014">
            <v>0</v>
          </cell>
        </row>
        <row r="4015">
          <cell r="A4015" t="str">
            <v>2001999923312</v>
          </cell>
          <cell r="B4015">
            <v>1328</v>
          </cell>
          <cell r="C4015">
            <v>0</v>
          </cell>
          <cell r="D4015">
            <v>0</v>
          </cell>
          <cell r="E4015">
            <v>0</v>
          </cell>
        </row>
        <row r="4016">
          <cell r="A4016" t="str">
            <v>2001999923315</v>
          </cell>
          <cell r="B4016">
            <v>4547</v>
          </cell>
          <cell r="C4016">
            <v>113570.11854700001</v>
          </cell>
          <cell r="D4016">
            <v>0</v>
          </cell>
          <cell r="E4016">
            <v>24976933.922806248</v>
          </cell>
        </row>
        <row r="4017">
          <cell r="A4017" t="str">
            <v>2001999923318</v>
          </cell>
          <cell r="B4017">
            <v>1042</v>
          </cell>
          <cell r="C4017">
            <v>1990.3663329999999</v>
          </cell>
          <cell r="D4017">
            <v>0</v>
          </cell>
          <cell r="E4017">
            <v>1910140.4347408828</v>
          </cell>
        </row>
        <row r="4018">
          <cell r="A4018" t="str">
            <v>2001999923320</v>
          </cell>
          <cell r="B4018">
            <v>761</v>
          </cell>
          <cell r="C4018">
            <v>3093.3361159999999</v>
          </cell>
          <cell r="D4018">
            <v>0</v>
          </cell>
          <cell r="E4018">
            <v>4064830.6386333769</v>
          </cell>
        </row>
        <row r="4019">
          <cell r="A4019" t="str">
            <v>2001999923334</v>
          </cell>
          <cell r="B4019">
            <v>2</v>
          </cell>
          <cell r="C4019">
            <v>0</v>
          </cell>
          <cell r="D4019">
            <v>0</v>
          </cell>
          <cell r="E4019">
            <v>0</v>
          </cell>
        </row>
        <row r="4020">
          <cell r="A4020" t="str">
            <v>2001999923341</v>
          </cell>
          <cell r="B4020">
            <v>2041</v>
          </cell>
          <cell r="C4020">
            <v>31557.606060999999</v>
          </cell>
          <cell r="D4020">
            <v>0</v>
          </cell>
          <cell r="E4020">
            <v>15461835.404703576</v>
          </cell>
        </row>
        <row r="4021">
          <cell r="A4021" t="str">
            <v>2001999923343</v>
          </cell>
          <cell r="B4021">
            <v>3</v>
          </cell>
          <cell r="C4021">
            <v>0</v>
          </cell>
          <cell r="D4021">
            <v>0</v>
          </cell>
          <cell r="E4021">
            <v>0</v>
          </cell>
        </row>
        <row r="4022">
          <cell r="A4022" t="str">
            <v>2001999923365</v>
          </cell>
          <cell r="B4022">
            <v>143</v>
          </cell>
          <cell r="C4022">
            <v>221.127621</v>
          </cell>
          <cell r="D4022">
            <v>0</v>
          </cell>
          <cell r="E4022">
            <v>1546347</v>
          </cell>
        </row>
        <row r="4023">
          <cell r="A4023" t="str">
            <v>2001999923366</v>
          </cell>
          <cell r="B4023">
            <v>243</v>
          </cell>
          <cell r="C4023">
            <v>47.254644999999996</v>
          </cell>
          <cell r="D4023">
            <v>0</v>
          </cell>
          <cell r="E4023">
            <v>194463.55967078189</v>
          </cell>
        </row>
        <row r="4024">
          <cell r="A4024" t="str">
            <v>2001999923368</v>
          </cell>
          <cell r="B4024">
            <v>3</v>
          </cell>
          <cell r="C4024">
            <v>1.022268</v>
          </cell>
          <cell r="D4024">
            <v>0</v>
          </cell>
          <cell r="E4024">
            <v>340756</v>
          </cell>
        </row>
        <row r="4025">
          <cell r="A4025" t="str">
            <v>2001999923373</v>
          </cell>
          <cell r="B4025">
            <v>2</v>
          </cell>
          <cell r="C4025">
            <v>1.0410919999999999</v>
          </cell>
          <cell r="D4025">
            <v>0</v>
          </cell>
          <cell r="E4025">
            <v>520546</v>
          </cell>
        </row>
        <row r="4026">
          <cell r="A4026" t="str">
            <v>2001999923382</v>
          </cell>
          <cell r="B4026">
            <v>1</v>
          </cell>
          <cell r="C4026">
            <v>0</v>
          </cell>
          <cell r="D4026">
            <v>0</v>
          </cell>
          <cell r="E4026">
            <v>0</v>
          </cell>
        </row>
        <row r="4027">
          <cell r="A4027" t="str">
            <v>2001999923384</v>
          </cell>
          <cell r="B4027">
            <v>3</v>
          </cell>
          <cell r="C4027">
            <v>0.32758199999999998</v>
          </cell>
          <cell r="D4027">
            <v>0</v>
          </cell>
          <cell r="E4027">
            <v>109194</v>
          </cell>
        </row>
        <row r="4028">
          <cell r="A4028" t="str">
            <v>2001999923385</v>
          </cell>
          <cell r="B4028">
            <v>8</v>
          </cell>
          <cell r="C4028">
            <v>2.4649969999999999</v>
          </cell>
          <cell r="D4028">
            <v>0</v>
          </cell>
          <cell r="E4028">
            <v>308124.625</v>
          </cell>
        </row>
        <row r="4029">
          <cell r="A4029" t="str">
            <v>2001999923387</v>
          </cell>
          <cell r="B4029">
            <v>1</v>
          </cell>
          <cell r="C4029">
            <v>0</v>
          </cell>
          <cell r="D4029">
            <v>0</v>
          </cell>
          <cell r="E4029">
            <v>0</v>
          </cell>
        </row>
        <row r="4030">
          <cell r="A4030" t="str">
            <v>2001999923390</v>
          </cell>
          <cell r="B4030">
            <v>1</v>
          </cell>
          <cell r="C4030">
            <v>0</v>
          </cell>
          <cell r="D4030">
            <v>0</v>
          </cell>
          <cell r="E4030">
            <v>0</v>
          </cell>
        </row>
        <row r="4031">
          <cell r="A4031" t="str">
            <v>2001999923392</v>
          </cell>
          <cell r="B4031">
            <v>1</v>
          </cell>
          <cell r="C4031">
            <v>0</v>
          </cell>
          <cell r="D4031">
            <v>0</v>
          </cell>
          <cell r="E4031">
            <v>0</v>
          </cell>
        </row>
        <row r="4032">
          <cell r="A4032" t="str">
            <v>2001999923461</v>
          </cell>
          <cell r="B4032">
            <v>5</v>
          </cell>
          <cell r="C4032">
            <v>73.545218000000006</v>
          </cell>
          <cell r="D4032">
            <v>0</v>
          </cell>
          <cell r="E4032">
            <v>14709043.600000001</v>
          </cell>
        </row>
        <row r="4033">
          <cell r="A4033" t="str">
            <v>2001999923465</v>
          </cell>
          <cell r="B4033">
            <v>3</v>
          </cell>
          <cell r="C4033">
            <v>28.324460999999999</v>
          </cell>
          <cell r="D4033">
            <v>0</v>
          </cell>
          <cell r="E4033">
            <v>9441487</v>
          </cell>
        </row>
        <row r="4034">
          <cell r="A4034" t="str">
            <v>2001999923467</v>
          </cell>
          <cell r="B4034">
            <v>5</v>
          </cell>
          <cell r="C4034">
            <v>52.749724999999998</v>
          </cell>
          <cell r="D4034">
            <v>0</v>
          </cell>
          <cell r="E4034">
            <v>10549945</v>
          </cell>
        </row>
        <row r="4035">
          <cell r="A4035" t="str">
            <v>2001999923492</v>
          </cell>
          <cell r="B4035">
            <v>8</v>
          </cell>
          <cell r="C4035">
            <v>13.552512999999999</v>
          </cell>
          <cell r="D4035">
            <v>0</v>
          </cell>
          <cell r="E4035">
            <v>1694064.125</v>
          </cell>
        </row>
        <row r="4036">
          <cell r="A4036" t="str">
            <v>2001999923494</v>
          </cell>
          <cell r="B4036">
            <v>2</v>
          </cell>
          <cell r="C4036">
            <v>0.170323</v>
          </cell>
          <cell r="D4036">
            <v>0</v>
          </cell>
          <cell r="E4036">
            <v>85161.5</v>
          </cell>
        </row>
        <row r="4037">
          <cell r="A4037" t="str">
            <v>2001999923545</v>
          </cell>
          <cell r="B4037">
            <v>4</v>
          </cell>
          <cell r="C4037">
            <v>8.9022520000000007</v>
          </cell>
          <cell r="D4037">
            <v>0</v>
          </cell>
          <cell r="E4037">
            <v>2225563</v>
          </cell>
        </row>
        <row r="4038">
          <cell r="A4038" t="str">
            <v>2001999923547</v>
          </cell>
          <cell r="B4038">
            <v>5</v>
          </cell>
          <cell r="C4038">
            <v>81.244048000000006</v>
          </cell>
          <cell r="D4038">
            <v>0</v>
          </cell>
          <cell r="E4038">
            <v>16248809.600000001</v>
          </cell>
        </row>
        <row r="4039">
          <cell r="A4039" t="str">
            <v>2001999923600</v>
          </cell>
          <cell r="B4039">
            <v>32</v>
          </cell>
          <cell r="C4039">
            <v>8.2040430000000004</v>
          </cell>
          <cell r="D4039">
            <v>0</v>
          </cell>
          <cell r="E4039">
            <v>256376.34375</v>
          </cell>
        </row>
        <row r="4040">
          <cell r="A4040" t="str">
            <v>2001999923602</v>
          </cell>
          <cell r="B4040">
            <v>3</v>
          </cell>
          <cell r="C4040">
            <v>3.6627E-2</v>
          </cell>
          <cell r="D4040">
            <v>0</v>
          </cell>
          <cell r="E4040">
            <v>12209</v>
          </cell>
        </row>
        <row r="4041">
          <cell r="A4041" t="str">
            <v>2001999923603</v>
          </cell>
          <cell r="B4041">
            <v>3</v>
          </cell>
          <cell r="C4041">
            <v>6.3094999999999998E-2</v>
          </cell>
          <cell r="D4041">
            <v>0</v>
          </cell>
          <cell r="E4041">
            <v>21031.666666666668</v>
          </cell>
        </row>
        <row r="4042">
          <cell r="A4042" t="str">
            <v>2001999923604</v>
          </cell>
          <cell r="B4042">
            <v>1</v>
          </cell>
          <cell r="C4042">
            <v>0.30383199999999999</v>
          </cell>
          <cell r="D4042">
            <v>0</v>
          </cell>
          <cell r="E4042">
            <v>303832</v>
          </cell>
        </row>
        <row r="4043">
          <cell r="A4043" t="str">
            <v>2001999923610</v>
          </cell>
          <cell r="B4043">
            <v>36</v>
          </cell>
          <cell r="C4043">
            <v>8.1801700000000004</v>
          </cell>
          <cell r="D4043">
            <v>0</v>
          </cell>
          <cell r="E4043">
            <v>227226.94444444447</v>
          </cell>
        </row>
        <row r="4044">
          <cell r="A4044" t="str">
            <v>2001999923611</v>
          </cell>
          <cell r="B4044">
            <v>14</v>
          </cell>
          <cell r="C4044">
            <v>15.780473000000001</v>
          </cell>
          <cell r="D4044">
            <v>15.719333000000001</v>
          </cell>
          <cell r="E4044">
            <v>1127176.6428571427</v>
          </cell>
        </row>
        <row r="4045">
          <cell r="A4045" t="str">
            <v>2001999923612</v>
          </cell>
          <cell r="B4045">
            <v>186</v>
          </cell>
          <cell r="C4045">
            <v>4.4737520000000002</v>
          </cell>
          <cell r="D4045">
            <v>4.4737520000000002</v>
          </cell>
          <cell r="E4045">
            <v>24052.430107526881</v>
          </cell>
        </row>
        <row r="4046">
          <cell r="A4046" t="str">
            <v>2001999923613</v>
          </cell>
          <cell r="B4046">
            <v>96</v>
          </cell>
          <cell r="C4046">
            <v>0</v>
          </cell>
          <cell r="D4046">
            <v>0</v>
          </cell>
          <cell r="E4046">
            <v>0</v>
          </cell>
        </row>
        <row r="4047">
          <cell r="A4047" t="str">
            <v>2001999923614</v>
          </cell>
          <cell r="B4047">
            <v>3375</v>
          </cell>
          <cell r="C4047">
            <v>0</v>
          </cell>
          <cell r="D4047">
            <v>0</v>
          </cell>
          <cell r="E4047">
            <v>0</v>
          </cell>
        </row>
        <row r="4048">
          <cell r="A4048" t="str">
            <v>2001999923615</v>
          </cell>
          <cell r="B4048">
            <v>99</v>
          </cell>
          <cell r="C4048">
            <v>0</v>
          </cell>
          <cell r="D4048">
            <v>0</v>
          </cell>
          <cell r="E4048">
            <v>0</v>
          </cell>
        </row>
        <row r="4049">
          <cell r="A4049" t="str">
            <v>2001999923616</v>
          </cell>
          <cell r="B4049">
            <v>13</v>
          </cell>
          <cell r="C4049">
            <v>0</v>
          </cell>
          <cell r="D4049">
            <v>0</v>
          </cell>
          <cell r="E4049">
            <v>0</v>
          </cell>
        </row>
        <row r="4050">
          <cell r="A4050" t="str">
            <v>2001999923617</v>
          </cell>
          <cell r="B4050">
            <v>1</v>
          </cell>
          <cell r="C4050">
            <v>45.385548</v>
          </cell>
          <cell r="D4050">
            <v>0</v>
          </cell>
          <cell r="E4050">
            <v>45385548</v>
          </cell>
        </row>
        <row r="4051">
          <cell r="A4051" t="str">
            <v>2001999923618</v>
          </cell>
          <cell r="B4051">
            <v>6</v>
          </cell>
          <cell r="C4051">
            <v>7.3644999999999996</v>
          </cell>
          <cell r="D4051">
            <v>0</v>
          </cell>
          <cell r="E4051">
            <v>1227416.6666666665</v>
          </cell>
        </row>
        <row r="4052">
          <cell r="A4052" t="str">
            <v>2001999923619</v>
          </cell>
          <cell r="B4052">
            <v>8</v>
          </cell>
          <cell r="C4052">
            <v>13.552512999999999</v>
          </cell>
          <cell r="D4052">
            <v>0</v>
          </cell>
          <cell r="E4052">
            <v>1694064.125</v>
          </cell>
        </row>
        <row r="4053">
          <cell r="A4053" t="str">
            <v>2001999923623</v>
          </cell>
          <cell r="B4053">
            <v>1538</v>
          </cell>
          <cell r="C4053">
            <v>1671.160987</v>
          </cell>
          <cell r="D4053">
            <v>0</v>
          </cell>
          <cell r="E4053">
            <v>1086580.6157347204</v>
          </cell>
        </row>
        <row r="4054">
          <cell r="A4054" t="str">
            <v>2001999923624</v>
          </cell>
          <cell r="B4054">
            <v>641</v>
          </cell>
          <cell r="C4054">
            <v>676.50515499999995</v>
          </cell>
          <cell r="D4054">
            <v>0</v>
          </cell>
          <cell r="E4054">
            <v>1055390.2574102962</v>
          </cell>
        </row>
        <row r="4055">
          <cell r="A4055" t="str">
            <v>2001999923625</v>
          </cell>
          <cell r="B4055">
            <v>1250</v>
          </cell>
          <cell r="C4055">
            <v>4273.8244130000003</v>
          </cell>
          <cell r="D4055">
            <v>0</v>
          </cell>
          <cell r="E4055">
            <v>3419059.5304</v>
          </cell>
        </row>
        <row r="4056">
          <cell r="A4056" t="str">
            <v>2001999923626</v>
          </cell>
          <cell r="B4056">
            <v>2463</v>
          </cell>
          <cell r="C4056">
            <v>2351.9561060000001</v>
          </cell>
          <cell r="D4056">
            <v>0</v>
          </cell>
          <cell r="E4056">
            <v>954915.18717011786</v>
          </cell>
        </row>
        <row r="4057">
          <cell r="A4057" t="str">
            <v>2001999923627</v>
          </cell>
          <cell r="B4057">
            <v>1922</v>
          </cell>
          <cell r="C4057">
            <v>2097.7627790000001</v>
          </cell>
          <cell r="D4057">
            <v>0</v>
          </cell>
          <cell r="E4057">
            <v>1091447.8558792924</v>
          </cell>
        </row>
        <row r="4058">
          <cell r="A4058" t="str">
            <v>2001999923628</v>
          </cell>
          <cell r="B4058">
            <v>4187</v>
          </cell>
          <cell r="C4058">
            <v>201915.963411</v>
          </cell>
          <cell r="D4058">
            <v>0</v>
          </cell>
          <cell r="E4058">
            <v>48224495.679722957</v>
          </cell>
        </row>
        <row r="4059">
          <cell r="A4059" t="str">
            <v>2001999923629</v>
          </cell>
          <cell r="B4059">
            <v>298</v>
          </cell>
          <cell r="C4059">
            <v>557.20740899999998</v>
          </cell>
          <cell r="D4059">
            <v>0</v>
          </cell>
          <cell r="E4059">
            <v>1869823.520134228</v>
          </cell>
        </row>
        <row r="4060">
          <cell r="A4060" t="str">
            <v>2001999923630</v>
          </cell>
          <cell r="B4060">
            <v>3383</v>
          </cell>
          <cell r="C4060">
            <v>134093.601062</v>
          </cell>
          <cell r="D4060">
            <v>0</v>
          </cell>
          <cell r="E4060">
            <v>39637481.839195974</v>
          </cell>
        </row>
        <row r="4061">
          <cell r="A4061" t="str">
            <v>2001999923631</v>
          </cell>
          <cell r="B4061">
            <v>2411</v>
          </cell>
          <cell r="C4061">
            <v>24029.458572</v>
          </cell>
          <cell r="D4061">
            <v>0</v>
          </cell>
          <cell r="E4061">
            <v>9966594.1816673577</v>
          </cell>
        </row>
        <row r="4062">
          <cell r="A4062" t="str">
            <v>2001999923632</v>
          </cell>
          <cell r="B4062">
            <v>2414</v>
          </cell>
          <cell r="C4062">
            <v>3345.3785119999998</v>
          </cell>
          <cell r="D4062">
            <v>0</v>
          </cell>
          <cell r="E4062">
            <v>1385823.7415078706</v>
          </cell>
        </row>
        <row r="4063">
          <cell r="A4063" t="str">
            <v>2001999923633</v>
          </cell>
          <cell r="B4063">
            <v>489</v>
          </cell>
          <cell r="C4063">
            <v>1122.8816790000001</v>
          </cell>
          <cell r="D4063">
            <v>0</v>
          </cell>
          <cell r="E4063">
            <v>2296281.5521472394</v>
          </cell>
        </row>
        <row r="4064">
          <cell r="A4064" t="str">
            <v>2001999923634</v>
          </cell>
          <cell r="B4064">
            <v>211</v>
          </cell>
          <cell r="C4064">
            <v>330.65684499999998</v>
          </cell>
          <cell r="D4064">
            <v>0</v>
          </cell>
          <cell r="E4064">
            <v>1567094.0521327013</v>
          </cell>
        </row>
        <row r="4065">
          <cell r="A4065" t="str">
            <v>2001999923635</v>
          </cell>
          <cell r="B4065">
            <v>3682</v>
          </cell>
          <cell r="C4065">
            <v>22528.882514000001</v>
          </cell>
          <cell r="D4065">
            <v>0</v>
          </cell>
          <cell r="E4065">
            <v>6118653.588810429</v>
          </cell>
        </row>
        <row r="4066">
          <cell r="A4066" t="str">
            <v>2001999923636</v>
          </cell>
          <cell r="B4066">
            <v>4168</v>
          </cell>
          <cell r="C4066">
            <v>19357.057268</v>
          </cell>
          <cell r="D4066">
            <v>0</v>
          </cell>
          <cell r="E4066">
            <v>4644207.5978886764</v>
          </cell>
        </row>
        <row r="4067">
          <cell r="A4067" t="str">
            <v>2001999923637</v>
          </cell>
          <cell r="B4067">
            <v>2384</v>
          </cell>
          <cell r="C4067">
            <v>1310.223688</v>
          </cell>
          <cell r="D4067">
            <v>0</v>
          </cell>
          <cell r="E4067">
            <v>549590.47315436241</v>
          </cell>
        </row>
        <row r="4068">
          <cell r="A4068" t="str">
            <v>2001999923638</v>
          </cell>
          <cell r="B4068">
            <v>1789</v>
          </cell>
          <cell r="C4068">
            <v>638.73281799999995</v>
          </cell>
          <cell r="D4068">
            <v>0</v>
          </cell>
          <cell r="E4068">
            <v>357033.4365567356</v>
          </cell>
        </row>
        <row r="4069">
          <cell r="A4069" t="str">
            <v>2001999923639</v>
          </cell>
          <cell r="B4069">
            <v>2194</v>
          </cell>
          <cell r="C4069">
            <v>2614.3422919999998</v>
          </cell>
          <cell r="D4069">
            <v>0</v>
          </cell>
          <cell r="E4069">
            <v>1191587.188696445</v>
          </cell>
        </row>
        <row r="4070">
          <cell r="A4070" t="str">
            <v>2001999923640</v>
          </cell>
          <cell r="B4070">
            <v>38</v>
          </cell>
          <cell r="C4070">
            <v>197.418398</v>
          </cell>
          <cell r="D4070">
            <v>0</v>
          </cell>
          <cell r="E4070">
            <v>5195221</v>
          </cell>
        </row>
        <row r="4071">
          <cell r="A4071" t="str">
            <v>2001999923641</v>
          </cell>
          <cell r="B4071">
            <v>17</v>
          </cell>
          <cell r="C4071">
            <v>18.578499999999998</v>
          </cell>
          <cell r="D4071">
            <v>0</v>
          </cell>
          <cell r="E4071">
            <v>1092852.9411764704</v>
          </cell>
        </row>
        <row r="4072">
          <cell r="A4072" t="str">
            <v>2001999923642</v>
          </cell>
          <cell r="B4072">
            <v>25</v>
          </cell>
          <cell r="C4072">
            <v>48.003360999999998</v>
          </cell>
          <cell r="D4072">
            <v>0</v>
          </cell>
          <cell r="E4072">
            <v>1920134.44</v>
          </cell>
        </row>
        <row r="4073">
          <cell r="A4073" t="str">
            <v>2001999923643</v>
          </cell>
          <cell r="B4073">
            <v>4204</v>
          </cell>
          <cell r="C4073">
            <v>20528.337589999999</v>
          </cell>
          <cell r="D4073">
            <v>0</v>
          </cell>
          <cell r="E4073">
            <v>4883048.9034253089</v>
          </cell>
        </row>
        <row r="4074">
          <cell r="A4074" t="str">
            <v>2001999923644</v>
          </cell>
          <cell r="B4074">
            <v>40</v>
          </cell>
          <cell r="C4074">
            <v>80.937344999999993</v>
          </cell>
          <cell r="D4074">
            <v>0</v>
          </cell>
          <cell r="E4074">
            <v>2023433.625</v>
          </cell>
        </row>
        <row r="4075">
          <cell r="A4075" t="str">
            <v>2001999923645</v>
          </cell>
          <cell r="B4075">
            <v>3637</v>
          </cell>
          <cell r="C4075">
            <v>69539.416645000005</v>
          </cell>
          <cell r="D4075">
            <v>0</v>
          </cell>
          <cell r="E4075">
            <v>19119993.578498766</v>
          </cell>
        </row>
        <row r="4076">
          <cell r="A4076" t="str">
            <v>2001999923646</v>
          </cell>
          <cell r="B4076">
            <v>294</v>
          </cell>
          <cell r="C4076">
            <v>1145.896279</v>
          </cell>
          <cell r="D4076">
            <v>0</v>
          </cell>
          <cell r="E4076">
            <v>3897606.391156463</v>
          </cell>
        </row>
        <row r="4077">
          <cell r="A4077" t="str">
            <v>2001999923647</v>
          </cell>
          <cell r="B4077">
            <v>2183</v>
          </cell>
          <cell r="C4077">
            <v>34747.87844</v>
          </cell>
          <cell r="D4077">
            <v>0</v>
          </cell>
          <cell r="E4077">
            <v>15917488.978469996</v>
          </cell>
        </row>
        <row r="4078">
          <cell r="A4078" t="str">
            <v>2001999923648</v>
          </cell>
          <cell r="B4078">
            <v>9</v>
          </cell>
          <cell r="C4078">
            <v>262.75685199999998</v>
          </cell>
          <cell r="D4078">
            <v>0</v>
          </cell>
          <cell r="E4078">
            <v>29195205.777777776</v>
          </cell>
        </row>
        <row r="4079">
          <cell r="A4079" t="str">
            <v>2001999923650</v>
          </cell>
          <cell r="B4079">
            <v>739</v>
          </cell>
          <cell r="C4079">
            <v>0</v>
          </cell>
          <cell r="D4079">
            <v>0</v>
          </cell>
          <cell r="E4079">
            <v>0</v>
          </cell>
        </row>
        <row r="4080">
          <cell r="A4080" t="str">
            <v>2001999923651</v>
          </cell>
          <cell r="B4080">
            <v>996</v>
          </cell>
          <cell r="C4080">
            <v>1869.8377720000001</v>
          </cell>
          <cell r="D4080">
            <v>0</v>
          </cell>
          <cell r="E4080">
            <v>1877347.1606425704</v>
          </cell>
        </row>
        <row r="4081">
          <cell r="A4081" t="str">
            <v>2001999923701</v>
          </cell>
          <cell r="B4081">
            <v>1</v>
          </cell>
          <cell r="C4081">
            <v>0</v>
          </cell>
          <cell r="D4081">
            <v>0</v>
          </cell>
          <cell r="E4081">
            <v>0</v>
          </cell>
        </row>
        <row r="4082">
          <cell r="A4082" t="str">
            <v>2001999923702</v>
          </cell>
          <cell r="B4082">
            <v>1</v>
          </cell>
          <cell r="C4082">
            <v>0</v>
          </cell>
          <cell r="D4082">
            <v>0</v>
          </cell>
          <cell r="E4082">
            <v>0</v>
          </cell>
        </row>
        <row r="4083">
          <cell r="A4083" t="str">
            <v>2001999923703</v>
          </cell>
          <cell r="B4083">
            <v>1</v>
          </cell>
          <cell r="C4083">
            <v>0</v>
          </cell>
          <cell r="D4083">
            <v>0</v>
          </cell>
          <cell r="E4083">
            <v>0</v>
          </cell>
        </row>
        <row r="4084">
          <cell r="A4084" t="str">
            <v>2001999923704</v>
          </cell>
          <cell r="B4084">
            <v>1</v>
          </cell>
          <cell r="C4084">
            <v>0</v>
          </cell>
          <cell r="D4084">
            <v>0</v>
          </cell>
          <cell r="E4084">
            <v>0</v>
          </cell>
        </row>
        <row r="4085">
          <cell r="A4085" t="str">
            <v>2001999923705</v>
          </cell>
          <cell r="B4085">
            <v>3</v>
          </cell>
          <cell r="C4085">
            <v>117.10865099999999</v>
          </cell>
          <cell r="D4085">
            <v>0</v>
          </cell>
          <cell r="E4085">
            <v>39036217</v>
          </cell>
        </row>
        <row r="4086">
          <cell r="A4086" t="str">
            <v>2001999923707</v>
          </cell>
          <cell r="B4086">
            <v>3</v>
          </cell>
          <cell r="C4086">
            <v>0</v>
          </cell>
          <cell r="D4086">
            <v>0</v>
          </cell>
          <cell r="E4086">
            <v>0</v>
          </cell>
        </row>
        <row r="4087">
          <cell r="A4087" t="str">
            <v>2001999923708</v>
          </cell>
          <cell r="B4087">
            <v>1</v>
          </cell>
          <cell r="C4087">
            <v>0</v>
          </cell>
          <cell r="D4087">
            <v>0</v>
          </cell>
          <cell r="E4087">
            <v>0</v>
          </cell>
        </row>
        <row r="4088">
          <cell r="A4088" t="str">
            <v>2001999923709</v>
          </cell>
          <cell r="B4088">
            <v>1</v>
          </cell>
          <cell r="C4088">
            <v>0</v>
          </cell>
          <cell r="D4088">
            <v>0</v>
          </cell>
          <cell r="E4088">
            <v>0</v>
          </cell>
        </row>
        <row r="4089">
          <cell r="A4089" t="str">
            <v>2001999923710</v>
          </cell>
          <cell r="B4089">
            <v>1</v>
          </cell>
          <cell r="C4089">
            <v>0</v>
          </cell>
          <cell r="D4089">
            <v>0</v>
          </cell>
          <cell r="E4089">
            <v>0</v>
          </cell>
        </row>
        <row r="4090">
          <cell r="A4090" t="str">
            <v>2001999923711</v>
          </cell>
          <cell r="B4090">
            <v>3</v>
          </cell>
          <cell r="C4090">
            <v>0.17135</v>
          </cell>
          <cell r="D4090">
            <v>0</v>
          </cell>
          <cell r="E4090">
            <v>57116.666666666672</v>
          </cell>
        </row>
        <row r="4091">
          <cell r="A4091" t="str">
            <v>2001999923712</v>
          </cell>
          <cell r="B4091">
            <v>1</v>
          </cell>
          <cell r="C4091">
            <v>5.6000000000000001E-2</v>
          </cell>
          <cell r="D4091">
            <v>0</v>
          </cell>
          <cell r="E4091">
            <v>56000</v>
          </cell>
        </row>
        <row r="4092">
          <cell r="A4092" t="str">
            <v>2001999923713</v>
          </cell>
          <cell r="B4092">
            <v>1</v>
          </cell>
          <cell r="C4092">
            <v>9.8000000000000004E-2</v>
          </cell>
          <cell r="D4092">
            <v>0</v>
          </cell>
          <cell r="E4092">
            <v>98000</v>
          </cell>
        </row>
        <row r="4093">
          <cell r="A4093" t="str">
            <v>2001999923714</v>
          </cell>
          <cell r="B4093">
            <v>1</v>
          </cell>
          <cell r="C4093">
            <v>4.7999999999999996E-3</v>
          </cell>
          <cell r="D4093">
            <v>0</v>
          </cell>
          <cell r="E4093">
            <v>4800</v>
          </cell>
        </row>
        <row r="4094">
          <cell r="A4094" t="str">
            <v>2001999923715</v>
          </cell>
          <cell r="B4094">
            <v>1</v>
          </cell>
          <cell r="C4094">
            <v>1.36</v>
          </cell>
          <cell r="D4094">
            <v>0</v>
          </cell>
          <cell r="E4094">
            <v>1360000</v>
          </cell>
        </row>
        <row r="4095">
          <cell r="A4095" t="str">
            <v>2001999923716</v>
          </cell>
          <cell r="B4095">
            <v>3</v>
          </cell>
          <cell r="C4095">
            <v>24.075441000000001</v>
          </cell>
          <cell r="D4095">
            <v>0</v>
          </cell>
          <cell r="E4095">
            <v>8025147.0000000009</v>
          </cell>
        </row>
        <row r="4096">
          <cell r="A4096" t="str">
            <v>2001999923717</v>
          </cell>
          <cell r="B4096">
            <v>1</v>
          </cell>
          <cell r="C4096">
            <v>12.314399999999999</v>
          </cell>
          <cell r="D4096">
            <v>0</v>
          </cell>
          <cell r="E4096">
            <v>12314400</v>
          </cell>
        </row>
        <row r="4097">
          <cell r="A4097" t="str">
            <v>2001999923718</v>
          </cell>
          <cell r="B4097">
            <v>1</v>
          </cell>
          <cell r="C4097">
            <v>11.032500000000001</v>
          </cell>
          <cell r="D4097">
            <v>0</v>
          </cell>
          <cell r="E4097">
            <v>11032500</v>
          </cell>
        </row>
        <row r="4098">
          <cell r="A4098" t="str">
            <v>2001999923719</v>
          </cell>
          <cell r="B4098">
            <v>1</v>
          </cell>
          <cell r="C4098">
            <v>10.232075</v>
          </cell>
          <cell r="D4098">
            <v>0</v>
          </cell>
          <cell r="E4098">
            <v>10232075</v>
          </cell>
        </row>
        <row r="4099">
          <cell r="A4099" t="str">
            <v>2001999923720</v>
          </cell>
          <cell r="B4099">
            <v>1</v>
          </cell>
          <cell r="C4099">
            <v>36.998199999999997</v>
          </cell>
          <cell r="D4099">
            <v>0</v>
          </cell>
          <cell r="E4099">
            <v>36998200</v>
          </cell>
        </row>
        <row r="4100">
          <cell r="A4100" t="str">
            <v>2001999923721</v>
          </cell>
          <cell r="B4100">
            <v>3</v>
          </cell>
          <cell r="C4100">
            <v>23.119969999999999</v>
          </cell>
          <cell r="D4100">
            <v>0</v>
          </cell>
          <cell r="E4100">
            <v>7706656.666666666</v>
          </cell>
        </row>
        <row r="4101">
          <cell r="A4101" t="str">
            <v>2001999923722</v>
          </cell>
          <cell r="B4101">
            <v>1</v>
          </cell>
          <cell r="C4101">
            <v>12.263999999999999</v>
          </cell>
          <cell r="D4101">
            <v>0</v>
          </cell>
          <cell r="E4101">
            <v>12264000</v>
          </cell>
        </row>
        <row r="4102">
          <cell r="A4102" t="str">
            <v>2001999923723</v>
          </cell>
          <cell r="B4102">
            <v>1</v>
          </cell>
          <cell r="C4102">
            <v>11.484999999999999</v>
          </cell>
          <cell r="D4102">
            <v>0</v>
          </cell>
          <cell r="E4102">
            <v>11485000</v>
          </cell>
        </row>
        <row r="4103">
          <cell r="A4103" t="str">
            <v>2001999923724</v>
          </cell>
          <cell r="B4103">
            <v>1</v>
          </cell>
          <cell r="C4103">
            <v>12.432</v>
          </cell>
          <cell r="D4103">
            <v>0</v>
          </cell>
          <cell r="E4103">
            <v>12432000</v>
          </cell>
        </row>
        <row r="4104">
          <cell r="A4104" t="str">
            <v>2001999923725</v>
          </cell>
          <cell r="B4104">
            <v>1</v>
          </cell>
          <cell r="C4104">
            <v>35.771073999999999</v>
          </cell>
          <cell r="D4104">
            <v>0</v>
          </cell>
          <cell r="E4104">
            <v>35771074</v>
          </cell>
        </row>
        <row r="4105">
          <cell r="A4105" t="str">
            <v>2001999923726</v>
          </cell>
          <cell r="B4105">
            <v>721</v>
          </cell>
          <cell r="C4105">
            <v>0</v>
          </cell>
          <cell r="D4105">
            <v>0</v>
          </cell>
          <cell r="E4105">
            <v>0</v>
          </cell>
        </row>
        <row r="4106">
          <cell r="A4106" t="str">
            <v>2001999923729</v>
          </cell>
          <cell r="B4106">
            <v>512</v>
          </cell>
          <cell r="C4106">
            <v>0</v>
          </cell>
          <cell r="D4106">
            <v>0</v>
          </cell>
          <cell r="E4106">
            <v>0</v>
          </cell>
        </row>
        <row r="4107">
          <cell r="A4107" t="str">
            <v>2001999923741</v>
          </cell>
          <cell r="B4107">
            <v>1</v>
          </cell>
          <cell r="C4107">
            <v>0</v>
          </cell>
          <cell r="D4107">
            <v>0</v>
          </cell>
          <cell r="E4107">
            <v>0</v>
          </cell>
        </row>
        <row r="4108">
          <cell r="A4108" t="str">
            <v>2001999923742</v>
          </cell>
          <cell r="B4108">
            <v>1</v>
          </cell>
          <cell r="C4108">
            <v>0</v>
          </cell>
          <cell r="D4108">
            <v>0</v>
          </cell>
          <cell r="E4108">
            <v>0</v>
          </cell>
        </row>
        <row r="4109">
          <cell r="A4109" t="str">
            <v>2001999923744</v>
          </cell>
          <cell r="B4109">
            <v>1</v>
          </cell>
          <cell r="C4109">
            <v>8.3907950000000007</v>
          </cell>
          <cell r="D4109">
            <v>0</v>
          </cell>
          <cell r="E4109">
            <v>8390795</v>
          </cell>
        </row>
        <row r="4110">
          <cell r="A4110" t="str">
            <v>2001999923745</v>
          </cell>
          <cell r="B4110">
            <v>4</v>
          </cell>
          <cell r="C4110">
            <v>0.129634</v>
          </cell>
          <cell r="D4110">
            <v>0</v>
          </cell>
          <cell r="E4110">
            <v>32408.5</v>
          </cell>
        </row>
        <row r="4111">
          <cell r="A4111" t="str">
            <v>2001999923747</v>
          </cell>
          <cell r="B4111">
            <v>7</v>
          </cell>
          <cell r="C4111">
            <v>0.93370200000000003</v>
          </cell>
          <cell r="D4111">
            <v>0.65497899999999998</v>
          </cell>
          <cell r="E4111">
            <v>133386</v>
          </cell>
        </row>
        <row r="4112">
          <cell r="A4112" t="str">
            <v>2001999923748</v>
          </cell>
          <cell r="B4112">
            <v>1</v>
          </cell>
          <cell r="C4112">
            <v>5.7952999999999998E-2</v>
          </cell>
          <cell r="D4112">
            <v>0</v>
          </cell>
          <cell r="E4112">
            <v>57953</v>
          </cell>
        </row>
        <row r="4113">
          <cell r="A4113" t="str">
            <v>2001999923749</v>
          </cell>
          <cell r="B4113">
            <v>197</v>
          </cell>
          <cell r="C4113">
            <v>3.2213370000000001</v>
          </cell>
          <cell r="D4113">
            <v>1.798073</v>
          </cell>
          <cell r="E4113">
            <v>16351.964467005077</v>
          </cell>
        </row>
        <row r="4114">
          <cell r="A4114" t="str">
            <v>2001999923903</v>
          </cell>
          <cell r="B4114">
            <v>1328</v>
          </cell>
          <cell r="C4114">
            <v>0</v>
          </cell>
          <cell r="D4114">
            <v>0</v>
          </cell>
          <cell r="E4114">
            <v>0</v>
          </cell>
        </row>
        <row r="4115">
          <cell r="A4115" t="str">
            <v>2001999924001</v>
          </cell>
          <cell r="B4115">
            <v>2858</v>
          </cell>
          <cell r="C4115">
            <v>0</v>
          </cell>
          <cell r="D4115">
            <v>0</v>
          </cell>
          <cell r="E4115">
            <v>0</v>
          </cell>
        </row>
        <row r="4116">
          <cell r="A4116" t="str">
            <v>2001999924002</v>
          </cell>
          <cell r="B4116">
            <v>11</v>
          </cell>
          <cell r="C4116">
            <v>0</v>
          </cell>
          <cell r="D4116">
            <v>0</v>
          </cell>
          <cell r="E4116">
            <v>0</v>
          </cell>
        </row>
        <row r="4117">
          <cell r="A4117" t="str">
            <v>2001999924003</v>
          </cell>
          <cell r="B4117">
            <v>1184</v>
          </cell>
          <cell r="C4117">
            <v>0</v>
          </cell>
          <cell r="D4117">
            <v>0</v>
          </cell>
          <cell r="E4117">
            <v>0</v>
          </cell>
        </row>
        <row r="4118">
          <cell r="A4118" t="str">
            <v>2001999924005</v>
          </cell>
          <cell r="B4118">
            <v>14</v>
          </cell>
          <cell r="C4118">
            <v>0</v>
          </cell>
          <cell r="D4118">
            <v>0</v>
          </cell>
          <cell r="E4118">
            <v>0</v>
          </cell>
        </row>
        <row r="4119">
          <cell r="A4119" t="str">
            <v>2001999924006</v>
          </cell>
          <cell r="B4119">
            <v>2017</v>
          </cell>
          <cell r="C4119">
            <v>0</v>
          </cell>
          <cell r="D4119">
            <v>0</v>
          </cell>
          <cell r="E4119">
            <v>0</v>
          </cell>
        </row>
        <row r="4120">
          <cell r="A4120" t="str">
            <v>2001999924007</v>
          </cell>
          <cell r="B4120">
            <v>1184</v>
          </cell>
          <cell r="C4120">
            <v>0</v>
          </cell>
          <cell r="D4120">
            <v>0</v>
          </cell>
          <cell r="E4120">
            <v>0</v>
          </cell>
        </row>
        <row r="4121">
          <cell r="A4121" t="str">
            <v>2001999924008</v>
          </cell>
          <cell r="B4121">
            <v>1205</v>
          </cell>
          <cell r="C4121">
            <v>0</v>
          </cell>
          <cell r="D4121">
            <v>0</v>
          </cell>
          <cell r="E4121">
            <v>0</v>
          </cell>
        </row>
        <row r="4122">
          <cell r="A4122" t="str">
            <v>2001999924009</v>
          </cell>
          <cell r="B4122">
            <v>468</v>
          </cell>
          <cell r="C4122">
            <v>0</v>
          </cell>
          <cell r="D4122">
            <v>0</v>
          </cell>
          <cell r="E4122">
            <v>0</v>
          </cell>
        </row>
        <row r="4123">
          <cell r="A4123" t="str">
            <v>2001999924013</v>
          </cell>
          <cell r="B4123">
            <v>2035</v>
          </cell>
          <cell r="C4123">
            <v>0</v>
          </cell>
          <cell r="D4123">
            <v>0</v>
          </cell>
          <cell r="E4123">
            <v>0</v>
          </cell>
        </row>
        <row r="4124">
          <cell r="A4124" t="str">
            <v>2001999924014</v>
          </cell>
          <cell r="B4124">
            <v>1175</v>
          </cell>
          <cell r="C4124">
            <v>63.624006999999999</v>
          </cell>
          <cell r="D4124">
            <v>0</v>
          </cell>
          <cell r="E4124">
            <v>54148.091063829786</v>
          </cell>
        </row>
        <row r="4125">
          <cell r="A4125" t="str">
            <v>2001999924015</v>
          </cell>
          <cell r="B4125">
            <v>1184</v>
          </cell>
          <cell r="C4125">
            <v>49.729183999999997</v>
          </cell>
          <cell r="D4125">
            <v>0</v>
          </cell>
          <cell r="E4125">
            <v>42001</v>
          </cell>
        </row>
        <row r="4126">
          <cell r="A4126" t="str">
            <v>2001999924018</v>
          </cell>
          <cell r="B4126">
            <v>1184</v>
          </cell>
          <cell r="C4126">
            <v>11192.843204000001</v>
          </cell>
          <cell r="D4126">
            <v>0</v>
          </cell>
          <cell r="E4126">
            <v>9453414.8682432435</v>
          </cell>
        </row>
        <row r="4127">
          <cell r="A4127" t="str">
            <v>2001999924019</v>
          </cell>
          <cell r="B4127">
            <v>632</v>
          </cell>
          <cell r="C4127">
            <v>709.94404499999996</v>
          </cell>
          <cell r="D4127">
            <v>0</v>
          </cell>
          <cell r="E4127">
            <v>1123329.1851265824</v>
          </cell>
        </row>
        <row r="4128">
          <cell r="A4128" t="str">
            <v>2001999924020</v>
          </cell>
          <cell r="B4128">
            <v>994</v>
          </cell>
          <cell r="C4128">
            <v>995.79983800000002</v>
          </cell>
          <cell r="D4128">
            <v>989.57254399999999</v>
          </cell>
          <cell r="E4128">
            <v>1001810.7022132797</v>
          </cell>
        </row>
        <row r="4129">
          <cell r="A4129" t="str">
            <v>2001999924021</v>
          </cell>
          <cell r="B4129">
            <v>2</v>
          </cell>
          <cell r="C4129">
            <v>0.1104</v>
          </cell>
          <cell r="D4129">
            <v>0</v>
          </cell>
          <cell r="E4129">
            <v>55200</v>
          </cell>
        </row>
        <row r="4130">
          <cell r="A4130" t="str">
            <v>2001999924031</v>
          </cell>
          <cell r="B4130">
            <v>26</v>
          </cell>
          <cell r="C4130">
            <v>1.7866629999999999</v>
          </cell>
          <cell r="D4130">
            <v>0.29787000000000002</v>
          </cell>
          <cell r="E4130">
            <v>68717.807692307688</v>
          </cell>
        </row>
        <row r="4131">
          <cell r="A4131" t="str">
            <v>2001999924036</v>
          </cell>
          <cell r="B4131">
            <v>682</v>
          </cell>
          <cell r="C4131">
            <v>787.59393699999998</v>
          </cell>
          <cell r="D4131">
            <v>0</v>
          </cell>
          <cell r="E4131">
            <v>1154829.8196480938</v>
          </cell>
        </row>
        <row r="4132">
          <cell r="A4132" t="str">
            <v>2001999924039</v>
          </cell>
          <cell r="B4132">
            <v>688</v>
          </cell>
          <cell r="C4132">
            <v>2.6854330000000002</v>
          </cell>
          <cell r="D4132">
            <v>5.5215050000000003</v>
          </cell>
          <cell r="E4132">
            <v>3903.245639534884</v>
          </cell>
        </row>
        <row r="4133">
          <cell r="A4133" t="str">
            <v>2001999924042</v>
          </cell>
          <cell r="B4133">
            <v>51</v>
          </cell>
          <cell r="C4133">
            <v>0</v>
          </cell>
          <cell r="D4133">
            <v>0</v>
          </cell>
          <cell r="E4133">
            <v>0</v>
          </cell>
        </row>
        <row r="4134">
          <cell r="A4134" t="str">
            <v>2001999924043</v>
          </cell>
          <cell r="B4134">
            <v>1</v>
          </cell>
          <cell r="C4134">
            <v>6</v>
          </cell>
          <cell r="D4134">
            <v>0</v>
          </cell>
          <cell r="E4134">
            <v>6000000</v>
          </cell>
        </row>
        <row r="4135">
          <cell r="A4135" t="str">
            <v>2001999924044</v>
          </cell>
          <cell r="B4135">
            <v>366</v>
          </cell>
          <cell r="C4135">
            <v>0</v>
          </cell>
          <cell r="D4135">
            <v>0</v>
          </cell>
          <cell r="E4135">
            <v>0</v>
          </cell>
        </row>
        <row r="4136">
          <cell r="A4136" t="str">
            <v>2001999924048</v>
          </cell>
          <cell r="B4136">
            <v>273</v>
          </cell>
          <cell r="C4136">
            <v>0</v>
          </cell>
          <cell r="D4136">
            <v>0</v>
          </cell>
          <cell r="E4136">
            <v>0</v>
          </cell>
        </row>
        <row r="4137">
          <cell r="A4137" t="str">
            <v>2001999924053</v>
          </cell>
          <cell r="B4137">
            <v>1148</v>
          </cell>
          <cell r="C4137">
            <v>9.8270000000000007E-3</v>
          </cell>
          <cell r="D4137">
            <v>0</v>
          </cell>
          <cell r="E4137">
            <v>8.5601045296167264</v>
          </cell>
        </row>
        <row r="4138">
          <cell r="A4138" t="str">
            <v>2001999924055</v>
          </cell>
          <cell r="B4138">
            <v>616</v>
          </cell>
          <cell r="C4138">
            <v>0</v>
          </cell>
          <cell r="D4138">
            <v>0</v>
          </cell>
          <cell r="E4138">
            <v>0</v>
          </cell>
        </row>
        <row r="4139">
          <cell r="A4139" t="str">
            <v>2001999924058</v>
          </cell>
          <cell r="B4139">
            <v>2</v>
          </cell>
          <cell r="C4139">
            <v>1.827493</v>
          </cell>
          <cell r="D4139">
            <v>5.2596999999999998E-2</v>
          </cell>
          <cell r="E4139">
            <v>913746.5</v>
          </cell>
        </row>
        <row r="4140">
          <cell r="A4140" t="str">
            <v>2001999924062</v>
          </cell>
          <cell r="B4140">
            <v>17</v>
          </cell>
          <cell r="C4140">
            <v>8.8051779999999997</v>
          </cell>
          <cell r="D4140">
            <v>0</v>
          </cell>
          <cell r="E4140">
            <v>517951.64705882344</v>
          </cell>
        </row>
        <row r="4141">
          <cell r="A4141" t="str">
            <v>2001999924063</v>
          </cell>
          <cell r="B4141">
            <v>1</v>
          </cell>
          <cell r="C4141">
            <v>0.13591</v>
          </cell>
          <cell r="D4141">
            <v>0</v>
          </cell>
          <cell r="E4141">
            <v>135910</v>
          </cell>
        </row>
        <row r="4142">
          <cell r="A4142" t="str">
            <v>2001999924064</v>
          </cell>
          <cell r="B4142">
            <v>5</v>
          </cell>
          <cell r="C4142">
            <v>2.1066289999999999</v>
          </cell>
          <cell r="D4142">
            <v>0</v>
          </cell>
          <cell r="E4142">
            <v>421325.8</v>
          </cell>
        </row>
        <row r="4143">
          <cell r="A4143" t="str">
            <v>2001999924066</v>
          </cell>
          <cell r="B4143">
            <v>2</v>
          </cell>
          <cell r="C4143">
            <v>0.100797</v>
          </cell>
          <cell r="D4143">
            <v>0</v>
          </cell>
          <cell r="E4143">
            <v>50398.5</v>
          </cell>
        </row>
        <row r="4144">
          <cell r="A4144" t="str">
            <v>2001999924072</v>
          </cell>
          <cell r="B4144">
            <v>2</v>
          </cell>
          <cell r="C4144">
            <v>0</v>
          </cell>
          <cell r="D4144">
            <v>0</v>
          </cell>
          <cell r="E4144">
            <v>0</v>
          </cell>
        </row>
        <row r="4145">
          <cell r="A4145" t="str">
            <v>2001999924073</v>
          </cell>
          <cell r="B4145">
            <v>1</v>
          </cell>
          <cell r="C4145">
            <v>0</v>
          </cell>
          <cell r="D4145">
            <v>0</v>
          </cell>
          <cell r="E4145">
            <v>0</v>
          </cell>
        </row>
        <row r="4146">
          <cell r="A4146" t="str">
            <v>2001999924082</v>
          </cell>
          <cell r="B4146">
            <v>22</v>
          </cell>
          <cell r="C4146">
            <v>10.323807</v>
          </cell>
          <cell r="D4146">
            <v>0</v>
          </cell>
          <cell r="E4146">
            <v>469263.95454545453</v>
          </cell>
        </row>
        <row r="4147">
          <cell r="A4147" t="str">
            <v>2001999924085</v>
          </cell>
          <cell r="B4147">
            <v>414</v>
          </cell>
          <cell r="C4147">
            <v>242.82395199999999</v>
          </cell>
          <cell r="D4147">
            <v>247.335826</v>
          </cell>
          <cell r="E4147">
            <v>586531.28502415458</v>
          </cell>
        </row>
        <row r="4148">
          <cell r="A4148" t="str">
            <v>2001999924086</v>
          </cell>
          <cell r="B4148">
            <v>16</v>
          </cell>
          <cell r="C4148">
            <v>10.975607</v>
          </cell>
          <cell r="D4148">
            <v>11.012612000000001</v>
          </cell>
          <cell r="E4148">
            <v>685975.4375</v>
          </cell>
        </row>
        <row r="4149">
          <cell r="A4149" t="str">
            <v>2001999924087</v>
          </cell>
          <cell r="B4149">
            <v>403</v>
          </cell>
          <cell r="C4149">
            <v>231.84834499999999</v>
          </cell>
          <cell r="D4149">
            <v>236.32321400000001</v>
          </cell>
          <cell r="E4149">
            <v>575306.06699751865</v>
          </cell>
        </row>
        <row r="4150">
          <cell r="A4150" t="str">
            <v>2001999924090</v>
          </cell>
          <cell r="B4150">
            <v>643</v>
          </cell>
          <cell r="C4150">
            <v>444.21860400000003</v>
          </cell>
          <cell r="D4150">
            <v>920.25200199999995</v>
          </cell>
          <cell r="E4150">
            <v>690853.19440124428</v>
          </cell>
        </row>
        <row r="4151">
          <cell r="A4151" t="str">
            <v>2001999924091</v>
          </cell>
          <cell r="B4151">
            <v>781</v>
          </cell>
          <cell r="C4151">
            <v>450.76937500000003</v>
          </cell>
          <cell r="D4151">
            <v>925.773507</v>
          </cell>
          <cell r="E4151">
            <v>577169.49423815624</v>
          </cell>
        </row>
        <row r="4152">
          <cell r="A4152" t="str">
            <v>2001999924094</v>
          </cell>
          <cell r="B4152">
            <v>2</v>
          </cell>
          <cell r="C4152">
            <v>4.3023030000000002</v>
          </cell>
          <cell r="D4152">
            <v>0</v>
          </cell>
          <cell r="E4152">
            <v>2151151.5</v>
          </cell>
        </row>
        <row r="4153">
          <cell r="A4153" t="str">
            <v>2001999924095</v>
          </cell>
          <cell r="B4153">
            <v>1</v>
          </cell>
          <cell r="C4153">
            <v>0</v>
          </cell>
          <cell r="D4153">
            <v>0</v>
          </cell>
          <cell r="E4153">
            <v>0</v>
          </cell>
        </row>
        <row r="4154">
          <cell r="A4154" t="str">
            <v>2001999924098</v>
          </cell>
          <cell r="B4154">
            <v>55</v>
          </cell>
          <cell r="C4154">
            <v>2.926132</v>
          </cell>
          <cell r="D4154">
            <v>0</v>
          </cell>
          <cell r="E4154">
            <v>53202.400000000001</v>
          </cell>
        </row>
        <row r="4155">
          <cell r="A4155" t="str">
            <v>2001999924101</v>
          </cell>
          <cell r="B4155">
            <v>568</v>
          </cell>
          <cell r="C4155">
            <v>3328.3145989999998</v>
          </cell>
          <cell r="D4155">
            <v>0</v>
          </cell>
          <cell r="E4155">
            <v>5859708.8010563385</v>
          </cell>
        </row>
        <row r="4156">
          <cell r="A4156" t="str">
            <v>2001999924102</v>
          </cell>
          <cell r="B4156">
            <v>579</v>
          </cell>
          <cell r="C4156">
            <v>45133.118946000002</v>
          </cell>
          <cell r="D4156">
            <v>0</v>
          </cell>
          <cell r="E4156">
            <v>77950119.07772021</v>
          </cell>
        </row>
        <row r="4157">
          <cell r="A4157" t="str">
            <v>2001999924103</v>
          </cell>
          <cell r="B4157">
            <v>20</v>
          </cell>
          <cell r="C4157">
            <v>0</v>
          </cell>
          <cell r="D4157">
            <v>0</v>
          </cell>
          <cell r="E4157">
            <v>0</v>
          </cell>
        </row>
        <row r="4158">
          <cell r="A4158" t="str">
            <v>2001999924104</v>
          </cell>
          <cell r="B4158">
            <v>16</v>
          </cell>
          <cell r="C4158">
            <v>37.351903</v>
          </cell>
          <cell r="D4158">
            <v>0</v>
          </cell>
          <cell r="E4158">
            <v>2334493.9375</v>
          </cell>
        </row>
        <row r="4159">
          <cell r="A4159" t="str">
            <v>2001999924105</v>
          </cell>
          <cell r="B4159">
            <v>3</v>
          </cell>
          <cell r="C4159">
            <v>0.664161</v>
          </cell>
          <cell r="D4159">
            <v>0</v>
          </cell>
          <cell r="E4159">
            <v>221387</v>
          </cell>
        </row>
        <row r="4160">
          <cell r="A4160" t="str">
            <v>2001999924106</v>
          </cell>
          <cell r="B4160">
            <v>9</v>
          </cell>
          <cell r="C4160">
            <v>6.9164899999999996</v>
          </cell>
          <cell r="D4160">
            <v>0</v>
          </cell>
          <cell r="E4160">
            <v>768498.88888888888</v>
          </cell>
        </row>
        <row r="4161">
          <cell r="A4161" t="str">
            <v>2001999924108</v>
          </cell>
          <cell r="B4161">
            <v>7</v>
          </cell>
          <cell r="C4161">
            <v>5.6215310000000001</v>
          </cell>
          <cell r="D4161">
            <v>0</v>
          </cell>
          <cell r="E4161">
            <v>803075.85714285716</v>
          </cell>
        </row>
        <row r="4162">
          <cell r="A4162" t="str">
            <v>2001999924109</v>
          </cell>
          <cell r="B4162">
            <v>25</v>
          </cell>
          <cell r="C4162">
            <v>82.106243000000006</v>
          </cell>
          <cell r="D4162">
            <v>0</v>
          </cell>
          <cell r="E4162">
            <v>3284249.72</v>
          </cell>
        </row>
        <row r="4163">
          <cell r="A4163" t="str">
            <v>2001999924116</v>
          </cell>
          <cell r="B4163">
            <v>67</v>
          </cell>
          <cell r="C4163">
            <v>12.69061</v>
          </cell>
          <cell r="D4163">
            <v>12.978546</v>
          </cell>
          <cell r="E4163">
            <v>189412.08955223879</v>
          </cell>
        </row>
        <row r="4164">
          <cell r="A4164" t="str">
            <v>2001999924122</v>
          </cell>
          <cell r="B4164">
            <v>586</v>
          </cell>
          <cell r="C4164">
            <v>58003.292435000003</v>
          </cell>
          <cell r="D4164">
            <v>0</v>
          </cell>
          <cell r="E4164">
            <v>98981727.704778165</v>
          </cell>
        </row>
        <row r="4165">
          <cell r="A4165" t="str">
            <v>2001999924123</v>
          </cell>
          <cell r="B4165">
            <v>583</v>
          </cell>
          <cell r="C4165">
            <v>52066.478211000001</v>
          </cell>
          <cell r="D4165">
            <v>0</v>
          </cell>
          <cell r="E4165">
            <v>89307852.849056602</v>
          </cell>
        </row>
        <row r="4166">
          <cell r="A4166" t="str">
            <v>2001999924129</v>
          </cell>
          <cell r="B4166">
            <v>372</v>
          </cell>
          <cell r="C4166">
            <v>6611.3877920000004</v>
          </cell>
          <cell r="D4166">
            <v>0</v>
          </cell>
          <cell r="E4166">
            <v>17772547.827956993</v>
          </cell>
        </row>
        <row r="4167">
          <cell r="A4167" t="str">
            <v>2001999924152</v>
          </cell>
          <cell r="B4167">
            <v>1</v>
          </cell>
          <cell r="C4167">
            <v>1.4683999999999999E-2</v>
          </cell>
          <cell r="D4167">
            <v>0</v>
          </cell>
          <cell r="E4167">
            <v>14684</v>
          </cell>
        </row>
        <row r="4168">
          <cell r="A4168" t="str">
            <v>2001999924155</v>
          </cell>
          <cell r="B4168">
            <v>2</v>
          </cell>
          <cell r="C4168">
            <v>0.31214399999999998</v>
          </cell>
          <cell r="D4168">
            <v>0</v>
          </cell>
          <cell r="E4168">
            <v>156072</v>
          </cell>
        </row>
        <row r="4169">
          <cell r="A4169" t="str">
            <v>2001999924157</v>
          </cell>
          <cell r="B4169">
            <v>26</v>
          </cell>
          <cell r="C4169">
            <v>7.3509270000000004</v>
          </cell>
          <cell r="D4169">
            <v>5.6471840000000002</v>
          </cell>
          <cell r="E4169">
            <v>282727.96153846156</v>
          </cell>
        </row>
        <row r="4170">
          <cell r="A4170" t="str">
            <v>2001999924158</v>
          </cell>
          <cell r="B4170">
            <v>43</v>
          </cell>
          <cell r="C4170">
            <v>104.42730400000001</v>
          </cell>
          <cell r="D4170">
            <v>123.98235</v>
          </cell>
          <cell r="E4170">
            <v>2428541.9534883723</v>
          </cell>
        </row>
        <row r="4171">
          <cell r="A4171" t="str">
            <v>2001999924159</v>
          </cell>
          <cell r="B4171">
            <v>4</v>
          </cell>
          <cell r="C4171">
            <v>1.795442</v>
          </cell>
          <cell r="D4171">
            <v>0</v>
          </cell>
          <cell r="E4171">
            <v>448860.5</v>
          </cell>
        </row>
        <row r="4172">
          <cell r="A4172" t="str">
            <v>2001999924161</v>
          </cell>
          <cell r="B4172">
            <v>1</v>
          </cell>
          <cell r="C4172">
            <v>8.8410820000000001</v>
          </cell>
          <cell r="D4172">
            <v>8.8410820000000001</v>
          </cell>
          <cell r="E4172">
            <v>8841082</v>
          </cell>
        </row>
        <row r="4173">
          <cell r="A4173" t="str">
            <v>2001999924162</v>
          </cell>
          <cell r="B4173">
            <v>1</v>
          </cell>
          <cell r="C4173">
            <v>0.243426</v>
          </cell>
          <cell r="D4173">
            <v>0.243426</v>
          </cell>
          <cell r="E4173">
            <v>243426</v>
          </cell>
        </row>
        <row r="4174">
          <cell r="A4174" t="str">
            <v>2001999924165</v>
          </cell>
          <cell r="B4174">
            <v>9</v>
          </cell>
          <cell r="C4174">
            <v>6.7688600000000001</v>
          </cell>
          <cell r="D4174">
            <v>0</v>
          </cell>
          <cell r="E4174">
            <v>752095.5555555555</v>
          </cell>
        </row>
        <row r="4175">
          <cell r="A4175" t="str">
            <v>2001999924166</v>
          </cell>
          <cell r="B4175">
            <v>18</v>
          </cell>
          <cell r="C4175">
            <v>13.039712</v>
          </cell>
          <cell r="D4175">
            <v>0</v>
          </cell>
          <cell r="E4175">
            <v>724428.44444444438</v>
          </cell>
        </row>
        <row r="4176">
          <cell r="A4176" t="str">
            <v>2001999924167</v>
          </cell>
          <cell r="B4176">
            <v>2</v>
          </cell>
          <cell r="C4176">
            <v>1.898131</v>
          </cell>
          <cell r="D4176">
            <v>0</v>
          </cell>
          <cell r="E4176">
            <v>949065.5</v>
          </cell>
        </row>
        <row r="4177">
          <cell r="A4177" t="str">
            <v>2001999924170</v>
          </cell>
          <cell r="B4177">
            <v>43</v>
          </cell>
          <cell r="C4177">
            <v>126.68096</v>
          </cell>
          <cell r="D4177">
            <v>123.96975999999999</v>
          </cell>
          <cell r="E4177">
            <v>2946068.8372093025</v>
          </cell>
        </row>
        <row r="4178">
          <cell r="A4178" t="str">
            <v>2001999924181</v>
          </cell>
          <cell r="B4178">
            <v>1</v>
          </cell>
          <cell r="C4178">
            <v>1.0596E-2</v>
          </cell>
          <cell r="D4178">
            <v>0</v>
          </cell>
          <cell r="E4178">
            <v>10596</v>
          </cell>
        </row>
        <row r="4179">
          <cell r="A4179" t="str">
            <v>2001999924187</v>
          </cell>
          <cell r="B4179">
            <v>156</v>
          </cell>
          <cell r="C4179">
            <v>3462.0145109999999</v>
          </cell>
          <cell r="D4179">
            <v>0</v>
          </cell>
          <cell r="E4179">
            <v>22192400.71153846</v>
          </cell>
        </row>
        <row r="4180">
          <cell r="A4180" t="str">
            <v>2001999924188</v>
          </cell>
          <cell r="B4180">
            <v>101</v>
          </cell>
          <cell r="C4180">
            <v>51.983877999999997</v>
          </cell>
          <cell r="D4180">
            <v>0</v>
          </cell>
          <cell r="E4180">
            <v>514691.86138613854</v>
          </cell>
        </row>
        <row r="4181">
          <cell r="A4181" t="str">
            <v>2001999924189</v>
          </cell>
          <cell r="B4181">
            <v>80</v>
          </cell>
          <cell r="C4181">
            <v>9.9871499999999997</v>
          </cell>
          <cell r="D4181">
            <v>478.81530400000003</v>
          </cell>
          <cell r="E4181">
            <v>124839.375</v>
          </cell>
        </row>
        <row r="4182">
          <cell r="A4182" t="str">
            <v>2001999924195</v>
          </cell>
          <cell r="B4182">
            <v>4</v>
          </cell>
          <cell r="C4182">
            <v>71.957863000000003</v>
          </cell>
          <cell r="D4182">
            <v>0</v>
          </cell>
          <cell r="E4182">
            <v>17989465.75</v>
          </cell>
        </row>
        <row r="4183">
          <cell r="A4183" t="str">
            <v>2001999924196</v>
          </cell>
          <cell r="B4183">
            <v>31</v>
          </cell>
          <cell r="C4183">
            <v>10.689736</v>
          </cell>
          <cell r="D4183">
            <v>10.689736</v>
          </cell>
          <cell r="E4183">
            <v>344830.19354838715</v>
          </cell>
        </row>
        <row r="4184">
          <cell r="A4184" t="str">
            <v>2001999924203</v>
          </cell>
          <cell r="B4184">
            <v>7</v>
          </cell>
          <cell r="C4184">
            <v>0</v>
          </cell>
          <cell r="D4184">
            <v>0</v>
          </cell>
          <cell r="E4184">
            <v>0</v>
          </cell>
        </row>
        <row r="4185">
          <cell r="A4185" t="str">
            <v>2001999924224</v>
          </cell>
          <cell r="B4185">
            <v>2</v>
          </cell>
          <cell r="C4185">
            <v>177.38912500000001</v>
          </cell>
          <cell r="D4185">
            <v>0</v>
          </cell>
          <cell r="E4185">
            <v>88694562.5</v>
          </cell>
        </row>
        <row r="4186">
          <cell r="A4186" t="str">
            <v>2001999924225</v>
          </cell>
          <cell r="B4186">
            <v>586</v>
          </cell>
          <cell r="C4186">
            <v>6812.6964740000003</v>
          </cell>
          <cell r="D4186">
            <v>0</v>
          </cell>
          <cell r="E4186">
            <v>11625761.901023891</v>
          </cell>
        </row>
        <row r="4187">
          <cell r="A4187" t="str">
            <v>2001999924226</v>
          </cell>
          <cell r="B4187">
            <v>444</v>
          </cell>
          <cell r="C4187">
            <v>5696.8626590000003</v>
          </cell>
          <cell r="D4187">
            <v>0</v>
          </cell>
          <cell r="E4187">
            <v>12830771.754504506</v>
          </cell>
        </row>
        <row r="4188">
          <cell r="A4188" t="str">
            <v>2001999924227</v>
          </cell>
          <cell r="B4188">
            <v>3</v>
          </cell>
          <cell r="C4188">
            <v>29.393647000000001</v>
          </cell>
          <cell r="D4188">
            <v>0</v>
          </cell>
          <cell r="E4188">
            <v>9797882.333333334</v>
          </cell>
        </row>
        <row r="4189">
          <cell r="A4189" t="str">
            <v>2001999924228</v>
          </cell>
          <cell r="B4189">
            <v>13</v>
          </cell>
          <cell r="C4189">
            <v>42.636881000000002</v>
          </cell>
          <cell r="D4189">
            <v>0</v>
          </cell>
          <cell r="E4189">
            <v>3279760.0769230775</v>
          </cell>
        </row>
        <row r="4190">
          <cell r="A4190" t="str">
            <v>2001999924229</v>
          </cell>
          <cell r="B4190">
            <v>3</v>
          </cell>
          <cell r="C4190">
            <v>3.2911709999999998</v>
          </cell>
          <cell r="D4190">
            <v>0</v>
          </cell>
          <cell r="E4190">
            <v>1097057</v>
          </cell>
        </row>
        <row r="4191">
          <cell r="A4191" t="str">
            <v>2001999924231</v>
          </cell>
          <cell r="B4191">
            <v>343</v>
          </cell>
          <cell r="C4191">
            <v>7002.5596990000004</v>
          </cell>
          <cell r="D4191">
            <v>0</v>
          </cell>
          <cell r="E4191">
            <v>20415625.944606416</v>
          </cell>
        </row>
        <row r="4192">
          <cell r="A4192" t="str">
            <v>2001999924232</v>
          </cell>
          <cell r="B4192">
            <v>41</v>
          </cell>
          <cell r="C4192">
            <v>261.97201000000001</v>
          </cell>
          <cell r="D4192">
            <v>0</v>
          </cell>
          <cell r="E4192">
            <v>6389561.2195121953</v>
          </cell>
        </row>
        <row r="4193">
          <cell r="A4193" t="str">
            <v>2001999924242</v>
          </cell>
          <cell r="B4193">
            <v>30</v>
          </cell>
          <cell r="C4193">
            <v>150.97441000000001</v>
          </cell>
          <cell r="D4193">
            <v>0</v>
          </cell>
          <cell r="E4193">
            <v>5032480.333333334</v>
          </cell>
        </row>
        <row r="4194">
          <cell r="A4194" t="str">
            <v>2001999924275</v>
          </cell>
          <cell r="B4194">
            <v>14</v>
          </cell>
          <cell r="C4194">
            <v>27.580929000000001</v>
          </cell>
          <cell r="D4194">
            <v>0</v>
          </cell>
          <cell r="E4194">
            <v>1970066.3571428573</v>
          </cell>
        </row>
        <row r="4195">
          <cell r="A4195" t="str">
            <v>2001999924284</v>
          </cell>
          <cell r="B4195">
            <v>38</v>
          </cell>
          <cell r="C4195">
            <v>237.66701499999999</v>
          </cell>
          <cell r="D4195">
            <v>0</v>
          </cell>
          <cell r="E4195">
            <v>6254395.1315789474</v>
          </cell>
        </row>
        <row r="4196">
          <cell r="A4196" t="str">
            <v>2001999924298</v>
          </cell>
          <cell r="B4196">
            <v>16</v>
          </cell>
          <cell r="C4196">
            <v>10.975607</v>
          </cell>
          <cell r="D4196">
            <v>0</v>
          </cell>
          <cell r="E4196">
            <v>685975.4375</v>
          </cell>
        </row>
        <row r="4197">
          <cell r="A4197" t="str">
            <v>2001999924301</v>
          </cell>
          <cell r="B4197">
            <v>15</v>
          </cell>
          <cell r="C4197">
            <v>0</v>
          </cell>
          <cell r="D4197">
            <v>0</v>
          </cell>
          <cell r="E4197">
            <v>0</v>
          </cell>
        </row>
        <row r="4198">
          <cell r="A4198" t="str">
            <v>2001999924303</v>
          </cell>
          <cell r="B4198">
            <v>2</v>
          </cell>
          <cell r="C4198">
            <v>0</v>
          </cell>
          <cell r="D4198">
            <v>0</v>
          </cell>
          <cell r="E4198">
            <v>0</v>
          </cell>
        </row>
        <row r="4199">
          <cell r="A4199" t="str">
            <v>2001999924304</v>
          </cell>
          <cell r="B4199">
            <v>42</v>
          </cell>
          <cell r="C4199">
            <v>-11.64345</v>
          </cell>
          <cell r="D4199">
            <v>-12.680676</v>
          </cell>
          <cell r="E4199">
            <v>-277225</v>
          </cell>
        </row>
        <row r="4200">
          <cell r="A4200" t="str">
            <v>2001999924305</v>
          </cell>
          <cell r="B4200">
            <v>1078</v>
          </cell>
          <cell r="C4200">
            <v>202.098409</v>
          </cell>
          <cell r="D4200">
            <v>672.91617599999995</v>
          </cell>
          <cell r="E4200">
            <v>187475.33302411874</v>
          </cell>
        </row>
        <row r="4201">
          <cell r="A4201" t="str">
            <v>2001999924306</v>
          </cell>
          <cell r="B4201">
            <v>13</v>
          </cell>
          <cell r="C4201">
            <v>0</v>
          </cell>
          <cell r="D4201">
            <v>0</v>
          </cell>
          <cell r="E4201">
            <v>0</v>
          </cell>
        </row>
        <row r="4202">
          <cell r="A4202" t="str">
            <v>2001999924312</v>
          </cell>
          <cell r="B4202">
            <v>241</v>
          </cell>
          <cell r="C4202">
            <v>0</v>
          </cell>
          <cell r="D4202">
            <v>0</v>
          </cell>
          <cell r="E4202">
            <v>0</v>
          </cell>
        </row>
        <row r="4203">
          <cell r="A4203" t="str">
            <v>2001999924315</v>
          </cell>
          <cell r="B4203">
            <v>1184</v>
          </cell>
          <cell r="C4203">
            <v>30649.369183999999</v>
          </cell>
          <cell r="D4203">
            <v>0</v>
          </cell>
          <cell r="E4203">
            <v>25886291.540540539</v>
          </cell>
        </row>
        <row r="4204">
          <cell r="A4204" t="str">
            <v>2001999924318</v>
          </cell>
          <cell r="B4204">
            <v>168</v>
          </cell>
          <cell r="C4204">
            <v>531.03429600000004</v>
          </cell>
          <cell r="D4204">
            <v>0</v>
          </cell>
          <cell r="E4204">
            <v>3160918.4285714286</v>
          </cell>
        </row>
        <row r="4205">
          <cell r="A4205" t="str">
            <v>2001999924320</v>
          </cell>
          <cell r="B4205">
            <v>145</v>
          </cell>
          <cell r="C4205">
            <v>2315.8248440000002</v>
          </cell>
          <cell r="D4205">
            <v>0</v>
          </cell>
          <cell r="E4205">
            <v>15971205.820689656</v>
          </cell>
        </row>
        <row r="4206">
          <cell r="A4206" t="str">
            <v>2001999924334</v>
          </cell>
          <cell r="B4206">
            <v>2</v>
          </cell>
          <cell r="C4206">
            <v>0</v>
          </cell>
          <cell r="D4206">
            <v>0</v>
          </cell>
          <cell r="E4206">
            <v>0</v>
          </cell>
        </row>
        <row r="4207">
          <cell r="A4207" t="str">
            <v>2001999924341</v>
          </cell>
          <cell r="B4207">
            <v>338</v>
          </cell>
          <cell r="C4207">
            <v>6875.1770310000002</v>
          </cell>
          <cell r="D4207">
            <v>0</v>
          </cell>
          <cell r="E4207">
            <v>20340760.446745563</v>
          </cell>
        </row>
        <row r="4208">
          <cell r="A4208" t="str">
            <v>2001999924365</v>
          </cell>
          <cell r="B4208">
            <v>554</v>
          </cell>
          <cell r="C4208">
            <v>690.10600099999999</v>
          </cell>
          <cell r="D4208">
            <v>0</v>
          </cell>
          <cell r="E4208">
            <v>1245678.7021660649</v>
          </cell>
        </row>
        <row r="4209">
          <cell r="A4209" t="str">
            <v>2001999924366</v>
          </cell>
          <cell r="B4209">
            <v>37</v>
          </cell>
          <cell r="C4209">
            <v>24.941521999999999</v>
          </cell>
          <cell r="D4209">
            <v>0</v>
          </cell>
          <cell r="E4209">
            <v>674095.18918918923</v>
          </cell>
        </row>
        <row r="4210">
          <cell r="A4210" t="str">
            <v>2001999924373</v>
          </cell>
          <cell r="B4210">
            <v>1</v>
          </cell>
          <cell r="C4210">
            <v>0.19309100000000001</v>
          </cell>
          <cell r="D4210">
            <v>0</v>
          </cell>
          <cell r="E4210">
            <v>193091</v>
          </cell>
        </row>
        <row r="4211">
          <cell r="A4211" t="str">
            <v>2001999924382</v>
          </cell>
          <cell r="B4211">
            <v>1</v>
          </cell>
          <cell r="C4211">
            <v>0.123847</v>
          </cell>
          <cell r="D4211">
            <v>0</v>
          </cell>
          <cell r="E4211">
            <v>123847</v>
          </cell>
        </row>
        <row r="4212">
          <cell r="A4212" t="str">
            <v>2001999924385</v>
          </cell>
          <cell r="B4212">
            <v>9</v>
          </cell>
          <cell r="C4212">
            <v>2.2874349999999999</v>
          </cell>
          <cell r="D4212">
            <v>0</v>
          </cell>
          <cell r="E4212">
            <v>254159.44444444444</v>
          </cell>
        </row>
        <row r="4213">
          <cell r="A4213" t="str">
            <v>2001999924392</v>
          </cell>
          <cell r="B4213">
            <v>1</v>
          </cell>
          <cell r="C4213">
            <v>1.616725</v>
          </cell>
          <cell r="D4213">
            <v>0</v>
          </cell>
          <cell r="E4213">
            <v>1616725</v>
          </cell>
        </row>
        <row r="4214">
          <cell r="A4214" t="str">
            <v>2001999924461</v>
          </cell>
          <cell r="B4214">
            <v>1</v>
          </cell>
          <cell r="C4214">
            <v>1.9</v>
          </cell>
          <cell r="D4214">
            <v>0</v>
          </cell>
          <cell r="E4214">
            <v>1900000</v>
          </cell>
        </row>
        <row r="4215">
          <cell r="A4215" t="str">
            <v>2001999924600</v>
          </cell>
          <cell r="B4215">
            <v>15</v>
          </cell>
          <cell r="C4215">
            <v>6.3564660000000002</v>
          </cell>
          <cell r="D4215">
            <v>0</v>
          </cell>
          <cell r="E4215">
            <v>423764.4</v>
          </cell>
        </row>
        <row r="4216">
          <cell r="A4216" t="str">
            <v>2001999924601</v>
          </cell>
          <cell r="B4216">
            <v>3</v>
          </cell>
          <cell r="C4216">
            <v>0.10131900000000001</v>
          </cell>
          <cell r="D4216">
            <v>0</v>
          </cell>
          <cell r="E4216">
            <v>33773</v>
          </cell>
        </row>
        <row r="4217">
          <cell r="A4217" t="str">
            <v>2001999924603</v>
          </cell>
          <cell r="B4217">
            <v>2</v>
          </cell>
          <cell r="C4217">
            <v>0.38222699999999998</v>
          </cell>
          <cell r="D4217">
            <v>0</v>
          </cell>
          <cell r="E4217">
            <v>191113.5</v>
          </cell>
        </row>
        <row r="4218">
          <cell r="A4218" t="str">
            <v>2001999924604</v>
          </cell>
          <cell r="B4218">
            <v>21</v>
          </cell>
          <cell r="C4218">
            <v>11.294959</v>
          </cell>
          <cell r="D4218">
            <v>0</v>
          </cell>
          <cell r="E4218">
            <v>537855.19047619042</v>
          </cell>
        </row>
        <row r="4219">
          <cell r="A4219" t="str">
            <v>2001999924610</v>
          </cell>
          <cell r="B4219">
            <v>39</v>
          </cell>
          <cell r="C4219">
            <v>18.582540000000002</v>
          </cell>
          <cell r="D4219">
            <v>0</v>
          </cell>
          <cell r="E4219">
            <v>476475.38461538462</v>
          </cell>
        </row>
        <row r="4220">
          <cell r="A4220" t="str">
            <v>2001999924612</v>
          </cell>
          <cell r="B4220">
            <v>28</v>
          </cell>
          <cell r="C4220">
            <v>0</v>
          </cell>
          <cell r="D4220">
            <v>0</v>
          </cell>
          <cell r="E4220">
            <v>0</v>
          </cell>
        </row>
        <row r="4221">
          <cell r="A4221" t="str">
            <v>2001999924613</v>
          </cell>
          <cell r="B4221">
            <v>268</v>
          </cell>
          <cell r="C4221">
            <v>0</v>
          </cell>
          <cell r="D4221">
            <v>0</v>
          </cell>
          <cell r="E4221">
            <v>0</v>
          </cell>
        </row>
        <row r="4222">
          <cell r="A4222" t="str">
            <v>2001999924614</v>
          </cell>
          <cell r="B4222">
            <v>507</v>
          </cell>
          <cell r="C4222">
            <v>0</v>
          </cell>
          <cell r="D4222">
            <v>0</v>
          </cell>
          <cell r="E4222">
            <v>0</v>
          </cell>
        </row>
        <row r="4223">
          <cell r="A4223" t="str">
            <v>2001999924615</v>
          </cell>
          <cell r="B4223">
            <v>144</v>
          </cell>
          <cell r="C4223">
            <v>0</v>
          </cell>
          <cell r="D4223">
            <v>0</v>
          </cell>
          <cell r="E4223">
            <v>0</v>
          </cell>
        </row>
        <row r="4224">
          <cell r="A4224" t="str">
            <v>2001999924616</v>
          </cell>
          <cell r="B4224">
            <v>1</v>
          </cell>
          <cell r="C4224">
            <v>0</v>
          </cell>
          <cell r="D4224">
            <v>0</v>
          </cell>
          <cell r="E4224">
            <v>0</v>
          </cell>
        </row>
        <row r="4225">
          <cell r="A4225" t="str">
            <v>2001999924623</v>
          </cell>
          <cell r="B4225">
            <v>310</v>
          </cell>
          <cell r="C4225">
            <v>681.63291100000004</v>
          </cell>
          <cell r="D4225">
            <v>0</v>
          </cell>
          <cell r="E4225">
            <v>2198815.8419354842</v>
          </cell>
        </row>
        <row r="4226">
          <cell r="A4226" t="str">
            <v>2001999924624</v>
          </cell>
          <cell r="B4226">
            <v>103</v>
          </cell>
          <cell r="C4226">
            <v>148.50154499999999</v>
          </cell>
          <cell r="D4226">
            <v>0</v>
          </cell>
          <cell r="E4226">
            <v>1441762.572815534</v>
          </cell>
        </row>
        <row r="4227">
          <cell r="A4227" t="str">
            <v>2001999924625</v>
          </cell>
          <cell r="B4227">
            <v>230</v>
          </cell>
          <cell r="C4227">
            <v>988.72384199999999</v>
          </cell>
          <cell r="D4227">
            <v>0</v>
          </cell>
          <cell r="E4227">
            <v>4298799.3130434779</v>
          </cell>
        </row>
        <row r="4228">
          <cell r="A4228" t="str">
            <v>2001999924626</v>
          </cell>
          <cell r="B4228">
            <v>422</v>
          </cell>
          <cell r="C4228">
            <v>885.40163500000006</v>
          </cell>
          <cell r="D4228">
            <v>0</v>
          </cell>
          <cell r="E4228">
            <v>2098108.1398104266</v>
          </cell>
        </row>
        <row r="4229">
          <cell r="A4229" t="str">
            <v>2001999924627</v>
          </cell>
          <cell r="B4229">
            <v>373</v>
          </cell>
          <cell r="C4229">
            <v>825.03304700000001</v>
          </cell>
          <cell r="D4229">
            <v>0</v>
          </cell>
          <cell r="E4229">
            <v>2211884.8445040216</v>
          </cell>
        </row>
        <row r="4230">
          <cell r="A4230" t="str">
            <v>2001999924628</v>
          </cell>
          <cell r="B4230">
            <v>886</v>
          </cell>
          <cell r="C4230">
            <v>32751.645690000001</v>
          </cell>
          <cell r="D4230">
            <v>0</v>
          </cell>
          <cell r="E4230">
            <v>36965740.056433409</v>
          </cell>
        </row>
        <row r="4231">
          <cell r="A4231" t="str">
            <v>2001999924629</v>
          </cell>
          <cell r="B4231">
            <v>62</v>
          </cell>
          <cell r="C4231">
            <v>180.36016699999999</v>
          </cell>
          <cell r="D4231">
            <v>0</v>
          </cell>
          <cell r="E4231">
            <v>2909034.9516129033</v>
          </cell>
        </row>
        <row r="4232">
          <cell r="A4232" t="str">
            <v>2001999924630</v>
          </cell>
          <cell r="B4232">
            <v>461</v>
          </cell>
          <cell r="C4232">
            <v>15268.750352999999</v>
          </cell>
          <cell r="D4232">
            <v>0</v>
          </cell>
          <cell r="E4232">
            <v>33120933.520607375</v>
          </cell>
        </row>
        <row r="4233">
          <cell r="A4233" t="str">
            <v>2001999924631</v>
          </cell>
          <cell r="B4233">
            <v>354</v>
          </cell>
          <cell r="C4233">
            <v>3981.0800330000002</v>
          </cell>
          <cell r="D4233">
            <v>0</v>
          </cell>
          <cell r="E4233">
            <v>11245988.793785311</v>
          </cell>
        </row>
        <row r="4234">
          <cell r="A4234" t="str">
            <v>2001999924632</v>
          </cell>
          <cell r="B4234">
            <v>425</v>
          </cell>
          <cell r="C4234">
            <v>1388.505617</v>
          </cell>
          <cell r="D4234">
            <v>0</v>
          </cell>
          <cell r="E4234">
            <v>3267072.04</v>
          </cell>
        </row>
        <row r="4235">
          <cell r="A4235" t="str">
            <v>2001999924633</v>
          </cell>
          <cell r="B4235">
            <v>72</v>
          </cell>
          <cell r="C4235">
            <v>241.295546</v>
          </cell>
          <cell r="D4235">
            <v>0</v>
          </cell>
          <cell r="E4235">
            <v>3351327.027777778</v>
          </cell>
        </row>
        <row r="4236">
          <cell r="A4236" t="str">
            <v>2001999924634</v>
          </cell>
          <cell r="B4236">
            <v>24</v>
          </cell>
          <cell r="C4236">
            <v>25.477665999999999</v>
          </cell>
          <cell r="D4236">
            <v>0</v>
          </cell>
          <cell r="E4236">
            <v>1061569.4166666667</v>
          </cell>
        </row>
        <row r="4237">
          <cell r="A4237" t="str">
            <v>2001999924635</v>
          </cell>
          <cell r="B4237">
            <v>544</v>
          </cell>
          <cell r="C4237">
            <v>4213.8489209999998</v>
          </cell>
          <cell r="D4237">
            <v>0</v>
          </cell>
          <cell r="E4237">
            <v>7746045.8106617639</v>
          </cell>
        </row>
        <row r="4238">
          <cell r="A4238" t="str">
            <v>2001999924636</v>
          </cell>
          <cell r="B4238">
            <v>900</v>
          </cell>
          <cell r="C4238">
            <v>8738.5628429999997</v>
          </cell>
          <cell r="D4238">
            <v>0</v>
          </cell>
          <cell r="E4238">
            <v>9709514.2699999996</v>
          </cell>
        </row>
        <row r="4239">
          <cell r="A4239" t="str">
            <v>2001999924637</v>
          </cell>
          <cell r="B4239">
            <v>377</v>
          </cell>
          <cell r="C4239">
            <v>458.88280900000001</v>
          </cell>
          <cell r="D4239">
            <v>0</v>
          </cell>
          <cell r="E4239">
            <v>1217195.7798408489</v>
          </cell>
        </row>
        <row r="4240">
          <cell r="A4240" t="str">
            <v>2001999924638</v>
          </cell>
          <cell r="B4240">
            <v>226</v>
          </cell>
          <cell r="C4240">
            <v>279.23895800000003</v>
          </cell>
          <cell r="D4240">
            <v>0</v>
          </cell>
          <cell r="E4240">
            <v>1235570.6106194691</v>
          </cell>
        </row>
        <row r="4241">
          <cell r="A4241" t="str">
            <v>2001999924639</v>
          </cell>
          <cell r="B4241">
            <v>419</v>
          </cell>
          <cell r="C4241">
            <v>1165.2971970000001</v>
          </cell>
          <cell r="D4241">
            <v>0</v>
          </cell>
          <cell r="E4241">
            <v>2781138.894988067</v>
          </cell>
        </row>
        <row r="4242">
          <cell r="A4242" t="str">
            <v>2001999924640</v>
          </cell>
          <cell r="B4242">
            <v>15</v>
          </cell>
          <cell r="C4242">
            <v>47.671261999999999</v>
          </cell>
          <cell r="D4242">
            <v>0</v>
          </cell>
          <cell r="E4242">
            <v>3178084.1333333333</v>
          </cell>
        </row>
        <row r="4243">
          <cell r="A4243" t="str">
            <v>2001999924641</v>
          </cell>
          <cell r="B4243">
            <v>6</v>
          </cell>
          <cell r="C4243">
            <v>30.135306</v>
          </cell>
          <cell r="D4243">
            <v>0</v>
          </cell>
          <cell r="E4243">
            <v>5022551</v>
          </cell>
        </row>
        <row r="4244">
          <cell r="A4244" t="str">
            <v>2001999924642</v>
          </cell>
          <cell r="B4244">
            <v>25</v>
          </cell>
          <cell r="C4244">
            <v>118.99428399999999</v>
          </cell>
          <cell r="D4244">
            <v>0</v>
          </cell>
          <cell r="E4244">
            <v>4759771.3600000003</v>
          </cell>
        </row>
        <row r="4245">
          <cell r="A4245" t="str">
            <v>2001999924643</v>
          </cell>
          <cell r="B4245">
            <v>900</v>
          </cell>
          <cell r="C4245">
            <v>9443.7771580000008</v>
          </cell>
          <cell r="D4245">
            <v>0</v>
          </cell>
          <cell r="E4245">
            <v>10493085.731111111</v>
          </cell>
        </row>
        <row r="4246">
          <cell r="A4246" t="str">
            <v>2001999924644</v>
          </cell>
          <cell r="B4246">
            <v>130</v>
          </cell>
          <cell r="C4246">
            <v>2309.8698960000002</v>
          </cell>
          <cell r="D4246">
            <v>0</v>
          </cell>
          <cell r="E4246">
            <v>17768229.969230771</v>
          </cell>
        </row>
        <row r="4247">
          <cell r="A4247" t="str">
            <v>2001999924645</v>
          </cell>
          <cell r="B4247">
            <v>553</v>
          </cell>
          <cell r="C4247">
            <v>36651.661982999998</v>
          </cell>
          <cell r="D4247">
            <v>0</v>
          </cell>
          <cell r="E4247">
            <v>66277869.770343572</v>
          </cell>
        </row>
        <row r="4248">
          <cell r="A4248" t="str">
            <v>2001999924646</v>
          </cell>
          <cell r="B4248">
            <v>20</v>
          </cell>
          <cell r="C4248">
            <v>134.38760300000001</v>
          </cell>
          <cell r="D4248">
            <v>0</v>
          </cell>
          <cell r="E4248">
            <v>6719380.1500000013</v>
          </cell>
        </row>
        <row r="4249">
          <cell r="A4249" t="str">
            <v>2001999924647</v>
          </cell>
          <cell r="B4249">
            <v>437</v>
          </cell>
          <cell r="C4249">
            <v>24956.291990000002</v>
          </cell>
          <cell r="D4249">
            <v>0</v>
          </cell>
          <cell r="E4249">
            <v>57108219.656750575</v>
          </cell>
        </row>
        <row r="4250">
          <cell r="A4250" t="str">
            <v>2001999924648</v>
          </cell>
          <cell r="B4250">
            <v>1</v>
          </cell>
          <cell r="C4250">
            <v>5.7772079999999999</v>
          </cell>
          <cell r="D4250">
            <v>0</v>
          </cell>
          <cell r="E4250">
            <v>5777208</v>
          </cell>
        </row>
        <row r="4251">
          <cell r="A4251" t="str">
            <v>2001999924650</v>
          </cell>
          <cell r="B4251">
            <v>154</v>
          </cell>
          <cell r="C4251">
            <v>0</v>
          </cell>
          <cell r="D4251">
            <v>0</v>
          </cell>
          <cell r="E4251">
            <v>0</v>
          </cell>
        </row>
        <row r="4252">
          <cell r="A4252" t="str">
            <v>2001999924651</v>
          </cell>
          <cell r="B4252">
            <v>210</v>
          </cell>
          <cell r="C4252">
            <v>984.94906400000002</v>
          </cell>
          <cell r="D4252">
            <v>0</v>
          </cell>
          <cell r="E4252">
            <v>4690233.6380952382</v>
          </cell>
        </row>
        <row r="4253">
          <cell r="A4253" t="str">
            <v>2001999924700</v>
          </cell>
          <cell r="B4253">
            <v>2</v>
          </cell>
          <cell r="C4253">
            <v>1.259E-2</v>
          </cell>
          <cell r="D4253">
            <v>0</v>
          </cell>
          <cell r="E4253">
            <v>6295</v>
          </cell>
        </row>
        <row r="4254">
          <cell r="A4254" t="str">
            <v>2001999924707</v>
          </cell>
          <cell r="B4254">
            <v>6</v>
          </cell>
          <cell r="C4254">
            <v>0</v>
          </cell>
          <cell r="D4254">
            <v>0</v>
          </cell>
          <cell r="E4254">
            <v>0</v>
          </cell>
        </row>
        <row r="4255">
          <cell r="A4255" t="str">
            <v>2001999924708</v>
          </cell>
          <cell r="B4255">
            <v>3</v>
          </cell>
          <cell r="C4255">
            <v>0</v>
          </cell>
          <cell r="D4255">
            <v>0</v>
          </cell>
          <cell r="E4255">
            <v>0</v>
          </cell>
        </row>
        <row r="4256">
          <cell r="A4256" t="str">
            <v>2001999924709</v>
          </cell>
          <cell r="B4256">
            <v>3</v>
          </cell>
          <cell r="C4256">
            <v>0</v>
          </cell>
          <cell r="D4256">
            <v>0</v>
          </cell>
          <cell r="E4256">
            <v>0</v>
          </cell>
        </row>
        <row r="4257">
          <cell r="A4257" t="str">
            <v>2001999924710</v>
          </cell>
          <cell r="B4257">
            <v>3</v>
          </cell>
          <cell r="C4257">
            <v>0</v>
          </cell>
          <cell r="D4257">
            <v>0</v>
          </cell>
          <cell r="E4257">
            <v>0</v>
          </cell>
        </row>
        <row r="4258">
          <cell r="A4258" t="str">
            <v>2001999924711</v>
          </cell>
          <cell r="B4258">
            <v>6</v>
          </cell>
          <cell r="C4258">
            <v>0.77277899999999999</v>
          </cell>
          <cell r="D4258">
            <v>0</v>
          </cell>
          <cell r="E4258">
            <v>128796.5</v>
          </cell>
        </row>
        <row r="4259">
          <cell r="A4259" t="str">
            <v>2001999924712</v>
          </cell>
          <cell r="B4259">
            <v>3</v>
          </cell>
          <cell r="C4259">
            <v>0.54067600000000005</v>
          </cell>
          <cell r="D4259">
            <v>0</v>
          </cell>
          <cell r="E4259">
            <v>180225.33333333334</v>
          </cell>
        </row>
        <row r="4260">
          <cell r="A4260" t="str">
            <v>2001999924713</v>
          </cell>
          <cell r="B4260">
            <v>3</v>
          </cell>
          <cell r="C4260">
            <v>6.2816999999999998E-2</v>
          </cell>
          <cell r="D4260">
            <v>0</v>
          </cell>
          <cell r="E4260">
            <v>20939</v>
          </cell>
        </row>
        <row r="4261">
          <cell r="A4261" t="str">
            <v>2001999924714</v>
          </cell>
          <cell r="B4261">
            <v>3</v>
          </cell>
          <cell r="C4261">
            <v>6.6709999999999998E-3</v>
          </cell>
          <cell r="D4261">
            <v>0</v>
          </cell>
          <cell r="E4261">
            <v>2223.666666666667</v>
          </cell>
        </row>
        <row r="4262">
          <cell r="A4262" t="str">
            <v>2001999924715</v>
          </cell>
          <cell r="B4262">
            <v>3</v>
          </cell>
          <cell r="C4262">
            <v>0.18518100000000001</v>
          </cell>
          <cell r="D4262">
            <v>0</v>
          </cell>
          <cell r="E4262">
            <v>61727</v>
          </cell>
        </row>
        <row r="4263">
          <cell r="A4263" t="str">
            <v>2001999924716</v>
          </cell>
          <cell r="B4263">
            <v>6</v>
          </cell>
          <cell r="C4263">
            <v>126.841379</v>
          </cell>
          <cell r="D4263">
            <v>0</v>
          </cell>
          <cell r="E4263">
            <v>21140229.833333332</v>
          </cell>
        </row>
        <row r="4264">
          <cell r="A4264" t="str">
            <v>2001999924717</v>
          </cell>
          <cell r="B4264">
            <v>3</v>
          </cell>
          <cell r="C4264">
            <v>98.047889999999995</v>
          </cell>
          <cell r="D4264">
            <v>0</v>
          </cell>
          <cell r="E4264">
            <v>32682629.999999996</v>
          </cell>
        </row>
        <row r="4265">
          <cell r="A4265" t="str">
            <v>2001999924718</v>
          </cell>
          <cell r="B4265">
            <v>3</v>
          </cell>
          <cell r="C4265">
            <v>5.8638279999999998</v>
          </cell>
          <cell r="D4265">
            <v>0</v>
          </cell>
          <cell r="E4265">
            <v>1954609.3333333333</v>
          </cell>
        </row>
        <row r="4266">
          <cell r="A4266" t="str">
            <v>2001999924719</v>
          </cell>
          <cell r="B4266">
            <v>3</v>
          </cell>
          <cell r="C4266">
            <v>5.1886349999999997</v>
          </cell>
          <cell r="D4266">
            <v>0</v>
          </cell>
          <cell r="E4266">
            <v>1729545</v>
          </cell>
        </row>
        <row r="4267">
          <cell r="A4267" t="str">
            <v>2001999924720</v>
          </cell>
          <cell r="B4267">
            <v>3</v>
          </cell>
          <cell r="C4267">
            <v>91.174739000000002</v>
          </cell>
          <cell r="D4267">
            <v>0</v>
          </cell>
          <cell r="E4267">
            <v>30391579.666666668</v>
          </cell>
        </row>
        <row r="4268">
          <cell r="A4268" t="str">
            <v>2001999924721</v>
          </cell>
          <cell r="B4268">
            <v>6</v>
          </cell>
          <cell r="C4268">
            <v>90.292685000000006</v>
          </cell>
          <cell r="D4268">
            <v>0</v>
          </cell>
          <cell r="E4268">
            <v>15048780.833333334</v>
          </cell>
        </row>
        <row r="4269">
          <cell r="A4269" t="str">
            <v>2001999924722</v>
          </cell>
          <cell r="B4269">
            <v>3</v>
          </cell>
          <cell r="C4269">
            <v>63.026891999999997</v>
          </cell>
          <cell r="D4269">
            <v>0</v>
          </cell>
          <cell r="E4269">
            <v>21008964</v>
          </cell>
        </row>
        <row r="4270">
          <cell r="A4270" t="str">
            <v>2001999924723</v>
          </cell>
          <cell r="B4270">
            <v>3</v>
          </cell>
          <cell r="C4270">
            <v>4.7939860000000003</v>
          </cell>
          <cell r="D4270">
            <v>0</v>
          </cell>
          <cell r="E4270">
            <v>1597995.3333333335</v>
          </cell>
        </row>
        <row r="4271">
          <cell r="A4271" t="str">
            <v>2001999924724</v>
          </cell>
          <cell r="B4271">
            <v>3</v>
          </cell>
          <cell r="C4271">
            <v>3.8012079999999999</v>
          </cell>
          <cell r="D4271">
            <v>0</v>
          </cell>
          <cell r="E4271">
            <v>1267069.3333333335</v>
          </cell>
        </row>
        <row r="4272">
          <cell r="A4272" t="str">
            <v>2001999924725</v>
          </cell>
          <cell r="B4272">
            <v>3</v>
          </cell>
          <cell r="C4272">
            <v>90.974957000000003</v>
          </cell>
          <cell r="D4272">
            <v>0</v>
          </cell>
          <cell r="E4272">
            <v>30324985.666666668</v>
          </cell>
        </row>
        <row r="4273">
          <cell r="A4273" t="str">
            <v>2001999924726</v>
          </cell>
          <cell r="B4273">
            <v>224</v>
          </cell>
          <cell r="C4273">
            <v>0</v>
          </cell>
          <cell r="D4273">
            <v>0</v>
          </cell>
          <cell r="E4273">
            <v>0</v>
          </cell>
        </row>
        <row r="4274">
          <cell r="A4274" t="str">
            <v>2001999924729</v>
          </cell>
          <cell r="B4274">
            <v>72</v>
          </cell>
          <cell r="C4274">
            <v>0</v>
          </cell>
          <cell r="D4274">
            <v>0</v>
          </cell>
          <cell r="E4274">
            <v>0</v>
          </cell>
        </row>
        <row r="4275">
          <cell r="A4275" t="str">
            <v>2001999924730</v>
          </cell>
          <cell r="B4275">
            <v>2</v>
          </cell>
          <cell r="C4275">
            <v>1.259E-2</v>
          </cell>
          <cell r="D4275">
            <v>1.259E-2</v>
          </cell>
          <cell r="E4275">
            <v>6295</v>
          </cell>
        </row>
        <row r="4276">
          <cell r="A4276" t="str">
            <v>2001999924745</v>
          </cell>
          <cell r="B4276">
            <v>4</v>
          </cell>
          <cell r="C4276">
            <v>0.49810599999999999</v>
          </cell>
          <cell r="D4276">
            <v>0</v>
          </cell>
          <cell r="E4276">
            <v>124526.5</v>
          </cell>
        </row>
        <row r="4277">
          <cell r="A4277" t="str">
            <v>2001999924747</v>
          </cell>
          <cell r="B4277">
            <v>3</v>
          </cell>
          <cell r="C4277">
            <v>1.9087270000000001</v>
          </cell>
          <cell r="D4277">
            <v>1.9087270000000001</v>
          </cell>
          <cell r="E4277">
            <v>636242.33333333337</v>
          </cell>
        </row>
        <row r="4278">
          <cell r="A4278" t="str">
            <v>2001999924749</v>
          </cell>
          <cell r="B4278">
            <v>38</v>
          </cell>
          <cell r="C4278">
            <v>9.6115399999999998</v>
          </cell>
          <cell r="D4278">
            <v>1.795442</v>
          </cell>
          <cell r="E4278">
            <v>252935.26315789472</v>
          </cell>
        </row>
        <row r="4279">
          <cell r="A4279" t="str">
            <v>2001999924903</v>
          </cell>
          <cell r="B4279">
            <v>241</v>
          </cell>
          <cell r="C4279">
            <v>0</v>
          </cell>
          <cell r="D4279">
            <v>0</v>
          </cell>
          <cell r="E4279">
            <v>0</v>
          </cell>
        </row>
        <row r="4280">
          <cell r="A4280" t="str">
            <v>2001999925001</v>
          </cell>
          <cell r="B4280">
            <v>34</v>
          </cell>
          <cell r="C4280">
            <v>0</v>
          </cell>
          <cell r="D4280">
            <v>0</v>
          </cell>
          <cell r="E4280">
            <v>0</v>
          </cell>
        </row>
        <row r="4281">
          <cell r="A4281" t="str">
            <v>2001999925002</v>
          </cell>
          <cell r="B4281">
            <v>1</v>
          </cell>
          <cell r="C4281">
            <v>0</v>
          </cell>
          <cell r="D4281">
            <v>0</v>
          </cell>
          <cell r="E4281">
            <v>0</v>
          </cell>
        </row>
        <row r="4282">
          <cell r="A4282" t="str">
            <v>2001999925003</v>
          </cell>
          <cell r="B4282">
            <v>14</v>
          </cell>
          <cell r="C4282">
            <v>0</v>
          </cell>
          <cell r="D4282">
            <v>0</v>
          </cell>
          <cell r="E4282">
            <v>0</v>
          </cell>
        </row>
        <row r="4283">
          <cell r="A4283" t="str">
            <v>2001999925005</v>
          </cell>
          <cell r="B4283">
            <v>1</v>
          </cell>
          <cell r="C4283">
            <v>0</v>
          </cell>
          <cell r="D4283">
            <v>0</v>
          </cell>
          <cell r="E4283">
            <v>0</v>
          </cell>
        </row>
        <row r="4284">
          <cell r="A4284" t="str">
            <v>2001999925006</v>
          </cell>
          <cell r="B4284">
            <v>27</v>
          </cell>
          <cell r="C4284">
            <v>0</v>
          </cell>
          <cell r="D4284">
            <v>0</v>
          </cell>
          <cell r="E4284">
            <v>0</v>
          </cell>
        </row>
        <row r="4285">
          <cell r="A4285" t="str">
            <v>2001999925007</v>
          </cell>
          <cell r="B4285">
            <v>14</v>
          </cell>
          <cell r="C4285">
            <v>0</v>
          </cell>
          <cell r="D4285">
            <v>0</v>
          </cell>
          <cell r="E4285">
            <v>0</v>
          </cell>
        </row>
        <row r="4286">
          <cell r="A4286" t="str">
            <v>2001999925008</v>
          </cell>
          <cell r="B4286">
            <v>15</v>
          </cell>
          <cell r="C4286">
            <v>0</v>
          </cell>
          <cell r="D4286">
            <v>0</v>
          </cell>
          <cell r="E4286">
            <v>0</v>
          </cell>
        </row>
        <row r="4287">
          <cell r="A4287" t="str">
            <v>2001999925009</v>
          </cell>
          <cell r="B4287">
            <v>6</v>
          </cell>
          <cell r="C4287">
            <v>0</v>
          </cell>
          <cell r="D4287">
            <v>0</v>
          </cell>
          <cell r="E4287">
            <v>0</v>
          </cell>
        </row>
        <row r="4288">
          <cell r="A4288" t="str">
            <v>2001999925013</v>
          </cell>
          <cell r="B4288">
            <v>28</v>
          </cell>
          <cell r="C4288">
            <v>0</v>
          </cell>
          <cell r="D4288">
            <v>0</v>
          </cell>
          <cell r="E4288">
            <v>0</v>
          </cell>
        </row>
        <row r="4289">
          <cell r="A4289" t="str">
            <v>2001999925014</v>
          </cell>
          <cell r="B4289">
            <v>14</v>
          </cell>
          <cell r="C4289">
            <v>0.92444400000000004</v>
          </cell>
          <cell r="D4289">
            <v>0</v>
          </cell>
          <cell r="E4289">
            <v>66031.71428571429</v>
          </cell>
        </row>
        <row r="4290">
          <cell r="A4290" t="str">
            <v>2001999925015</v>
          </cell>
          <cell r="B4290">
            <v>14</v>
          </cell>
          <cell r="C4290">
            <v>0.58801400000000004</v>
          </cell>
          <cell r="D4290">
            <v>0</v>
          </cell>
          <cell r="E4290">
            <v>42001</v>
          </cell>
        </row>
        <row r="4291">
          <cell r="A4291" t="str">
            <v>2001999925018</v>
          </cell>
          <cell r="B4291">
            <v>14</v>
          </cell>
          <cell r="C4291">
            <v>933.16292199999998</v>
          </cell>
          <cell r="D4291">
            <v>0</v>
          </cell>
          <cell r="E4291">
            <v>66654494.428571425</v>
          </cell>
        </row>
        <row r="4292">
          <cell r="A4292" t="str">
            <v>2001999925019</v>
          </cell>
          <cell r="B4292">
            <v>8</v>
          </cell>
          <cell r="C4292">
            <v>27.268447999999999</v>
          </cell>
          <cell r="D4292">
            <v>0</v>
          </cell>
          <cell r="E4292">
            <v>3408556</v>
          </cell>
        </row>
        <row r="4293">
          <cell r="A4293" t="str">
            <v>2001999925020</v>
          </cell>
          <cell r="B4293">
            <v>12</v>
          </cell>
          <cell r="C4293">
            <v>113.211816</v>
          </cell>
          <cell r="D4293">
            <v>113.21180699999999</v>
          </cell>
          <cell r="E4293">
            <v>9434318</v>
          </cell>
        </row>
        <row r="4294">
          <cell r="A4294" t="str">
            <v>2001999925031</v>
          </cell>
          <cell r="B4294">
            <v>1</v>
          </cell>
          <cell r="C4294">
            <v>0</v>
          </cell>
          <cell r="D4294">
            <v>0</v>
          </cell>
          <cell r="E4294">
            <v>0</v>
          </cell>
        </row>
        <row r="4295">
          <cell r="A4295" t="str">
            <v>2001999925036</v>
          </cell>
          <cell r="B4295">
            <v>9</v>
          </cell>
          <cell r="C4295">
            <v>33.077717999999997</v>
          </cell>
          <cell r="D4295">
            <v>0</v>
          </cell>
          <cell r="E4295">
            <v>3675302</v>
          </cell>
        </row>
        <row r="4296">
          <cell r="A4296" t="str">
            <v>2001999925039</v>
          </cell>
          <cell r="B4296">
            <v>11</v>
          </cell>
          <cell r="C4296">
            <v>0.494948</v>
          </cell>
          <cell r="D4296">
            <v>0.495869</v>
          </cell>
          <cell r="E4296">
            <v>44995.272727272721</v>
          </cell>
        </row>
        <row r="4297">
          <cell r="A4297" t="str">
            <v>2001999925043</v>
          </cell>
          <cell r="B4297">
            <v>1</v>
          </cell>
          <cell r="C4297">
            <v>0</v>
          </cell>
          <cell r="D4297">
            <v>0</v>
          </cell>
          <cell r="E4297">
            <v>0</v>
          </cell>
        </row>
        <row r="4298">
          <cell r="A4298" t="str">
            <v>2001999925044</v>
          </cell>
          <cell r="B4298">
            <v>8</v>
          </cell>
          <cell r="C4298">
            <v>0</v>
          </cell>
          <cell r="D4298">
            <v>0</v>
          </cell>
          <cell r="E4298">
            <v>0</v>
          </cell>
        </row>
        <row r="4299">
          <cell r="A4299" t="str">
            <v>2001999925048</v>
          </cell>
          <cell r="B4299">
            <v>4</v>
          </cell>
          <cell r="C4299">
            <v>0</v>
          </cell>
          <cell r="D4299">
            <v>0</v>
          </cell>
          <cell r="E4299">
            <v>0</v>
          </cell>
        </row>
        <row r="4300">
          <cell r="A4300" t="str">
            <v>2001999925053</v>
          </cell>
          <cell r="B4300">
            <v>13</v>
          </cell>
          <cell r="C4300">
            <v>1.2400000000000001E-4</v>
          </cell>
          <cell r="D4300">
            <v>0</v>
          </cell>
          <cell r="E4300">
            <v>9.5384615384615383</v>
          </cell>
        </row>
        <row r="4301">
          <cell r="A4301" t="str">
            <v>2001999925055</v>
          </cell>
          <cell r="B4301">
            <v>8</v>
          </cell>
          <cell r="C4301">
            <v>0</v>
          </cell>
          <cell r="D4301">
            <v>0</v>
          </cell>
          <cell r="E4301">
            <v>0</v>
          </cell>
        </row>
        <row r="4302">
          <cell r="A4302" t="str">
            <v>2001999925082</v>
          </cell>
          <cell r="B4302">
            <v>1</v>
          </cell>
          <cell r="C4302">
            <v>11.727512000000001</v>
          </cell>
          <cell r="D4302">
            <v>0</v>
          </cell>
          <cell r="E4302">
            <v>11727512</v>
          </cell>
        </row>
        <row r="4303">
          <cell r="A4303" t="str">
            <v>2001999925085</v>
          </cell>
          <cell r="B4303">
            <v>6</v>
          </cell>
          <cell r="C4303">
            <v>14.328222</v>
          </cell>
          <cell r="D4303">
            <v>14.328222</v>
          </cell>
          <cell r="E4303">
            <v>2388037</v>
          </cell>
        </row>
        <row r="4304">
          <cell r="A4304" t="str">
            <v>2001999925087</v>
          </cell>
          <cell r="B4304">
            <v>6</v>
          </cell>
          <cell r="C4304">
            <v>14.328222</v>
          </cell>
          <cell r="D4304">
            <v>14.328222</v>
          </cell>
          <cell r="E4304">
            <v>2388037</v>
          </cell>
        </row>
        <row r="4305">
          <cell r="A4305" t="str">
            <v>2001999925090</v>
          </cell>
          <cell r="B4305">
            <v>9</v>
          </cell>
          <cell r="C4305">
            <v>82.644972999999993</v>
          </cell>
          <cell r="D4305">
            <v>82.644964000000002</v>
          </cell>
          <cell r="E4305">
            <v>9182774.7777777761</v>
          </cell>
        </row>
        <row r="4306">
          <cell r="A4306" t="str">
            <v>2001999925091</v>
          </cell>
          <cell r="B4306">
            <v>8</v>
          </cell>
          <cell r="C4306">
            <v>83.139921000000001</v>
          </cell>
          <cell r="D4306">
            <v>83.140833000000001</v>
          </cell>
          <cell r="E4306">
            <v>10392490.125</v>
          </cell>
        </row>
        <row r="4307">
          <cell r="A4307" t="str">
            <v>2001999925101</v>
          </cell>
          <cell r="B4307">
            <v>9</v>
          </cell>
          <cell r="C4307">
            <v>106.01448499999999</v>
          </cell>
          <cell r="D4307">
            <v>0</v>
          </cell>
          <cell r="E4307">
            <v>11779387.22222222</v>
          </cell>
        </row>
        <row r="4308">
          <cell r="A4308" t="str">
            <v>2001999925102</v>
          </cell>
          <cell r="B4308">
            <v>9</v>
          </cell>
          <cell r="C4308">
            <v>21737.507310000001</v>
          </cell>
          <cell r="D4308">
            <v>0</v>
          </cell>
          <cell r="E4308">
            <v>2415278590</v>
          </cell>
        </row>
        <row r="4309">
          <cell r="A4309" t="str">
            <v>2001999925104</v>
          </cell>
          <cell r="B4309">
            <v>1</v>
          </cell>
          <cell r="C4309">
            <v>0.83589000000000002</v>
          </cell>
          <cell r="D4309">
            <v>0</v>
          </cell>
          <cell r="E4309">
            <v>835890</v>
          </cell>
        </row>
        <row r="4310">
          <cell r="A4310" t="str">
            <v>2001999925106</v>
          </cell>
          <cell r="B4310">
            <v>1</v>
          </cell>
          <cell r="C4310">
            <v>0.156717</v>
          </cell>
          <cell r="D4310">
            <v>0</v>
          </cell>
          <cell r="E4310">
            <v>156717</v>
          </cell>
        </row>
        <row r="4311">
          <cell r="A4311" t="str">
            <v>2001999925116</v>
          </cell>
          <cell r="B4311">
            <v>2</v>
          </cell>
          <cell r="C4311">
            <v>0.102815</v>
          </cell>
          <cell r="D4311">
            <v>0.102815</v>
          </cell>
          <cell r="E4311">
            <v>51407.5</v>
          </cell>
        </row>
        <row r="4312">
          <cell r="A4312" t="str">
            <v>2001999925122</v>
          </cell>
          <cell r="B4312">
            <v>10</v>
          </cell>
          <cell r="C4312">
            <v>26248.050096999999</v>
          </cell>
          <cell r="D4312">
            <v>0</v>
          </cell>
          <cell r="E4312">
            <v>2624805009.6999998</v>
          </cell>
        </row>
        <row r="4313">
          <cell r="A4313" t="str">
            <v>2001999925123</v>
          </cell>
          <cell r="B4313">
            <v>10</v>
          </cell>
          <cell r="C4313">
            <v>25570.463693999998</v>
          </cell>
          <cell r="D4313">
            <v>0</v>
          </cell>
          <cell r="E4313">
            <v>2557046369.4000001</v>
          </cell>
        </row>
        <row r="4314">
          <cell r="A4314" t="str">
            <v>2001999925129</v>
          </cell>
          <cell r="B4314">
            <v>2</v>
          </cell>
          <cell r="C4314">
            <v>121.627717</v>
          </cell>
          <cell r="D4314">
            <v>0</v>
          </cell>
          <cell r="E4314">
            <v>60813858.5</v>
          </cell>
        </row>
        <row r="4315">
          <cell r="A4315" t="str">
            <v>2001999925155</v>
          </cell>
          <cell r="B4315">
            <v>1</v>
          </cell>
          <cell r="C4315">
            <v>3.9220000000000001E-3</v>
          </cell>
          <cell r="D4315">
            <v>0</v>
          </cell>
          <cell r="E4315">
            <v>3922</v>
          </cell>
        </row>
        <row r="4316">
          <cell r="A4316" t="str">
            <v>2001999925157</v>
          </cell>
          <cell r="B4316">
            <v>1</v>
          </cell>
          <cell r="C4316">
            <v>0</v>
          </cell>
          <cell r="D4316">
            <v>0</v>
          </cell>
          <cell r="E4316">
            <v>0</v>
          </cell>
        </row>
        <row r="4317">
          <cell r="A4317" t="str">
            <v>2001999925158</v>
          </cell>
          <cell r="B4317">
            <v>1</v>
          </cell>
          <cell r="C4317">
            <v>0.98630200000000001</v>
          </cell>
          <cell r="D4317">
            <v>0.98630200000000001</v>
          </cell>
          <cell r="E4317">
            <v>986302</v>
          </cell>
        </row>
        <row r="4318">
          <cell r="A4318" t="str">
            <v>2001999925159</v>
          </cell>
          <cell r="B4318">
            <v>1</v>
          </cell>
          <cell r="C4318">
            <v>0.14649000000000001</v>
          </cell>
          <cell r="D4318">
            <v>0</v>
          </cell>
          <cell r="E4318">
            <v>146490</v>
          </cell>
        </row>
        <row r="4319">
          <cell r="A4319" t="str">
            <v>2001999925165</v>
          </cell>
          <cell r="B4319">
            <v>1</v>
          </cell>
          <cell r="C4319">
            <v>0.156717</v>
          </cell>
          <cell r="D4319">
            <v>0</v>
          </cell>
          <cell r="E4319">
            <v>156717</v>
          </cell>
        </row>
        <row r="4320">
          <cell r="A4320" t="str">
            <v>2001999925170</v>
          </cell>
          <cell r="B4320">
            <v>1</v>
          </cell>
          <cell r="C4320">
            <v>0.98434100000000002</v>
          </cell>
          <cell r="D4320">
            <v>0.98434100000000002</v>
          </cell>
          <cell r="E4320">
            <v>984341</v>
          </cell>
        </row>
        <row r="4321">
          <cell r="A4321" t="str">
            <v>2001999925187</v>
          </cell>
          <cell r="B4321">
            <v>2</v>
          </cell>
          <cell r="C4321">
            <v>3.3650679999999999</v>
          </cell>
          <cell r="D4321">
            <v>0</v>
          </cell>
          <cell r="E4321">
            <v>1682534</v>
          </cell>
        </row>
        <row r="4322">
          <cell r="A4322" t="str">
            <v>2001999925188</v>
          </cell>
          <cell r="B4322">
            <v>1</v>
          </cell>
          <cell r="C4322">
            <v>0.49177999999999999</v>
          </cell>
          <cell r="D4322">
            <v>0</v>
          </cell>
          <cell r="E4322">
            <v>491780</v>
          </cell>
        </row>
        <row r="4323">
          <cell r="A4323" t="str">
            <v>2001999925189</v>
          </cell>
          <cell r="B4323">
            <v>2</v>
          </cell>
          <cell r="C4323">
            <v>1.298E-2</v>
          </cell>
          <cell r="D4323">
            <v>1.298E-2</v>
          </cell>
          <cell r="E4323">
            <v>6490</v>
          </cell>
        </row>
        <row r="4324">
          <cell r="A4324" t="str">
            <v>2001999925196</v>
          </cell>
          <cell r="B4324">
            <v>1</v>
          </cell>
          <cell r="C4324">
            <v>0</v>
          </cell>
          <cell r="D4324">
            <v>0</v>
          </cell>
          <cell r="E4324">
            <v>0</v>
          </cell>
        </row>
        <row r="4325">
          <cell r="A4325" t="str">
            <v>2001999925225</v>
          </cell>
          <cell r="B4325">
            <v>9</v>
          </cell>
          <cell r="C4325">
            <v>894.22673999999995</v>
          </cell>
          <cell r="D4325">
            <v>0</v>
          </cell>
          <cell r="E4325">
            <v>99358526.666666657</v>
          </cell>
        </row>
        <row r="4326">
          <cell r="A4326" t="str">
            <v>2001999925226</v>
          </cell>
          <cell r="B4326">
            <v>4</v>
          </cell>
          <cell r="C4326">
            <v>634.58374100000003</v>
          </cell>
          <cell r="D4326">
            <v>0</v>
          </cell>
          <cell r="E4326">
            <v>158645935.25</v>
          </cell>
        </row>
        <row r="4327">
          <cell r="A4327" t="str">
            <v>2001999925231</v>
          </cell>
          <cell r="B4327">
            <v>7</v>
          </cell>
          <cell r="C4327">
            <v>859.68899599999997</v>
          </cell>
          <cell r="D4327">
            <v>0</v>
          </cell>
          <cell r="E4327">
            <v>122812713.7142857</v>
          </cell>
        </row>
        <row r="4328">
          <cell r="A4328" t="str">
            <v>2001999925242</v>
          </cell>
          <cell r="B4328">
            <v>1</v>
          </cell>
          <cell r="C4328">
            <v>5.4384880000000004</v>
          </cell>
          <cell r="D4328">
            <v>0</v>
          </cell>
          <cell r="E4328">
            <v>5438488</v>
          </cell>
        </row>
        <row r="4329">
          <cell r="A4329" t="str">
            <v>2001999925284</v>
          </cell>
          <cell r="B4329">
            <v>1</v>
          </cell>
          <cell r="C4329">
            <v>5.4384880000000004</v>
          </cell>
          <cell r="D4329">
            <v>0</v>
          </cell>
          <cell r="E4329">
            <v>5438488</v>
          </cell>
        </row>
        <row r="4330">
          <cell r="A4330" t="str">
            <v>2001999925304</v>
          </cell>
          <cell r="B4330">
            <v>1</v>
          </cell>
          <cell r="C4330">
            <v>0.102815</v>
          </cell>
          <cell r="D4330">
            <v>-0.102815</v>
          </cell>
          <cell r="E4330">
            <v>102815</v>
          </cell>
        </row>
        <row r="4331">
          <cell r="A4331" t="str">
            <v>2001999925305</v>
          </cell>
          <cell r="B4331">
            <v>13</v>
          </cell>
          <cell r="C4331">
            <v>68.303770999999998</v>
          </cell>
          <cell r="D4331">
            <v>68.316742000000005</v>
          </cell>
          <cell r="E4331">
            <v>5254136.2307692301</v>
          </cell>
        </row>
        <row r="4332">
          <cell r="A4332" t="str">
            <v>2001999925312</v>
          </cell>
          <cell r="B4332">
            <v>5</v>
          </cell>
          <cell r="C4332">
            <v>0</v>
          </cell>
          <cell r="D4332">
            <v>0</v>
          </cell>
          <cell r="E4332">
            <v>0</v>
          </cell>
        </row>
        <row r="4333">
          <cell r="A4333" t="str">
            <v>2001999925315</v>
          </cell>
          <cell r="B4333">
            <v>14</v>
          </cell>
          <cell r="C4333">
            <v>369.59801399999998</v>
          </cell>
          <cell r="D4333">
            <v>0</v>
          </cell>
          <cell r="E4333">
            <v>26399858.142857142</v>
          </cell>
        </row>
        <row r="4334">
          <cell r="A4334" t="str">
            <v>2001999925318</v>
          </cell>
          <cell r="B4334">
            <v>1</v>
          </cell>
          <cell r="C4334">
            <v>0.13861100000000001</v>
          </cell>
          <cell r="D4334">
            <v>0</v>
          </cell>
          <cell r="E4334">
            <v>138611</v>
          </cell>
        </row>
        <row r="4335">
          <cell r="A4335" t="str">
            <v>2001999925341</v>
          </cell>
          <cell r="B4335">
            <v>7</v>
          </cell>
          <cell r="C4335">
            <v>619.91769799999997</v>
          </cell>
          <cell r="D4335">
            <v>0</v>
          </cell>
          <cell r="E4335">
            <v>88559671.142857134</v>
          </cell>
        </row>
        <row r="4336">
          <cell r="A4336" t="str">
            <v>2001999925365</v>
          </cell>
          <cell r="B4336">
            <v>6</v>
          </cell>
          <cell r="C4336">
            <v>8.5987200000000001</v>
          </cell>
          <cell r="D4336">
            <v>0</v>
          </cell>
          <cell r="E4336">
            <v>1433120</v>
          </cell>
        </row>
        <row r="4337">
          <cell r="A4337" t="str">
            <v>2001999925366</v>
          </cell>
          <cell r="B4337">
            <v>2</v>
          </cell>
          <cell r="C4337">
            <v>18.236350999999999</v>
          </cell>
          <cell r="D4337">
            <v>0</v>
          </cell>
          <cell r="E4337">
            <v>9118175.5</v>
          </cell>
        </row>
        <row r="4338">
          <cell r="A4338" t="str">
            <v>2001999925600</v>
          </cell>
          <cell r="B4338">
            <v>1</v>
          </cell>
          <cell r="C4338">
            <v>0.14649000000000001</v>
          </cell>
          <cell r="D4338">
            <v>0</v>
          </cell>
          <cell r="E4338">
            <v>146490</v>
          </cell>
        </row>
        <row r="4339">
          <cell r="A4339" t="str">
            <v>2001999925610</v>
          </cell>
          <cell r="B4339">
            <v>1</v>
          </cell>
          <cell r="C4339">
            <v>0.14649000000000001</v>
          </cell>
          <cell r="D4339">
            <v>0</v>
          </cell>
          <cell r="E4339">
            <v>146490</v>
          </cell>
        </row>
        <row r="4340">
          <cell r="A4340" t="str">
            <v>2001999925612</v>
          </cell>
          <cell r="B4340">
            <v>1</v>
          </cell>
          <cell r="C4340">
            <v>0</v>
          </cell>
          <cell r="D4340">
            <v>0</v>
          </cell>
          <cell r="E4340">
            <v>0</v>
          </cell>
        </row>
        <row r="4341">
          <cell r="A4341" t="str">
            <v>2001999925613</v>
          </cell>
          <cell r="B4341">
            <v>1</v>
          </cell>
          <cell r="C4341">
            <v>0</v>
          </cell>
          <cell r="D4341">
            <v>0</v>
          </cell>
          <cell r="E4341">
            <v>0</v>
          </cell>
        </row>
        <row r="4342">
          <cell r="A4342" t="str">
            <v>2001999925614</v>
          </cell>
          <cell r="B4342">
            <v>7</v>
          </cell>
          <cell r="C4342">
            <v>0</v>
          </cell>
          <cell r="D4342">
            <v>0</v>
          </cell>
          <cell r="E4342">
            <v>0</v>
          </cell>
        </row>
        <row r="4343">
          <cell r="A4343" t="str">
            <v>2001999925615</v>
          </cell>
          <cell r="B4343">
            <v>2</v>
          </cell>
          <cell r="C4343">
            <v>0</v>
          </cell>
          <cell r="D4343">
            <v>0</v>
          </cell>
          <cell r="E4343">
            <v>0</v>
          </cell>
        </row>
        <row r="4344">
          <cell r="A4344" t="str">
            <v>2001999925623</v>
          </cell>
          <cell r="B4344">
            <v>4</v>
          </cell>
          <cell r="C4344">
            <v>7.3292919999999997</v>
          </cell>
          <cell r="D4344">
            <v>0</v>
          </cell>
          <cell r="E4344">
            <v>1832323</v>
          </cell>
        </row>
        <row r="4345">
          <cell r="A4345" t="str">
            <v>2001999925624</v>
          </cell>
          <cell r="B4345">
            <v>3</v>
          </cell>
          <cell r="C4345">
            <v>8.5541590000000003</v>
          </cell>
          <cell r="D4345">
            <v>0</v>
          </cell>
          <cell r="E4345">
            <v>2851386.3333333335</v>
          </cell>
        </row>
        <row r="4346">
          <cell r="A4346" t="str">
            <v>2001999925625</v>
          </cell>
          <cell r="B4346">
            <v>6</v>
          </cell>
          <cell r="C4346">
            <v>95.181490999999994</v>
          </cell>
          <cell r="D4346">
            <v>0</v>
          </cell>
          <cell r="E4346">
            <v>15863581.833333332</v>
          </cell>
        </row>
        <row r="4347">
          <cell r="A4347" t="str">
            <v>2001999925626</v>
          </cell>
          <cell r="B4347">
            <v>7</v>
          </cell>
          <cell r="C4347">
            <v>45.154409000000001</v>
          </cell>
          <cell r="D4347">
            <v>0</v>
          </cell>
          <cell r="E4347">
            <v>6450629.8571428573</v>
          </cell>
        </row>
        <row r="4348">
          <cell r="A4348" t="str">
            <v>2001999925627</v>
          </cell>
          <cell r="B4348">
            <v>3</v>
          </cell>
          <cell r="C4348">
            <v>6.9464290000000002</v>
          </cell>
          <cell r="D4348">
            <v>0</v>
          </cell>
          <cell r="E4348">
            <v>2315476.333333333</v>
          </cell>
        </row>
        <row r="4349">
          <cell r="A4349" t="str">
            <v>2001999925628</v>
          </cell>
          <cell r="B4349">
            <v>11</v>
          </cell>
          <cell r="C4349">
            <v>6449.2595220000003</v>
          </cell>
          <cell r="D4349">
            <v>0</v>
          </cell>
          <cell r="E4349">
            <v>586296320.18181825</v>
          </cell>
        </row>
        <row r="4350">
          <cell r="A4350" t="str">
            <v>2001999925629</v>
          </cell>
          <cell r="B4350">
            <v>7</v>
          </cell>
          <cell r="C4350">
            <v>16.542273000000002</v>
          </cell>
          <cell r="D4350">
            <v>0</v>
          </cell>
          <cell r="E4350">
            <v>2363181.8571428577</v>
          </cell>
        </row>
        <row r="4351">
          <cell r="A4351" t="str">
            <v>2001999925630</v>
          </cell>
          <cell r="B4351">
            <v>6</v>
          </cell>
          <cell r="C4351">
            <v>384.73337400000003</v>
          </cell>
          <cell r="D4351">
            <v>0</v>
          </cell>
          <cell r="E4351">
            <v>64122229.000000007</v>
          </cell>
        </row>
        <row r="4352">
          <cell r="A4352" t="str">
            <v>2001999925631</v>
          </cell>
          <cell r="B4352">
            <v>6</v>
          </cell>
          <cell r="C4352">
            <v>1814.0396109999999</v>
          </cell>
          <cell r="D4352">
            <v>0</v>
          </cell>
          <cell r="E4352">
            <v>302339935.16666663</v>
          </cell>
        </row>
        <row r="4353">
          <cell r="A4353" t="str">
            <v>2001999925632</v>
          </cell>
          <cell r="B4353">
            <v>8</v>
          </cell>
          <cell r="C4353">
            <v>392.54443700000002</v>
          </cell>
          <cell r="D4353">
            <v>0</v>
          </cell>
          <cell r="E4353">
            <v>49068054.625</v>
          </cell>
        </row>
        <row r="4354">
          <cell r="A4354" t="str">
            <v>2001999925633</v>
          </cell>
          <cell r="B4354">
            <v>4</v>
          </cell>
          <cell r="C4354">
            <v>81.102435</v>
          </cell>
          <cell r="D4354">
            <v>0</v>
          </cell>
          <cell r="E4354">
            <v>20275608.75</v>
          </cell>
        </row>
        <row r="4355">
          <cell r="A4355" t="str">
            <v>2001999925634</v>
          </cell>
          <cell r="B4355">
            <v>1</v>
          </cell>
          <cell r="C4355">
            <v>5.4384880000000004</v>
          </cell>
          <cell r="D4355">
            <v>0</v>
          </cell>
          <cell r="E4355">
            <v>5438488</v>
          </cell>
        </row>
        <row r="4356">
          <cell r="A4356" t="str">
            <v>2001999925635</v>
          </cell>
          <cell r="B4356">
            <v>7</v>
          </cell>
          <cell r="C4356">
            <v>2887.346947</v>
          </cell>
          <cell r="D4356">
            <v>0</v>
          </cell>
          <cell r="E4356">
            <v>412478135.28571433</v>
          </cell>
        </row>
        <row r="4357">
          <cell r="A4357" t="str">
            <v>2001999925636</v>
          </cell>
          <cell r="B4357">
            <v>11</v>
          </cell>
          <cell r="C4357">
            <v>912.851586</v>
          </cell>
          <cell r="D4357">
            <v>0</v>
          </cell>
          <cell r="E4357">
            <v>82986507.818181828</v>
          </cell>
        </row>
        <row r="4358">
          <cell r="A4358" t="str">
            <v>2001999925637</v>
          </cell>
          <cell r="B4358">
            <v>5</v>
          </cell>
          <cell r="C4358">
            <v>14.734102</v>
          </cell>
          <cell r="D4358">
            <v>0</v>
          </cell>
          <cell r="E4358">
            <v>2946820.4</v>
          </cell>
        </row>
        <row r="4359">
          <cell r="A4359" t="str">
            <v>2001999925638</v>
          </cell>
          <cell r="B4359">
            <v>4</v>
          </cell>
          <cell r="C4359">
            <v>18.109573999999999</v>
          </cell>
          <cell r="D4359">
            <v>0</v>
          </cell>
          <cell r="E4359">
            <v>4527393.5</v>
          </cell>
        </row>
        <row r="4360">
          <cell r="A4360" t="str">
            <v>2001999925639</v>
          </cell>
          <cell r="B4360">
            <v>5</v>
          </cell>
          <cell r="C4360">
            <v>13.79317</v>
          </cell>
          <cell r="D4360">
            <v>0</v>
          </cell>
          <cell r="E4360">
            <v>2758634</v>
          </cell>
        </row>
        <row r="4361">
          <cell r="A4361" t="str">
            <v>2001999925643</v>
          </cell>
          <cell r="B4361">
            <v>11</v>
          </cell>
          <cell r="C4361">
            <v>924.58173999999997</v>
          </cell>
          <cell r="D4361">
            <v>0</v>
          </cell>
          <cell r="E4361">
            <v>84052885.454545453</v>
          </cell>
        </row>
        <row r="4362">
          <cell r="A4362" t="str">
            <v>2001999925645</v>
          </cell>
          <cell r="B4362">
            <v>8</v>
          </cell>
          <cell r="C4362">
            <v>20805.612115</v>
          </cell>
          <cell r="D4362">
            <v>0</v>
          </cell>
          <cell r="E4362">
            <v>2600701514.375</v>
          </cell>
        </row>
        <row r="4363">
          <cell r="A4363" t="str">
            <v>2001999925647</v>
          </cell>
          <cell r="B4363">
            <v>6</v>
          </cell>
          <cell r="C4363">
            <v>20789.922689999999</v>
          </cell>
          <cell r="D4363">
            <v>0</v>
          </cell>
          <cell r="E4363">
            <v>3464987115</v>
          </cell>
        </row>
        <row r="4364">
          <cell r="A4364" t="str">
            <v>2001999925650</v>
          </cell>
          <cell r="B4364">
            <v>3</v>
          </cell>
          <cell r="C4364">
            <v>0</v>
          </cell>
          <cell r="D4364">
            <v>0</v>
          </cell>
          <cell r="E4364">
            <v>0</v>
          </cell>
        </row>
        <row r="4365">
          <cell r="A4365" t="str">
            <v>2001999925651</v>
          </cell>
          <cell r="B4365">
            <v>4</v>
          </cell>
          <cell r="C4365">
            <v>6.8165950000000004</v>
          </cell>
          <cell r="D4365">
            <v>0</v>
          </cell>
          <cell r="E4365">
            <v>1704148.75</v>
          </cell>
        </row>
        <row r="4366">
          <cell r="A4366" t="str">
            <v>2001999925700</v>
          </cell>
          <cell r="B4366">
            <v>1</v>
          </cell>
          <cell r="C4366">
            <v>1.9610000000000001E-3</v>
          </cell>
          <cell r="D4366">
            <v>0</v>
          </cell>
          <cell r="E4366">
            <v>1961</v>
          </cell>
        </row>
        <row r="4367">
          <cell r="A4367" t="str">
            <v>2001999925726</v>
          </cell>
          <cell r="B4367">
            <v>5</v>
          </cell>
          <cell r="C4367">
            <v>0</v>
          </cell>
          <cell r="D4367">
            <v>0</v>
          </cell>
          <cell r="E4367">
            <v>0</v>
          </cell>
        </row>
        <row r="4368">
          <cell r="A4368" t="str">
            <v>2001999925729</v>
          </cell>
          <cell r="B4368">
            <v>3</v>
          </cell>
          <cell r="C4368">
            <v>0</v>
          </cell>
          <cell r="D4368">
            <v>0</v>
          </cell>
          <cell r="E4368">
            <v>0</v>
          </cell>
        </row>
        <row r="4369">
          <cell r="A4369" t="str">
            <v>2001999925730</v>
          </cell>
          <cell r="B4369">
            <v>1</v>
          </cell>
          <cell r="C4369">
            <v>1.9610000000000001E-3</v>
          </cell>
          <cell r="D4369">
            <v>1.9610000000000001E-3</v>
          </cell>
          <cell r="E4369">
            <v>1961</v>
          </cell>
        </row>
        <row r="4370">
          <cell r="A4370" t="str">
            <v>2001999925745</v>
          </cell>
          <cell r="B4370">
            <v>1</v>
          </cell>
          <cell r="C4370">
            <v>4.3674999999999999E-2</v>
          </cell>
          <cell r="D4370">
            <v>0</v>
          </cell>
          <cell r="E4370">
            <v>43675</v>
          </cell>
        </row>
        <row r="4371">
          <cell r="A4371" t="str">
            <v>2001999925749</v>
          </cell>
          <cell r="B4371">
            <v>2</v>
          </cell>
          <cell r="C4371">
            <v>0.14649000000000001</v>
          </cell>
          <cell r="D4371">
            <v>0.14649000000000001</v>
          </cell>
          <cell r="E4371">
            <v>73245</v>
          </cell>
        </row>
        <row r="4372">
          <cell r="A4372" t="str">
            <v>2001999925903</v>
          </cell>
          <cell r="B4372">
            <v>5</v>
          </cell>
          <cell r="C4372">
            <v>0</v>
          </cell>
          <cell r="D4372">
            <v>0</v>
          </cell>
          <cell r="E4372">
            <v>0</v>
          </cell>
        </row>
        <row r="4373">
          <cell r="A4373" t="str">
            <v>2001999926001</v>
          </cell>
          <cell r="B4373">
            <v>265</v>
          </cell>
          <cell r="C4373">
            <v>0</v>
          </cell>
          <cell r="D4373">
            <v>0</v>
          </cell>
          <cell r="E4373">
            <v>0</v>
          </cell>
        </row>
        <row r="4374">
          <cell r="A4374" t="str">
            <v>2001999926002</v>
          </cell>
          <cell r="B4374">
            <v>2</v>
          </cell>
          <cell r="C4374">
            <v>0</v>
          </cell>
          <cell r="D4374">
            <v>0</v>
          </cell>
          <cell r="E4374">
            <v>0</v>
          </cell>
        </row>
        <row r="4375">
          <cell r="A4375" t="str">
            <v>2001999926003</v>
          </cell>
          <cell r="B4375">
            <v>114</v>
          </cell>
          <cell r="C4375">
            <v>0</v>
          </cell>
          <cell r="D4375">
            <v>0</v>
          </cell>
          <cell r="E4375">
            <v>0</v>
          </cell>
        </row>
        <row r="4376">
          <cell r="A4376" t="str">
            <v>2001999926006</v>
          </cell>
          <cell r="B4376">
            <v>232</v>
          </cell>
          <cell r="C4376">
            <v>0</v>
          </cell>
          <cell r="D4376">
            <v>0</v>
          </cell>
          <cell r="E4376">
            <v>0</v>
          </cell>
        </row>
        <row r="4377">
          <cell r="A4377" t="str">
            <v>2001999926007</v>
          </cell>
          <cell r="B4377">
            <v>114</v>
          </cell>
          <cell r="C4377">
            <v>0</v>
          </cell>
          <cell r="D4377">
            <v>0</v>
          </cell>
          <cell r="E4377">
            <v>0</v>
          </cell>
        </row>
        <row r="4378">
          <cell r="A4378" t="str">
            <v>2001999926008</v>
          </cell>
          <cell r="B4378">
            <v>114</v>
          </cell>
          <cell r="C4378">
            <v>0</v>
          </cell>
          <cell r="D4378">
            <v>0</v>
          </cell>
          <cell r="E4378">
            <v>0</v>
          </cell>
        </row>
        <row r="4379">
          <cell r="A4379" t="str">
            <v>2001999926009</v>
          </cell>
          <cell r="B4379">
            <v>90</v>
          </cell>
          <cell r="C4379">
            <v>0</v>
          </cell>
          <cell r="D4379">
            <v>0</v>
          </cell>
          <cell r="E4379">
            <v>0</v>
          </cell>
        </row>
        <row r="4380">
          <cell r="A4380" t="str">
            <v>2001999926013</v>
          </cell>
          <cell r="B4380">
            <v>257</v>
          </cell>
          <cell r="C4380">
            <v>0</v>
          </cell>
          <cell r="D4380">
            <v>0</v>
          </cell>
          <cell r="E4380">
            <v>0</v>
          </cell>
        </row>
        <row r="4381">
          <cell r="A4381" t="str">
            <v>2001999926014</v>
          </cell>
          <cell r="B4381">
            <v>113</v>
          </cell>
          <cell r="C4381">
            <v>8.6157109999999992</v>
          </cell>
          <cell r="D4381">
            <v>0</v>
          </cell>
          <cell r="E4381">
            <v>76245.230088495562</v>
          </cell>
        </row>
        <row r="4382">
          <cell r="A4382" t="str">
            <v>2001999926015</v>
          </cell>
          <cell r="B4382">
            <v>114</v>
          </cell>
          <cell r="C4382">
            <v>4.7881140000000002</v>
          </cell>
          <cell r="D4382">
            <v>0</v>
          </cell>
          <cell r="E4382">
            <v>42001</v>
          </cell>
        </row>
        <row r="4383">
          <cell r="A4383" t="str">
            <v>2001999926018</v>
          </cell>
          <cell r="B4383">
            <v>114</v>
          </cell>
          <cell r="C4383">
            <v>42782.065568999999</v>
          </cell>
          <cell r="D4383">
            <v>0</v>
          </cell>
          <cell r="E4383">
            <v>375281276.92105263</v>
          </cell>
        </row>
        <row r="4384">
          <cell r="A4384" t="str">
            <v>2001999926019</v>
          </cell>
          <cell r="B4384">
            <v>37</v>
          </cell>
          <cell r="C4384">
            <v>448.87587000000002</v>
          </cell>
          <cell r="D4384">
            <v>0</v>
          </cell>
          <cell r="E4384">
            <v>12131780.270270271</v>
          </cell>
        </row>
        <row r="4385">
          <cell r="A4385" t="str">
            <v>2001999926020</v>
          </cell>
          <cell r="B4385">
            <v>105</v>
          </cell>
          <cell r="C4385">
            <v>5949.9638450000002</v>
          </cell>
          <cell r="D4385">
            <v>5968.4986250000002</v>
          </cell>
          <cell r="E4385">
            <v>56666322.333333336</v>
          </cell>
        </row>
        <row r="4386">
          <cell r="A4386" t="str">
            <v>2001999926031</v>
          </cell>
          <cell r="B4386">
            <v>4</v>
          </cell>
          <cell r="C4386">
            <v>0</v>
          </cell>
          <cell r="D4386">
            <v>0</v>
          </cell>
          <cell r="E4386">
            <v>0</v>
          </cell>
        </row>
        <row r="4387">
          <cell r="A4387" t="str">
            <v>2001999926032</v>
          </cell>
          <cell r="B4387">
            <v>17</v>
          </cell>
          <cell r="C4387">
            <v>22213.153696000001</v>
          </cell>
          <cell r="D4387">
            <v>0</v>
          </cell>
          <cell r="E4387">
            <v>1306656099.7647059</v>
          </cell>
        </row>
        <row r="4388">
          <cell r="A4388" t="str">
            <v>2001999926034</v>
          </cell>
          <cell r="B4388">
            <v>17</v>
          </cell>
          <cell r="C4388">
            <v>4457.1838470000002</v>
          </cell>
          <cell r="D4388">
            <v>0</v>
          </cell>
          <cell r="E4388">
            <v>262187285.11764708</v>
          </cell>
        </row>
        <row r="4389">
          <cell r="A4389" t="str">
            <v>2001999926036</v>
          </cell>
          <cell r="B4389">
            <v>70</v>
          </cell>
          <cell r="C4389">
            <v>3467.855955</v>
          </cell>
          <cell r="D4389">
            <v>0</v>
          </cell>
          <cell r="E4389">
            <v>49540799.357142858</v>
          </cell>
        </row>
        <row r="4390">
          <cell r="A4390" t="str">
            <v>2001999926039</v>
          </cell>
          <cell r="B4390">
            <v>86</v>
          </cell>
          <cell r="C4390">
            <v>19.226739999999999</v>
          </cell>
          <cell r="D4390">
            <v>19.247240000000001</v>
          </cell>
          <cell r="E4390">
            <v>223566.7441860465</v>
          </cell>
        </row>
        <row r="4391">
          <cell r="A4391" t="str">
            <v>2001999926042</v>
          </cell>
          <cell r="B4391">
            <v>2</v>
          </cell>
          <cell r="C4391">
            <v>0</v>
          </cell>
          <cell r="D4391">
            <v>0</v>
          </cell>
          <cell r="E4391">
            <v>0</v>
          </cell>
        </row>
        <row r="4392">
          <cell r="A4392" t="str">
            <v>2001999926043</v>
          </cell>
          <cell r="B4392">
            <v>1</v>
          </cell>
          <cell r="C4392">
            <v>0</v>
          </cell>
          <cell r="D4392">
            <v>0</v>
          </cell>
          <cell r="E4392">
            <v>0</v>
          </cell>
        </row>
        <row r="4393">
          <cell r="A4393" t="str">
            <v>2001999926044</v>
          </cell>
          <cell r="B4393">
            <v>39</v>
          </cell>
          <cell r="C4393">
            <v>0</v>
          </cell>
          <cell r="D4393">
            <v>0</v>
          </cell>
          <cell r="E4393">
            <v>0</v>
          </cell>
        </row>
        <row r="4394">
          <cell r="A4394" t="str">
            <v>2001999926048</v>
          </cell>
          <cell r="B4394">
            <v>76</v>
          </cell>
          <cell r="C4394">
            <v>0</v>
          </cell>
          <cell r="D4394">
            <v>0</v>
          </cell>
          <cell r="E4394">
            <v>0</v>
          </cell>
        </row>
        <row r="4395">
          <cell r="A4395" t="str">
            <v>2001999926053</v>
          </cell>
          <cell r="B4395">
            <v>112</v>
          </cell>
          <cell r="C4395">
            <v>1.4220000000000001E-3</v>
          </cell>
          <cell r="D4395">
            <v>0</v>
          </cell>
          <cell r="E4395">
            <v>12.696428571428573</v>
          </cell>
        </row>
        <row r="4396">
          <cell r="A4396" t="str">
            <v>2001999926054</v>
          </cell>
          <cell r="B4396">
            <v>14</v>
          </cell>
          <cell r="C4396">
            <v>7168.3532160000004</v>
          </cell>
          <cell r="D4396">
            <v>0</v>
          </cell>
          <cell r="E4396">
            <v>512025229.71428573</v>
          </cell>
        </row>
        <row r="4397">
          <cell r="A4397" t="str">
            <v>2001999926055</v>
          </cell>
          <cell r="B4397">
            <v>129</v>
          </cell>
          <cell r="C4397">
            <v>0</v>
          </cell>
          <cell r="D4397">
            <v>0</v>
          </cell>
          <cell r="E4397">
            <v>0</v>
          </cell>
        </row>
        <row r="4398">
          <cell r="A4398" t="str">
            <v>2001999926068</v>
          </cell>
          <cell r="B4398">
            <v>10</v>
          </cell>
          <cell r="C4398">
            <v>0</v>
          </cell>
          <cell r="D4398">
            <v>0</v>
          </cell>
          <cell r="E4398">
            <v>0</v>
          </cell>
        </row>
        <row r="4399">
          <cell r="A4399" t="str">
            <v>2001999926076</v>
          </cell>
          <cell r="B4399">
            <v>17</v>
          </cell>
          <cell r="C4399">
            <v>3317.4199490000001</v>
          </cell>
          <cell r="D4399">
            <v>0</v>
          </cell>
          <cell r="E4399">
            <v>195142349.94117647</v>
          </cell>
        </row>
        <row r="4400">
          <cell r="A4400" t="str">
            <v>2001999926082</v>
          </cell>
          <cell r="B4400">
            <v>22</v>
          </cell>
          <cell r="C4400">
            <v>77.854634000000004</v>
          </cell>
          <cell r="D4400">
            <v>0</v>
          </cell>
          <cell r="E4400">
            <v>3538847</v>
          </cell>
        </row>
        <row r="4401">
          <cell r="A4401" t="str">
            <v>2001999926085</v>
          </cell>
          <cell r="B4401">
            <v>41</v>
          </cell>
          <cell r="C4401">
            <v>3229.1359769999999</v>
          </cell>
          <cell r="D4401">
            <v>3228.7337649999999</v>
          </cell>
          <cell r="E4401">
            <v>78759414.073170736</v>
          </cell>
        </row>
        <row r="4402">
          <cell r="A4402" t="str">
            <v>2001999926087</v>
          </cell>
          <cell r="B4402">
            <v>35</v>
          </cell>
          <cell r="C4402">
            <v>3229.1359769999999</v>
          </cell>
          <cell r="D4402">
            <v>3228.7337649999999</v>
          </cell>
          <cell r="E4402">
            <v>92261027.914285704</v>
          </cell>
        </row>
        <row r="4403">
          <cell r="A4403" t="str">
            <v>2001999926090</v>
          </cell>
          <cell r="B4403">
            <v>78</v>
          </cell>
          <cell r="C4403">
            <v>3188.400412</v>
          </cell>
          <cell r="D4403">
            <v>3207.8728890000002</v>
          </cell>
          <cell r="E4403">
            <v>40876928.35897436</v>
          </cell>
        </row>
        <row r="4404">
          <cell r="A4404" t="str">
            <v>2001999926091</v>
          </cell>
          <cell r="B4404">
            <v>79</v>
          </cell>
          <cell r="C4404">
            <v>3207.6340190000001</v>
          </cell>
          <cell r="D4404">
            <v>3227.1201289999999</v>
          </cell>
          <cell r="E4404">
            <v>40602962.265822791</v>
          </cell>
        </row>
        <row r="4405">
          <cell r="A4405" t="str">
            <v>2001999926101</v>
          </cell>
          <cell r="B4405">
            <v>64</v>
          </cell>
          <cell r="C4405">
            <v>2843.579718</v>
          </cell>
          <cell r="D4405">
            <v>0</v>
          </cell>
          <cell r="E4405">
            <v>44430933.09375</v>
          </cell>
        </row>
        <row r="4406">
          <cell r="A4406" t="str">
            <v>2001999926102</v>
          </cell>
          <cell r="B4406">
            <v>100</v>
          </cell>
          <cell r="C4406">
            <v>1540366.3695960001</v>
          </cell>
          <cell r="D4406">
            <v>0</v>
          </cell>
          <cell r="E4406">
            <v>15403663695.960001</v>
          </cell>
        </row>
        <row r="4407">
          <cell r="A4407" t="str">
            <v>2001999926104</v>
          </cell>
          <cell r="B4407">
            <v>16</v>
          </cell>
          <cell r="C4407">
            <v>19036.281148999999</v>
          </cell>
          <cell r="D4407">
            <v>0</v>
          </cell>
          <cell r="E4407">
            <v>1189767571.8125</v>
          </cell>
        </row>
        <row r="4408">
          <cell r="A4408" t="str">
            <v>2001999926106</v>
          </cell>
          <cell r="B4408">
            <v>4</v>
          </cell>
          <cell r="C4408">
            <v>1907.127162</v>
          </cell>
          <cell r="D4408">
            <v>0</v>
          </cell>
          <cell r="E4408">
            <v>476781790.5</v>
          </cell>
        </row>
        <row r="4409">
          <cell r="A4409" t="str">
            <v>2001999926109</v>
          </cell>
          <cell r="B4409">
            <v>2</v>
          </cell>
          <cell r="C4409">
            <v>7.7325999999999997</v>
          </cell>
          <cell r="D4409">
            <v>0</v>
          </cell>
          <cell r="E4409">
            <v>3866300</v>
          </cell>
        </row>
        <row r="4410">
          <cell r="A4410" t="str">
            <v>2001999926113</v>
          </cell>
          <cell r="B4410">
            <v>28</v>
          </cell>
          <cell r="C4410">
            <v>604.16534000000001</v>
          </cell>
          <cell r="D4410">
            <v>0</v>
          </cell>
          <cell r="E4410">
            <v>21577333.571428571</v>
          </cell>
        </row>
        <row r="4411">
          <cell r="A4411" t="str">
            <v>2001999926114</v>
          </cell>
          <cell r="B4411">
            <v>28</v>
          </cell>
          <cell r="C4411">
            <v>219.19846200000001</v>
          </cell>
          <cell r="D4411">
            <v>0</v>
          </cell>
          <cell r="E4411">
            <v>7828516.5</v>
          </cell>
        </row>
        <row r="4412">
          <cell r="A4412" t="str">
            <v>2001999926116</v>
          </cell>
          <cell r="B4412">
            <v>6</v>
          </cell>
          <cell r="C4412">
            <v>0.36788999999999999</v>
          </cell>
          <cell r="D4412">
            <v>0.36788999999999999</v>
          </cell>
          <cell r="E4412">
            <v>61315</v>
          </cell>
        </row>
        <row r="4413">
          <cell r="A4413" t="str">
            <v>2001999926120</v>
          </cell>
          <cell r="B4413">
            <v>2</v>
          </cell>
          <cell r="C4413">
            <v>2.4237950000000001</v>
          </cell>
          <cell r="D4413">
            <v>0</v>
          </cell>
          <cell r="E4413">
            <v>1211897.5</v>
          </cell>
        </row>
        <row r="4414">
          <cell r="A4414" t="str">
            <v>2001999926122</v>
          </cell>
          <cell r="B4414">
            <v>102</v>
          </cell>
          <cell r="C4414">
            <v>2412395.6710310001</v>
          </cell>
          <cell r="D4414">
            <v>0</v>
          </cell>
          <cell r="E4414">
            <v>23650937951.284317</v>
          </cell>
        </row>
        <row r="4415">
          <cell r="A4415" t="str">
            <v>2001999926123</v>
          </cell>
          <cell r="B4415">
            <v>102</v>
          </cell>
          <cell r="C4415">
            <v>2294240.0390960001</v>
          </cell>
          <cell r="D4415">
            <v>0</v>
          </cell>
          <cell r="E4415">
            <v>22492549402.901962</v>
          </cell>
        </row>
        <row r="4416">
          <cell r="A4416" t="str">
            <v>2001999926129</v>
          </cell>
          <cell r="B4416">
            <v>13</v>
          </cell>
          <cell r="C4416">
            <v>16455.599247999999</v>
          </cell>
          <cell r="D4416">
            <v>0</v>
          </cell>
          <cell r="E4416">
            <v>1265815326.7692308</v>
          </cell>
        </row>
        <row r="4417">
          <cell r="A4417" t="str">
            <v>2001999926133</v>
          </cell>
          <cell r="B4417">
            <v>3</v>
          </cell>
          <cell r="C4417">
            <v>423.25671299999999</v>
          </cell>
          <cell r="D4417">
            <v>0</v>
          </cell>
          <cell r="E4417">
            <v>141085571</v>
          </cell>
        </row>
        <row r="4418">
          <cell r="A4418" t="str">
            <v>2001999926134</v>
          </cell>
          <cell r="B4418">
            <v>3</v>
          </cell>
          <cell r="C4418">
            <v>84.656031999999996</v>
          </cell>
          <cell r="D4418">
            <v>0</v>
          </cell>
          <cell r="E4418">
            <v>28218677.333333332</v>
          </cell>
        </row>
        <row r="4419">
          <cell r="A4419" t="str">
            <v>2001999926138</v>
          </cell>
          <cell r="B4419">
            <v>2</v>
          </cell>
          <cell r="C4419">
            <v>63.478461000000003</v>
          </cell>
          <cell r="D4419">
            <v>0</v>
          </cell>
          <cell r="E4419">
            <v>31739230.5</v>
          </cell>
        </row>
        <row r="4420">
          <cell r="A4420" t="str">
            <v>2001999926155</v>
          </cell>
          <cell r="B4420">
            <v>4</v>
          </cell>
          <cell r="C4420">
            <v>1542.3732070000001</v>
          </cell>
          <cell r="D4420">
            <v>0</v>
          </cell>
          <cell r="E4420">
            <v>385593301.75</v>
          </cell>
        </row>
        <row r="4421">
          <cell r="A4421" t="str">
            <v>2001999926157</v>
          </cell>
          <cell r="B4421">
            <v>2</v>
          </cell>
          <cell r="C4421">
            <v>0</v>
          </cell>
          <cell r="D4421">
            <v>0</v>
          </cell>
          <cell r="E4421">
            <v>0</v>
          </cell>
        </row>
        <row r="4422">
          <cell r="A4422" t="str">
            <v>2001999926158</v>
          </cell>
          <cell r="B4422">
            <v>20</v>
          </cell>
          <cell r="C4422">
            <v>22622.791155999999</v>
          </cell>
          <cell r="D4422">
            <v>21564.246206</v>
          </cell>
          <cell r="E4422">
            <v>1131139557.8</v>
          </cell>
        </row>
        <row r="4423">
          <cell r="A4423" t="str">
            <v>2001999926159</v>
          </cell>
          <cell r="B4423">
            <v>12</v>
          </cell>
          <cell r="C4423">
            <v>830.13245300000005</v>
          </cell>
          <cell r="D4423">
            <v>0</v>
          </cell>
          <cell r="E4423">
            <v>69177704.416666672</v>
          </cell>
        </row>
        <row r="4424">
          <cell r="A4424" t="str">
            <v>2001999926165</v>
          </cell>
          <cell r="B4424">
            <v>4</v>
          </cell>
          <cell r="C4424">
            <v>1758.1102760000001</v>
          </cell>
          <cell r="D4424">
            <v>0</v>
          </cell>
          <cell r="E4424">
            <v>439527569</v>
          </cell>
        </row>
        <row r="4425">
          <cell r="A4425" t="str">
            <v>2001999926166</v>
          </cell>
          <cell r="B4425">
            <v>1</v>
          </cell>
          <cell r="C4425">
            <v>1.290089</v>
          </cell>
          <cell r="D4425">
            <v>0</v>
          </cell>
          <cell r="E4425">
            <v>1290089</v>
          </cell>
        </row>
        <row r="4426">
          <cell r="A4426" t="str">
            <v>2001999926167</v>
          </cell>
          <cell r="B4426">
            <v>1</v>
          </cell>
          <cell r="C4426">
            <v>0.18509999999999999</v>
          </cell>
          <cell r="D4426">
            <v>0</v>
          </cell>
          <cell r="E4426">
            <v>185100</v>
          </cell>
        </row>
        <row r="4427">
          <cell r="A4427" t="str">
            <v>2001999926170</v>
          </cell>
          <cell r="B4427">
            <v>3</v>
          </cell>
          <cell r="C4427">
            <v>2.4525999999999999</v>
          </cell>
          <cell r="D4427">
            <v>2.4525999999999999</v>
          </cell>
          <cell r="E4427">
            <v>817533.33333333337</v>
          </cell>
        </row>
        <row r="4428">
          <cell r="A4428" t="str">
            <v>2001999926181</v>
          </cell>
          <cell r="B4428">
            <v>1</v>
          </cell>
          <cell r="C4428">
            <v>305.39148699999998</v>
          </cell>
          <cell r="D4428">
            <v>0</v>
          </cell>
          <cell r="E4428">
            <v>305391487</v>
          </cell>
        </row>
        <row r="4429">
          <cell r="A4429" t="str">
            <v>2001999926187</v>
          </cell>
          <cell r="B4429">
            <v>5</v>
          </cell>
          <cell r="C4429">
            <v>0</v>
          </cell>
          <cell r="D4429">
            <v>0</v>
          </cell>
          <cell r="E4429">
            <v>0</v>
          </cell>
        </row>
        <row r="4430">
          <cell r="A4430" t="str">
            <v>2001999926189</v>
          </cell>
          <cell r="B4430">
            <v>5</v>
          </cell>
          <cell r="C4430">
            <v>0</v>
          </cell>
          <cell r="D4430">
            <v>0</v>
          </cell>
          <cell r="E4430">
            <v>0</v>
          </cell>
        </row>
        <row r="4431">
          <cell r="A4431" t="str">
            <v>2001999926195</v>
          </cell>
          <cell r="B4431">
            <v>1</v>
          </cell>
          <cell r="C4431">
            <v>1797.402936</v>
          </cell>
          <cell r="D4431">
            <v>0</v>
          </cell>
          <cell r="E4431">
            <v>1797402936</v>
          </cell>
        </row>
        <row r="4432">
          <cell r="A4432" t="str">
            <v>2001999926196</v>
          </cell>
          <cell r="B4432">
            <v>6</v>
          </cell>
          <cell r="C4432">
            <v>269.61043999999998</v>
          </cell>
          <cell r="D4432">
            <v>269.61043999999998</v>
          </cell>
          <cell r="E4432">
            <v>44935073.333333328</v>
          </cell>
        </row>
        <row r="4433">
          <cell r="A4433" t="str">
            <v>2001999926225</v>
          </cell>
          <cell r="B4433">
            <v>102</v>
          </cell>
          <cell r="C4433">
            <v>41424.646283000002</v>
          </cell>
          <cell r="D4433">
            <v>0</v>
          </cell>
          <cell r="E4433">
            <v>406123983.16666669</v>
          </cell>
        </row>
        <row r="4434">
          <cell r="A4434" t="str">
            <v>2001999926226</v>
          </cell>
          <cell r="B4434">
            <v>15</v>
          </cell>
          <cell r="C4434">
            <v>26405.860576999999</v>
          </cell>
          <cell r="D4434">
            <v>0</v>
          </cell>
          <cell r="E4434">
            <v>1760390705.1333332</v>
          </cell>
        </row>
        <row r="4435">
          <cell r="A4435" t="str">
            <v>2001999926227</v>
          </cell>
          <cell r="B4435">
            <v>1</v>
          </cell>
          <cell r="C4435">
            <v>2.8107E-2</v>
          </cell>
          <cell r="D4435">
            <v>0</v>
          </cell>
          <cell r="E4435">
            <v>28107</v>
          </cell>
        </row>
        <row r="4436">
          <cell r="A4436" t="str">
            <v>2001999926228</v>
          </cell>
          <cell r="B4436">
            <v>11</v>
          </cell>
          <cell r="C4436">
            <v>12523.7125</v>
          </cell>
          <cell r="D4436">
            <v>0</v>
          </cell>
          <cell r="E4436">
            <v>1138519318.181818</v>
          </cell>
        </row>
        <row r="4437">
          <cell r="A4437" t="str">
            <v>2001999926229</v>
          </cell>
          <cell r="B4437">
            <v>1</v>
          </cell>
          <cell r="C4437">
            <v>14.189201000000001</v>
          </cell>
          <cell r="D4437">
            <v>0</v>
          </cell>
          <cell r="E4437">
            <v>14189201</v>
          </cell>
        </row>
        <row r="4438">
          <cell r="A4438" t="str">
            <v>2001999926231</v>
          </cell>
          <cell r="B4438">
            <v>89</v>
          </cell>
          <cell r="C4438">
            <v>116931.36160400001</v>
          </cell>
          <cell r="D4438">
            <v>0</v>
          </cell>
          <cell r="E4438">
            <v>1313835523.6404495</v>
          </cell>
        </row>
        <row r="4439">
          <cell r="A4439" t="str">
            <v>2001999926232</v>
          </cell>
          <cell r="B4439">
            <v>6</v>
          </cell>
          <cell r="C4439">
            <v>2942.4532810000001</v>
          </cell>
          <cell r="D4439">
            <v>0</v>
          </cell>
          <cell r="E4439">
            <v>490408880.16666669</v>
          </cell>
        </row>
        <row r="4440">
          <cell r="A4440" t="str">
            <v>2001999926242</v>
          </cell>
          <cell r="B4440">
            <v>25</v>
          </cell>
          <cell r="C4440">
            <v>90668.330514999994</v>
          </cell>
          <cell r="D4440">
            <v>0</v>
          </cell>
          <cell r="E4440">
            <v>3626733220.5999994</v>
          </cell>
        </row>
        <row r="4441">
          <cell r="A4441" t="str">
            <v>2001999926275</v>
          </cell>
          <cell r="B4441">
            <v>7</v>
          </cell>
          <cell r="C4441">
            <v>6738.7711310000004</v>
          </cell>
          <cell r="D4441">
            <v>0</v>
          </cell>
          <cell r="E4441">
            <v>962681590.14285719</v>
          </cell>
        </row>
        <row r="4442">
          <cell r="A4442" t="str">
            <v>2001999926284</v>
          </cell>
          <cell r="B4442">
            <v>16</v>
          </cell>
          <cell r="C4442">
            <v>65081.684416999997</v>
          </cell>
          <cell r="D4442">
            <v>0</v>
          </cell>
          <cell r="E4442">
            <v>4067605276.0625</v>
          </cell>
        </row>
        <row r="4443">
          <cell r="A4443" t="str">
            <v>2001999926301</v>
          </cell>
          <cell r="B4443">
            <v>19</v>
          </cell>
          <cell r="C4443">
            <v>0</v>
          </cell>
          <cell r="D4443">
            <v>0</v>
          </cell>
          <cell r="E4443">
            <v>0</v>
          </cell>
        </row>
        <row r="4444">
          <cell r="A4444" t="str">
            <v>2001999926304</v>
          </cell>
          <cell r="B4444">
            <v>1</v>
          </cell>
          <cell r="C4444">
            <v>-0.36788999999999999</v>
          </cell>
          <cell r="D4444">
            <v>-0.36788999999999999</v>
          </cell>
          <cell r="E4444">
            <v>-367890</v>
          </cell>
        </row>
        <row r="4445">
          <cell r="A4445" t="str">
            <v>2001999926305</v>
          </cell>
          <cell r="B4445">
            <v>114</v>
          </cell>
          <cell r="C4445">
            <v>-40.735565000000001</v>
          </cell>
          <cell r="D4445">
            <v>-20.860876000000001</v>
          </cell>
          <cell r="E4445">
            <v>-357329.51754385966</v>
          </cell>
        </row>
        <row r="4446">
          <cell r="A4446" t="str">
            <v>2001999926306</v>
          </cell>
          <cell r="B4446">
            <v>15</v>
          </cell>
          <cell r="C4446">
            <v>0</v>
          </cell>
          <cell r="D4446">
            <v>0</v>
          </cell>
          <cell r="E4446">
            <v>0</v>
          </cell>
        </row>
        <row r="4447">
          <cell r="A4447" t="str">
            <v>2001999926312</v>
          </cell>
          <cell r="B4447">
            <v>40</v>
          </cell>
          <cell r="C4447">
            <v>0</v>
          </cell>
          <cell r="D4447">
            <v>0</v>
          </cell>
          <cell r="E4447">
            <v>0</v>
          </cell>
        </row>
        <row r="4448">
          <cell r="A4448" t="str">
            <v>2001999926315</v>
          </cell>
          <cell r="B4448">
            <v>114</v>
          </cell>
          <cell r="C4448">
            <v>2936.9181140000001</v>
          </cell>
          <cell r="D4448">
            <v>0</v>
          </cell>
          <cell r="E4448">
            <v>25762439.596491229</v>
          </cell>
        </row>
        <row r="4449">
          <cell r="A4449" t="str">
            <v>2001999926318</v>
          </cell>
          <cell r="B4449">
            <v>39</v>
          </cell>
          <cell r="C4449">
            <v>37255.097952999997</v>
          </cell>
          <cell r="D4449">
            <v>0</v>
          </cell>
          <cell r="E4449">
            <v>955258921.87179482</v>
          </cell>
        </row>
        <row r="4450">
          <cell r="A4450" t="str">
            <v>2001999926320</v>
          </cell>
          <cell r="B4450">
            <v>5</v>
          </cell>
          <cell r="C4450">
            <v>6230.9357970000001</v>
          </cell>
          <cell r="D4450">
            <v>0</v>
          </cell>
          <cell r="E4450">
            <v>1246187159.3999999</v>
          </cell>
        </row>
        <row r="4451">
          <cell r="A4451" t="str">
            <v>2001999926341</v>
          </cell>
          <cell r="B4451">
            <v>73</v>
          </cell>
          <cell r="C4451">
            <v>123782.541428</v>
          </cell>
          <cell r="D4451">
            <v>0</v>
          </cell>
          <cell r="E4451">
            <v>1695651252.4383562</v>
          </cell>
        </row>
        <row r="4452">
          <cell r="A4452" t="str">
            <v>2001999926365</v>
          </cell>
          <cell r="B4452">
            <v>12</v>
          </cell>
          <cell r="C4452">
            <v>80.075209999999998</v>
          </cell>
          <cell r="D4452">
            <v>0</v>
          </cell>
          <cell r="E4452">
            <v>6672934.166666667</v>
          </cell>
        </row>
        <row r="4453">
          <cell r="A4453" t="str">
            <v>2001999926366</v>
          </cell>
          <cell r="B4453">
            <v>22</v>
          </cell>
          <cell r="C4453">
            <v>116.78403900000001</v>
          </cell>
          <cell r="D4453">
            <v>0</v>
          </cell>
          <cell r="E4453">
            <v>5308365.4090909101</v>
          </cell>
        </row>
        <row r="4454">
          <cell r="A4454" t="str">
            <v>2001999926373</v>
          </cell>
          <cell r="B4454">
            <v>3</v>
          </cell>
          <cell r="C4454">
            <v>2.0374620000000001</v>
          </cell>
          <cell r="D4454">
            <v>0</v>
          </cell>
          <cell r="E4454">
            <v>679154</v>
          </cell>
        </row>
        <row r="4455">
          <cell r="A4455" t="str">
            <v>2001999926382</v>
          </cell>
          <cell r="B4455">
            <v>2</v>
          </cell>
          <cell r="C4455">
            <v>2.8836909999999998</v>
          </cell>
          <cell r="D4455">
            <v>0</v>
          </cell>
          <cell r="E4455">
            <v>1441845.5</v>
          </cell>
        </row>
        <row r="4456">
          <cell r="A4456" t="str">
            <v>2001999926384</v>
          </cell>
          <cell r="B4456">
            <v>4</v>
          </cell>
          <cell r="C4456">
            <v>110.138299</v>
          </cell>
          <cell r="D4456">
            <v>0</v>
          </cell>
          <cell r="E4456">
            <v>27534574.75</v>
          </cell>
        </row>
        <row r="4457">
          <cell r="A4457" t="str">
            <v>2001999926600</v>
          </cell>
          <cell r="B4457">
            <v>13</v>
          </cell>
          <cell r="C4457">
            <v>3028.08311</v>
          </cell>
          <cell r="D4457">
            <v>0</v>
          </cell>
          <cell r="E4457">
            <v>232929470</v>
          </cell>
        </row>
        <row r="4458">
          <cell r="A4458" t="str">
            <v>2001999926602</v>
          </cell>
          <cell r="B4458">
            <v>2</v>
          </cell>
          <cell r="C4458">
            <v>6.4494220000000002</v>
          </cell>
          <cell r="D4458">
            <v>0</v>
          </cell>
          <cell r="E4458">
            <v>3224711</v>
          </cell>
        </row>
        <row r="4459">
          <cell r="A4459" t="str">
            <v>2001999926604</v>
          </cell>
          <cell r="B4459">
            <v>2</v>
          </cell>
          <cell r="C4459">
            <v>1.1598900000000001</v>
          </cell>
          <cell r="D4459">
            <v>0</v>
          </cell>
          <cell r="E4459">
            <v>579945</v>
          </cell>
        </row>
        <row r="4460">
          <cell r="A4460" t="str">
            <v>2001999926605</v>
          </cell>
          <cell r="B4460">
            <v>4</v>
          </cell>
          <cell r="C4460">
            <v>231.35598100000001</v>
          </cell>
          <cell r="D4460">
            <v>0</v>
          </cell>
          <cell r="E4460">
            <v>57838995.25</v>
          </cell>
        </row>
        <row r="4461">
          <cell r="A4461" t="str">
            <v>2001999926610</v>
          </cell>
          <cell r="B4461">
            <v>1</v>
          </cell>
          <cell r="C4461">
            <v>0.36788999999999999</v>
          </cell>
          <cell r="D4461">
            <v>0</v>
          </cell>
          <cell r="E4461">
            <v>367890</v>
          </cell>
        </row>
        <row r="4462">
          <cell r="A4462" t="str">
            <v>2001999926611</v>
          </cell>
          <cell r="B4462">
            <v>14</v>
          </cell>
          <cell r="C4462">
            <v>7168.3532160000004</v>
          </cell>
          <cell r="D4462">
            <v>7168.3532160000004</v>
          </cell>
          <cell r="E4462">
            <v>512025229.71428573</v>
          </cell>
        </row>
        <row r="4463">
          <cell r="A4463" t="str">
            <v>2001999926612</v>
          </cell>
          <cell r="B4463">
            <v>5</v>
          </cell>
          <cell r="C4463">
            <v>0</v>
          </cell>
          <cell r="D4463">
            <v>0</v>
          </cell>
          <cell r="E4463">
            <v>0</v>
          </cell>
        </row>
        <row r="4464">
          <cell r="A4464" t="str">
            <v>2001999926613</v>
          </cell>
          <cell r="B4464">
            <v>5</v>
          </cell>
          <cell r="C4464">
            <v>0</v>
          </cell>
          <cell r="D4464">
            <v>0</v>
          </cell>
          <cell r="E4464">
            <v>0</v>
          </cell>
        </row>
        <row r="4465">
          <cell r="A4465" t="str">
            <v>2001999926614</v>
          </cell>
          <cell r="B4465">
            <v>93</v>
          </cell>
          <cell r="C4465">
            <v>0</v>
          </cell>
          <cell r="D4465">
            <v>0</v>
          </cell>
          <cell r="E4465">
            <v>0</v>
          </cell>
        </row>
        <row r="4466">
          <cell r="A4466" t="str">
            <v>2001999926615</v>
          </cell>
          <cell r="B4466">
            <v>3</v>
          </cell>
          <cell r="C4466">
            <v>0</v>
          </cell>
          <cell r="D4466">
            <v>0</v>
          </cell>
          <cell r="E4466">
            <v>0</v>
          </cell>
        </row>
        <row r="4467">
          <cell r="A4467" t="str">
            <v>2001999926623</v>
          </cell>
          <cell r="B4467">
            <v>26</v>
          </cell>
          <cell r="C4467">
            <v>590.67626399999995</v>
          </cell>
          <cell r="D4467">
            <v>0</v>
          </cell>
          <cell r="E4467">
            <v>22718317.846153844</v>
          </cell>
        </row>
        <row r="4468">
          <cell r="A4468" t="str">
            <v>2001999926624</v>
          </cell>
          <cell r="B4468">
            <v>54</v>
          </cell>
          <cell r="C4468">
            <v>2643.632329</v>
          </cell>
          <cell r="D4468">
            <v>0</v>
          </cell>
          <cell r="E4468">
            <v>48956154.240740746</v>
          </cell>
        </row>
        <row r="4469">
          <cell r="A4469" t="str">
            <v>2001999926625</v>
          </cell>
          <cell r="B4469">
            <v>63</v>
          </cell>
          <cell r="C4469">
            <v>14382.742956</v>
          </cell>
          <cell r="D4469">
            <v>0</v>
          </cell>
          <cell r="E4469">
            <v>228297507.23809525</v>
          </cell>
        </row>
        <row r="4470">
          <cell r="A4470" t="str">
            <v>2001999926626</v>
          </cell>
          <cell r="B4470">
            <v>85</v>
          </cell>
          <cell r="C4470">
            <v>8915.4011950000004</v>
          </cell>
          <cell r="D4470">
            <v>0</v>
          </cell>
          <cell r="E4470">
            <v>104887072.88235293</v>
          </cell>
        </row>
        <row r="4471">
          <cell r="A4471" t="str">
            <v>2001999926627</v>
          </cell>
          <cell r="B4471">
            <v>45</v>
          </cell>
          <cell r="C4471">
            <v>5682.78442</v>
          </cell>
          <cell r="D4471">
            <v>0</v>
          </cell>
          <cell r="E4471">
            <v>126284098.22222222</v>
          </cell>
        </row>
        <row r="4472">
          <cell r="A4472" t="str">
            <v>2001999926628</v>
          </cell>
          <cell r="B4472">
            <v>92</v>
          </cell>
          <cell r="C4472">
            <v>445471.92075500003</v>
          </cell>
          <cell r="D4472">
            <v>0</v>
          </cell>
          <cell r="E4472">
            <v>4842086095.163044</v>
          </cell>
        </row>
        <row r="4473">
          <cell r="A4473" t="str">
            <v>2001999926629</v>
          </cell>
          <cell r="B4473">
            <v>51</v>
          </cell>
          <cell r="C4473">
            <v>5050.8890590000001</v>
          </cell>
          <cell r="D4473">
            <v>0</v>
          </cell>
          <cell r="E4473">
            <v>99037040.372549012</v>
          </cell>
        </row>
        <row r="4474">
          <cell r="A4474" t="str">
            <v>2001999926630</v>
          </cell>
          <cell r="B4474">
            <v>60</v>
          </cell>
          <cell r="C4474">
            <v>245140.89636099999</v>
          </cell>
          <cell r="D4474">
            <v>0</v>
          </cell>
          <cell r="E4474">
            <v>4085681606.0166664</v>
          </cell>
        </row>
        <row r="4475">
          <cell r="A4475" t="str">
            <v>2001999926631</v>
          </cell>
          <cell r="B4475">
            <v>59</v>
          </cell>
          <cell r="C4475">
            <v>31618.159981000001</v>
          </cell>
          <cell r="D4475">
            <v>0</v>
          </cell>
          <cell r="E4475">
            <v>535901016.62711871</v>
          </cell>
        </row>
        <row r="4476">
          <cell r="A4476" t="str">
            <v>2001999926632</v>
          </cell>
          <cell r="B4476">
            <v>55</v>
          </cell>
          <cell r="C4476">
            <v>4550.8651040000004</v>
          </cell>
          <cell r="D4476">
            <v>0</v>
          </cell>
          <cell r="E4476">
            <v>82743001.890909106</v>
          </cell>
        </row>
        <row r="4477">
          <cell r="A4477" t="str">
            <v>2001999926633</v>
          </cell>
          <cell r="B4477">
            <v>24</v>
          </cell>
          <cell r="C4477">
            <v>32642.186479</v>
          </cell>
          <cell r="D4477">
            <v>0</v>
          </cell>
          <cell r="E4477">
            <v>1360091103.2916667</v>
          </cell>
        </row>
        <row r="4478">
          <cell r="A4478" t="str">
            <v>2001999926634</v>
          </cell>
          <cell r="B4478">
            <v>12</v>
          </cell>
          <cell r="C4478">
            <v>60825.115874000003</v>
          </cell>
          <cell r="D4478">
            <v>0</v>
          </cell>
          <cell r="E4478">
            <v>5068759656.166667</v>
          </cell>
        </row>
        <row r="4479">
          <cell r="A4479" t="str">
            <v>2001999926635</v>
          </cell>
          <cell r="B4479">
            <v>88</v>
          </cell>
          <cell r="C4479">
            <v>53676.018196999998</v>
          </cell>
          <cell r="D4479">
            <v>0</v>
          </cell>
          <cell r="E4479">
            <v>609954752.23863637</v>
          </cell>
        </row>
        <row r="4480">
          <cell r="A4480" t="str">
            <v>2001999926636</v>
          </cell>
          <cell r="B4480">
            <v>111</v>
          </cell>
          <cell r="C4480">
            <v>122311.246619</v>
          </cell>
          <cell r="D4480">
            <v>0</v>
          </cell>
          <cell r="E4480">
            <v>1101903122.6936936</v>
          </cell>
        </row>
        <row r="4481">
          <cell r="A4481" t="str">
            <v>2001999926637</v>
          </cell>
          <cell r="B4481">
            <v>77</v>
          </cell>
          <cell r="C4481">
            <v>18339.450953</v>
          </cell>
          <cell r="D4481">
            <v>0</v>
          </cell>
          <cell r="E4481">
            <v>238174687.70129868</v>
          </cell>
        </row>
        <row r="4482">
          <cell r="A4482" t="str">
            <v>2001999926638</v>
          </cell>
          <cell r="B4482">
            <v>44</v>
          </cell>
          <cell r="C4482">
            <v>15150.704922000001</v>
          </cell>
          <cell r="D4482">
            <v>0</v>
          </cell>
          <cell r="E4482">
            <v>344334202.77272725</v>
          </cell>
        </row>
        <row r="4483">
          <cell r="A4483" t="str">
            <v>2001999926639</v>
          </cell>
          <cell r="B4483">
            <v>75</v>
          </cell>
          <cell r="C4483">
            <v>107944.59012399999</v>
          </cell>
          <cell r="D4483">
            <v>0</v>
          </cell>
          <cell r="E4483">
            <v>1439261201.6533332</v>
          </cell>
        </row>
        <row r="4484">
          <cell r="A4484" t="str">
            <v>2001999926640</v>
          </cell>
          <cell r="B4484">
            <v>39</v>
          </cell>
          <cell r="C4484">
            <v>93282.968435000003</v>
          </cell>
          <cell r="D4484">
            <v>0</v>
          </cell>
          <cell r="E4484">
            <v>2391870985.5128202</v>
          </cell>
        </row>
        <row r="4485">
          <cell r="A4485" t="str">
            <v>2001999926641</v>
          </cell>
          <cell r="B4485">
            <v>3</v>
          </cell>
          <cell r="C4485">
            <v>2641.1301450000001</v>
          </cell>
          <cell r="D4485">
            <v>0</v>
          </cell>
          <cell r="E4485">
            <v>880376715</v>
          </cell>
        </row>
        <row r="4486">
          <cell r="A4486" t="str">
            <v>2001999926642</v>
          </cell>
          <cell r="B4486">
            <v>16</v>
          </cell>
          <cell r="C4486">
            <v>26331.977562</v>
          </cell>
          <cell r="D4486">
            <v>0</v>
          </cell>
          <cell r="E4486">
            <v>1645748597.625</v>
          </cell>
        </row>
        <row r="4487">
          <cell r="A4487" t="str">
            <v>2001999926643</v>
          </cell>
          <cell r="B4487">
            <v>110</v>
          </cell>
          <cell r="C4487">
            <v>42902.557461999997</v>
          </cell>
          <cell r="D4487">
            <v>0</v>
          </cell>
          <cell r="E4487">
            <v>390023249.65454543</v>
          </cell>
        </row>
        <row r="4488">
          <cell r="A4488" t="str">
            <v>2001999926644</v>
          </cell>
          <cell r="B4488">
            <v>1</v>
          </cell>
          <cell r="C4488">
            <v>5</v>
          </cell>
          <cell r="D4488">
            <v>0</v>
          </cell>
          <cell r="E4488">
            <v>5000000</v>
          </cell>
        </row>
        <row r="4489">
          <cell r="A4489" t="str">
            <v>2001999926645</v>
          </cell>
          <cell r="B4489">
            <v>93</v>
          </cell>
          <cell r="C4489">
            <v>832521.98320999998</v>
          </cell>
          <cell r="D4489">
            <v>0</v>
          </cell>
          <cell r="E4489">
            <v>8951849281.8279572</v>
          </cell>
        </row>
        <row r="4490">
          <cell r="A4490" t="str">
            <v>2001999926646</v>
          </cell>
          <cell r="B4490">
            <v>8</v>
          </cell>
          <cell r="C4490">
            <v>6710.1982740000003</v>
          </cell>
          <cell r="D4490">
            <v>0</v>
          </cell>
          <cell r="E4490">
            <v>838774784.25</v>
          </cell>
        </row>
        <row r="4491">
          <cell r="A4491" t="str">
            <v>2001999926647</v>
          </cell>
          <cell r="B4491">
            <v>60</v>
          </cell>
          <cell r="C4491">
            <v>433562.60973600001</v>
          </cell>
          <cell r="D4491">
            <v>0</v>
          </cell>
          <cell r="E4491">
            <v>7226043495.6000004</v>
          </cell>
        </row>
        <row r="4492">
          <cell r="A4492" t="str">
            <v>2001999926648</v>
          </cell>
          <cell r="B4492">
            <v>5</v>
          </cell>
          <cell r="C4492">
            <v>349.91644700000001</v>
          </cell>
          <cell r="D4492">
            <v>0</v>
          </cell>
          <cell r="E4492">
            <v>69983289.400000006</v>
          </cell>
        </row>
        <row r="4493">
          <cell r="A4493" t="str">
            <v>2001999926650</v>
          </cell>
          <cell r="B4493">
            <v>30</v>
          </cell>
          <cell r="C4493">
            <v>0</v>
          </cell>
          <cell r="D4493">
            <v>0</v>
          </cell>
          <cell r="E4493">
            <v>0</v>
          </cell>
        </row>
        <row r="4494">
          <cell r="A4494" t="str">
            <v>2001999926651</v>
          </cell>
          <cell r="B4494">
            <v>63</v>
          </cell>
          <cell r="C4494">
            <v>38071.861597000003</v>
          </cell>
          <cell r="D4494">
            <v>0</v>
          </cell>
          <cell r="E4494">
            <v>604315263.44444442</v>
          </cell>
        </row>
        <row r="4495">
          <cell r="A4495" t="str">
            <v>2001999926707</v>
          </cell>
          <cell r="B4495">
            <v>5</v>
          </cell>
          <cell r="C4495">
            <v>0</v>
          </cell>
          <cell r="D4495">
            <v>0</v>
          </cell>
          <cell r="E4495">
            <v>0</v>
          </cell>
        </row>
        <row r="4496">
          <cell r="A4496" t="str">
            <v>2001999926708</v>
          </cell>
          <cell r="B4496">
            <v>3</v>
          </cell>
          <cell r="C4496">
            <v>0</v>
          </cell>
          <cell r="D4496">
            <v>0</v>
          </cell>
          <cell r="E4496">
            <v>0</v>
          </cell>
        </row>
        <row r="4497">
          <cell r="A4497" t="str">
            <v>2001999926709</v>
          </cell>
          <cell r="B4497">
            <v>1</v>
          </cell>
          <cell r="C4497">
            <v>0</v>
          </cell>
          <cell r="D4497">
            <v>0</v>
          </cell>
          <cell r="E4497">
            <v>0</v>
          </cell>
        </row>
        <row r="4498">
          <cell r="A4498" t="str">
            <v>2001999926710</v>
          </cell>
          <cell r="B4498">
            <v>1</v>
          </cell>
          <cell r="C4498">
            <v>0</v>
          </cell>
          <cell r="D4498">
            <v>0</v>
          </cell>
          <cell r="E4498">
            <v>0</v>
          </cell>
        </row>
        <row r="4499">
          <cell r="A4499" t="str">
            <v>2001999926711</v>
          </cell>
          <cell r="B4499">
            <v>5</v>
          </cell>
          <cell r="C4499">
            <v>100.044507</v>
          </cell>
          <cell r="D4499">
            <v>0</v>
          </cell>
          <cell r="E4499">
            <v>20008901.399999999</v>
          </cell>
        </row>
        <row r="4500">
          <cell r="A4500" t="str">
            <v>2001999926712</v>
          </cell>
          <cell r="B4500">
            <v>3</v>
          </cell>
          <cell r="C4500">
            <v>6.1463999999999998E-2</v>
          </cell>
          <cell r="D4500">
            <v>0</v>
          </cell>
          <cell r="E4500">
            <v>20488</v>
          </cell>
        </row>
        <row r="4501">
          <cell r="A4501" t="str">
            <v>2001999926713</v>
          </cell>
          <cell r="B4501">
            <v>1</v>
          </cell>
          <cell r="C4501">
            <v>6.973E-3</v>
          </cell>
          <cell r="D4501">
            <v>0</v>
          </cell>
          <cell r="E4501">
            <v>6973</v>
          </cell>
        </row>
        <row r="4502">
          <cell r="A4502" t="str">
            <v>2001999926714</v>
          </cell>
          <cell r="B4502">
            <v>1</v>
          </cell>
          <cell r="C4502">
            <v>0.105252</v>
          </cell>
          <cell r="D4502">
            <v>0</v>
          </cell>
          <cell r="E4502">
            <v>105252</v>
          </cell>
        </row>
        <row r="4503">
          <cell r="A4503" t="str">
            <v>2001999926715</v>
          </cell>
          <cell r="B4503">
            <v>1</v>
          </cell>
          <cell r="C4503">
            <v>1.376571</v>
          </cell>
          <cell r="D4503">
            <v>0</v>
          </cell>
          <cell r="E4503">
            <v>1376571</v>
          </cell>
        </row>
        <row r="4504">
          <cell r="A4504" t="str">
            <v>2001999926716</v>
          </cell>
          <cell r="B4504">
            <v>5</v>
          </cell>
          <cell r="C4504">
            <v>18314.108378000001</v>
          </cell>
          <cell r="D4504">
            <v>0</v>
          </cell>
          <cell r="E4504">
            <v>3662821675.6000004</v>
          </cell>
        </row>
        <row r="4505">
          <cell r="A4505" t="str">
            <v>2001999926717</v>
          </cell>
          <cell r="B4505">
            <v>3</v>
          </cell>
          <cell r="C4505">
            <v>184.513217</v>
          </cell>
          <cell r="D4505">
            <v>0</v>
          </cell>
          <cell r="E4505">
            <v>61504405.666666664</v>
          </cell>
        </row>
        <row r="4506">
          <cell r="A4506" t="str">
            <v>2001999926718</v>
          </cell>
          <cell r="B4506">
            <v>1</v>
          </cell>
          <cell r="C4506">
            <v>28.33314</v>
          </cell>
          <cell r="D4506">
            <v>0</v>
          </cell>
          <cell r="E4506">
            <v>28333140</v>
          </cell>
        </row>
        <row r="4507">
          <cell r="A4507" t="str">
            <v>2001999926719</v>
          </cell>
          <cell r="B4507">
            <v>1</v>
          </cell>
          <cell r="C4507">
            <v>20.817882999999998</v>
          </cell>
          <cell r="D4507">
            <v>0</v>
          </cell>
          <cell r="E4507">
            <v>20817883</v>
          </cell>
        </row>
        <row r="4508">
          <cell r="A4508" t="str">
            <v>2001999926720</v>
          </cell>
          <cell r="B4508">
            <v>1</v>
          </cell>
          <cell r="C4508">
            <v>150.17064300000001</v>
          </cell>
          <cell r="D4508">
            <v>0</v>
          </cell>
          <cell r="E4508">
            <v>150170643</v>
          </cell>
        </row>
        <row r="4509">
          <cell r="A4509" t="str">
            <v>2001999926721</v>
          </cell>
          <cell r="B4509">
            <v>5</v>
          </cell>
          <cell r="C4509">
            <v>17039.445822000001</v>
          </cell>
          <cell r="D4509">
            <v>0</v>
          </cell>
          <cell r="E4509">
            <v>3407889164.4000006</v>
          </cell>
        </row>
        <row r="4510">
          <cell r="A4510" t="str">
            <v>2001999926722</v>
          </cell>
          <cell r="B4510">
            <v>3</v>
          </cell>
          <cell r="C4510">
            <v>174.372829</v>
          </cell>
          <cell r="D4510">
            <v>0</v>
          </cell>
          <cell r="E4510">
            <v>58124276.333333336</v>
          </cell>
        </row>
        <row r="4511">
          <cell r="A4511" t="str">
            <v>2001999926723</v>
          </cell>
          <cell r="B4511">
            <v>1</v>
          </cell>
          <cell r="C4511">
            <v>19.629538</v>
          </cell>
          <cell r="D4511">
            <v>0</v>
          </cell>
          <cell r="E4511">
            <v>19629538</v>
          </cell>
        </row>
        <row r="4512">
          <cell r="A4512" t="str">
            <v>2001999926724</v>
          </cell>
          <cell r="B4512">
            <v>1</v>
          </cell>
          <cell r="C4512">
            <v>25.020323000000001</v>
          </cell>
          <cell r="D4512">
            <v>0</v>
          </cell>
          <cell r="E4512">
            <v>25020323</v>
          </cell>
        </row>
        <row r="4513">
          <cell r="A4513" t="str">
            <v>2001999926725</v>
          </cell>
          <cell r="B4513">
            <v>1</v>
          </cell>
          <cell r="C4513">
            <v>152.27191400000001</v>
          </cell>
          <cell r="D4513">
            <v>0</v>
          </cell>
          <cell r="E4513">
            <v>152271914</v>
          </cell>
        </row>
        <row r="4514">
          <cell r="A4514" t="str">
            <v>2001999926726</v>
          </cell>
          <cell r="B4514">
            <v>21</v>
          </cell>
          <cell r="C4514">
            <v>0</v>
          </cell>
          <cell r="D4514">
            <v>0</v>
          </cell>
          <cell r="E4514">
            <v>0</v>
          </cell>
        </row>
        <row r="4515">
          <cell r="A4515" t="str">
            <v>2001999926729</v>
          </cell>
          <cell r="B4515">
            <v>73</v>
          </cell>
          <cell r="C4515">
            <v>0</v>
          </cell>
          <cell r="D4515">
            <v>0</v>
          </cell>
          <cell r="E4515">
            <v>0</v>
          </cell>
        </row>
        <row r="4516">
          <cell r="A4516" t="str">
            <v>2001999926742</v>
          </cell>
          <cell r="B4516">
            <v>1</v>
          </cell>
          <cell r="C4516">
            <v>234.39711199999999</v>
          </cell>
          <cell r="D4516">
            <v>0</v>
          </cell>
          <cell r="E4516">
            <v>234397112</v>
          </cell>
        </row>
        <row r="4517">
          <cell r="A4517" t="str">
            <v>2001999926747</v>
          </cell>
          <cell r="B4517">
            <v>2</v>
          </cell>
          <cell r="C4517">
            <v>305.57658700000002</v>
          </cell>
          <cell r="D4517">
            <v>305.57658700000002</v>
          </cell>
          <cell r="E4517">
            <v>152788293.5</v>
          </cell>
        </row>
        <row r="4518">
          <cell r="A4518" t="str">
            <v>2001999926749</v>
          </cell>
          <cell r="B4518">
            <v>18</v>
          </cell>
          <cell r="C4518">
            <v>1888.6774029999999</v>
          </cell>
          <cell r="D4518">
            <v>830.13245300000005</v>
          </cell>
          <cell r="E4518">
            <v>104926522.38888888</v>
          </cell>
        </row>
        <row r="4519">
          <cell r="A4519" t="str">
            <v>2001999926903</v>
          </cell>
          <cell r="B4519">
            <v>40</v>
          </cell>
          <cell r="C4519">
            <v>0</v>
          </cell>
          <cell r="D4519">
            <v>0</v>
          </cell>
          <cell r="E4519">
            <v>0</v>
          </cell>
        </row>
        <row r="4520">
          <cell r="A4520" t="str">
            <v>2001999927001</v>
          </cell>
          <cell r="B4520">
            <v>130</v>
          </cell>
          <cell r="C4520">
            <v>0</v>
          </cell>
          <cell r="D4520">
            <v>0</v>
          </cell>
          <cell r="E4520">
            <v>0</v>
          </cell>
        </row>
        <row r="4521">
          <cell r="A4521" t="str">
            <v>2001999927002</v>
          </cell>
          <cell r="B4521">
            <v>5</v>
          </cell>
          <cell r="C4521">
            <v>0</v>
          </cell>
          <cell r="D4521">
            <v>0</v>
          </cell>
          <cell r="E4521">
            <v>0</v>
          </cell>
        </row>
        <row r="4522">
          <cell r="A4522" t="str">
            <v>2001999927003</v>
          </cell>
          <cell r="B4522">
            <v>50</v>
          </cell>
          <cell r="C4522">
            <v>0</v>
          </cell>
          <cell r="D4522">
            <v>0</v>
          </cell>
          <cell r="E4522">
            <v>0</v>
          </cell>
        </row>
        <row r="4523">
          <cell r="A4523" t="str">
            <v>2001999927005</v>
          </cell>
          <cell r="B4523">
            <v>5</v>
          </cell>
          <cell r="C4523">
            <v>0</v>
          </cell>
          <cell r="D4523">
            <v>0</v>
          </cell>
          <cell r="E4523">
            <v>0</v>
          </cell>
        </row>
        <row r="4524">
          <cell r="A4524" t="str">
            <v>2001999927006</v>
          </cell>
          <cell r="B4524">
            <v>85</v>
          </cell>
          <cell r="C4524">
            <v>0</v>
          </cell>
          <cell r="D4524">
            <v>0</v>
          </cell>
          <cell r="E4524">
            <v>0</v>
          </cell>
        </row>
        <row r="4525">
          <cell r="A4525" t="str">
            <v>2001999927007</v>
          </cell>
          <cell r="B4525">
            <v>50</v>
          </cell>
          <cell r="C4525">
            <v>0</v>
          </cell>
          <cell r="D4525">
            <v>0</v>
          </cell>
          <cell r="E4525">
            <v>0</v>
          </cell>
        </row>
        <row r="4526">
          <cell r="A4526" t="str">
            <v>2001999927008</v>
          </cell>
          <cell r="B4526">
            <v>50</v>
          </cell>
          <cell r="C4526">
            <v>0</v>
          </cell>
          <cell r="D4526">
            <v>0</v>
          </cell>
          <cell r="E4526">
            <v>0</v>
          </cell>
        </row>
        <row r="4527">
          <cell r="A4527" t="str">
            <v>2001999927009</v>
          </cell>
          <cell r="B4527">
            <v>27</v>
          </cell>
          <cell r="C4527">
            <v>0</v>
          </cell>
          <cell r="D4527">
            <v>0</v>
          </cell>
          <cell r="E4527">
            <v>0</v>
          </cell>
        </row>
        <row r="4528">
          <cell r="A4528" t="str">
            <v>2001999927013</v>
          </cell>
          <cell r="B4528">
            <v>91</v>
          </cell>
          <cell r="C4528">
            <v>0</v>
          </cell>
          <cell r="D4528">
            <v>0</v>
          </cell>
          <cell r="E4528">
            <v>0</v>
          </cell>
        </row>
        <row r="4529">
          <cell r="A4529" t="str">
            <v>2001999927014</v>
          </cell>
          <cell r="B4529">
            <v>50</v>
          </cell>
          <cell r="C4529">
            <v>3.277021</v>
          </cell>
          <cell r="D4529">
            <v>0</v>
          </cell>
          <cell r="E4529">
            <v>65540.42</v>
          </cell>
        </row>
        <row r="4530">
          <cell r="A4530" t="str">
            <v>2001999927015</v>
          </cell>
          <cell r="B4530">
            <v>50</v>
          </cell>
          <cell r="C4530">
            <v>2.10005</v>
          </cell>
          <cell r="D4530">
            <v>0</v>
          </cell>
          <cell r="E4530">
            <v>42001</v>
          </cell>
        </row>
        <row r="4531">
          <cell r="A4531" t="str">
            <v>2001999927018</v>
          </cell>
          <cell r="B4531">
            <v>50</v>
          </cell>
          <cell r="C4531">
            <v>56703.596338000003</v>
          </cell>
          <cell r="D4531">
            <v>0</v>
          </cell>
          <cell r="E4531">
            <v>1134071926.76</v>
          </cell>
        </row>
        <row r="4532">
          <cell r="A4532" t="str">
            <v>2001999927019</v>
          </cell>
          <cell r="B4532">
            <v>7</v>
          </cell>
          <cell r="C4532">
            <v>366.21423700000003</v>
          </cell>
          <cell r="D4532">
            <v>0</v>
          </cell>
          <cell r="E4532">
            <v>52316319.571428575</v>
          </cell>
        </row>
        <row r="4533">
          <cell r="A4533" t="str">
            <v>2001999927020</v>
          </cell>
          <cell r="B4533">
            <v>47</v>
          </cell>
          <cell r="C4533">
            <v>8138.2890820000002</v>
          </cell>
          <cell r="D4533">
            <v>8139.3252140000004</v>
          </cell>
          <cell r="E4533">
            <v>173155086.85106382</v>
          </cell>
        </row>
        <row r="4534">
          <cell r="A4534" t="str">
            <v>2001999927031</v>
          </cell>
          <cell r="B4534">
            <v>4</v>
          </cell>
          <cell r="C4534">
            <v>1.3313079999999999</v>
          </cell>
          <cell r="D4534">
            <v>1.3313079999999999</v>
          </cell>
          <cell r="E4534">
            <v>332827</v>
          </cell>
        </row>
        <row r="4535">
          <cell r="A4535" t="str">
            <v>2001999927036</v>
          </cell>
          <cell r="B4535">
            <v>44</v>
          </cell>
          <cell r="C4535">
            <v>8286.1516960000008</v>
          </cell>
          <cell r="D4535">
            <v>0</v>
          </cell>
          <cell r="E4535">
            <v>188321629.45454547</v>
          </cell>
        </row>
        <row r="4536">
          <cell r="A4536" t="str">
            <v>2001999927039</v>
          </cell>
          <cell r="B4536">
            <v>30</v>
          </cell>
          <cell r="C4536">
            <v>17.984717</v>
          </cell>
          <cell r="D4536">
            <v>17.990200000000002</v>
          </cell>
          <cell r="E4536">
            <v>599490.56666666665</v>
          </cell>
        </row>
        <row r="4537">
          <cell r="A4537" t="str">
            <v>2001999927042</v>
          </cell>
          <cell r="B4537">
            <v>1</v>
          </cell>
          <cell r="C4537">
            <v>0</v>
          </cell>
          <cell r="D4537">
            <v>0</v>
          </cell>
          <cell r="E4537">
            <v>0</v>
          </cell>
        </row>
        <row r="4538">
          <cell r="A4538" t="str">
            <v>2001999927044</v>
          </cell>
          <cell r="B4538">
            <v>13</v>
          </cell>
          <cell r="C4538">
            <v>0</v>
          </cell>
          <cell r="D4538">
            <v>0</v>
          </cell>
          <cell r="E4538">
            <v>0</v>
          </cell>
        </row>
        <row r="4539">
          <cell r="A4539" t="str">
            <v>2001999927048</v>
          </cell>
          <cell r="B4539">
            <v>20</v>
          </cell>
          <cell r="C4539">
            <v>0</v>
          </cell>
          <cell r="D4539">
            <v>0</v>
          </cell>
          <cell r="E4539">
            <v>0</v>
          </cell>
        </row>
        <row r="4540">
          <cell r="A4540" t="str">
            <v>2001999927053</v>
          </cell>
          <cell r="B4540">
            <v>49</v>
          </cell>
          <cell r="C4540">
            <v>4.2499999999999998E-4</v>
          </cell>
          <cell r="D4540">
            <v>0</v>
          </cell>
          <cell r="E4540">
            <v>8.6734693877551017</v>
          </cell>
        </row>
        <row r="4541">
          <cell r="A4541" t="str">
            <v>2001999927055</v>
          </cell>
          <cell r="B4541">
            <v>32</v>
          </cell>
          <cell r="C4541">
            <v>0</v>
          </cell>
          <cell r="D4541">
            <v>0</v>
          </cell>
          <cell r="E4541">
            <v>0</v>
          </cell>
        </row>
        <row r="4542">
          <cell r="A4542" t="str">
            <v>2001999927077</v>
          </cell>
          <cell r="B4542">
            <v>7</v>
          </cell>
          <cell r="C4542">
            <v>6405.3849899999996</v>
          </cell>
          <cell r="D4542">
            <v>0</v>
          </cell>
          <cell r="E4542">
            <v>915054998.57142854</v>
          </cell>
        </row>
        <row r="4543">
          <cell r="A4543" t="str">
            <v>2001999927079</v>
          </cell>
          <cell r="B4543">
            <v>7</v>
          </cell>
          <cell r="C4543">
            <v>2562.1539950000001</v>
          </cell>
          <cell r="D4543">
            <v>2562.1539950000001</v>
          </cell>
          <cell r="E4543">
            <v>366021999.28571427</v>
          </cell>
        </row>
        <row r="4544">
          <cell r="A4544" t="str">
            <v>2001999927082</v>
          </cell>
          <cell r="B4544">
            <v>9</v>
          </cell>
          <cell r="C4544">
            <v>420.34076599999997</v>
          </cell>
          <cell r="D4544">
            <v>0</v>
          </cell>
          <cell r="E4544">
            <v>46704529.555555552</v>
          </cell>
        </row>
        <row r="4545">
          <cell r="A4545" t="str">
            <v>2001999927085</v>
          </cell>
          <cell r="B4545">
            <v>26</v>
          </cell>
          <cell r="C4545">
            <v>960.69849699999997</v>
          </cell>
          <cell r="D4545">
            <v>960.575694</v>
          </cell>
          <cell r="E4545">
            <v>36949942.192307688</v>
          </cell>
        </row>
        <row r="4546">
          <cell r="A4546" t="str">
            <v>2001999927087</v>
          </cell>
          <cell r="B4546">
            <v>25</v>
          </cell>
          <cell r="C4546">
            <v>960.69849699999997</v>
          </cell>
          <cell r="D4546">
            <v>960.575694</v>
          </cell>
          <cell r="E4546">
            <v>38427939.879999995</v>
          </cell>
        </row>
        <row r="4547">
          <cell r="A4547" t="str">
            <v>2001999927090</v>
          </cell>
          <cell r="B4547">
            <v>24</v>
          </cell>
          <cell r="C4547">
            <v>2997.3175019999999</v>
          </cell>
          <cell r="D4547">
            <v>2998.3670440000001</v>
          </cell>
          <cell r="E4547">
            <v>124888229.25</v>
          </cell>
        </row>
        <row r="4548">
          <cell r="A4548" t="str">
            <v>2001999927091</v>
          </cell>
          <cell r="B4548">
            <v>25</v>
          </cell>
          <cell r="C4548">
            <v>3015.4379319999998</v>
          </cell>
          <cell r="D4548">
            <v>3016.3572439999998</v>
          </cell>
          <cell r="E4548">
            <v>120617517.27999999</v>
          </cell>
        </row>
        <row r="4549">
          <cell r="A4549" t="str">
            <v>2001999927098</v>
          </cell>
          <cell r="B4549">
            <v>1</v>
          </cell>
          <cell r="C4549">
            <v>0</v>
          </cell>
          <cell r="D4549">
            <v>0</v>
          </cell>
          <cell r="E4549">
            <v>0</v>
          </cell>
        </row>
        <row r="4550">
          <cell r="A4550" t="str">
            <v>2001999927101</v>
          </cell>
          <cell r="B4550">
            <v>34</v>
          </cell>
          <cell r="C4550">
            <v>2422.9173460000002</v>
          </cell>
          <cell r="D4550">
            <v>0</v>
          </cell>
          <cell r="E4550">
            <v>71262274.882352933</v>
          </cell>
        </row>
        <row r="4551">
          <cell r="A4551" t="str">
            <v>2001999927102</v>
          </cell>
          <cell r="B4551">
            <v>42</v>
          </cell>
          <cell r="C4551">
            <v>900251.87101999996</v>
          </cell>
          <cell r="D4551">
            <v>0</v>
          </cell>
          <cell r="E4551">
            <v>21434568357.619045</v>
          </cell>
        </row>
        <row r="4552">
          <cell r="A4552" t="str">
            <v>2001999927104</v>
          </cell>
          <cell r="B4552">
            <v>7</v>
          </cell>
          <cell r="C4552">
            <v>12.729628999999999</v>
          </cell>
          <cell r="D4552">
            <v>0</v>
          </cell>
          <cell r="E4552">
            <v>1818518.4285714284</v>
          </cell>
        </row>
        <row r="4553">
          <cell r="A4553" t="str">
            <v>2001999927106</v>
          </cell>
          <cell r="B4553">
            <v>3</v>
          </cell>
          <cell r="C4553">
            <v>0.93420599999999998</v>
          </cell>
          <cell r="D4553">
            <v>0</v>
          </cell>
          <cell r="E4553">
            <v>311402</v>
          </cell>
        </row>
        <row r="4554">
          <cell r="A4554" t="str">
            <v>2001999927109</v>
          </cell>
          <cell r="B4554">
            <v>1</v>
          </cell>
          <cell r="C4554">
            <v>0.67416600000000004</v>
          </cell>
          <cell r="D4554">
            <v>0</v>
          </cell>
          <cell r="E4554">
            <v>674166</v>
          </cell>
        </row>
        <row r="4555">
          <cell r="A4555" t="str">
            <v>2001999927113</v>
          </cell>
          <cell r="B4555">
            <v>5</v>
          </cell>
          <cell r="C4555">
            <v>124.384029</v>
          </cell>
          <cell r="D4555">
            <v>0</v>
          </cell>
          <cell r="E4555">
            <v>24876805.800000001</v>
          </cell>
        </row>
        <row r="4556">
          <cell r="A4556" t="str">
            <v>2001999927114</v>
          </cell>
          <cell r="B4556">
            <v>5</v>
          </cell>
          <cell r="C4556">
            <v>43.138485000000003</v>
          </cell>
          <cell r="D4556">
            <v>0</v>
          </cell>
          <cell r="E4556">
            <v>8627697.0000000019</v>
          </cell>
        </row>
        <row r="4557">
          <cell r="A4557" t="str">
            <v>2001999927116</v>
          </cell>
          <cell r="B4557">
            <v>10</v>
          </cell>
          <cell r="C4557">
            <v>1.7523139999999999</v>
          </cell>
          <cell r="D4557">
            <v>1.7664599999999999</v>
          </cell>
          <cell r="E4557">
            <v>175231.4</v>
          </cell>
        </row>
        <row r="4558">
          <cell r="A4558" t="str">
            <v>2001999927120</v>
          </cell>
          <cell r="B4558">
            <v>1</v>
          </cell>
          <cell r="C4558">
            <v>0.395924</v>
          </cell>
          <cell r="D4558">
            <v>0</v>
          </cell>
          <cell r="E4558">
            <v>395924</v>
          </cell>
        </row>
        <row r="4559">
          <cell r="A4559" t="str">
            <v>2001999927122</v>
          </cell>
          <cell r="B4559">
            <v>41</v>
          </cell>
          <cell r="C4559">
            <v>1360430.6653770001</v>
          </cell>
          <cell r="D4559">
            <v>0</v>
          </cell>
          <cell r="E4559">
            <v>33181235740.902439</v>
          </cell>
        </row>
        <row r="4560">
          <cell r="A4560" t="str">
            <v>2001999927123</v>
          </cell>
          <cell r="B4560">
            <v>42</v>
          </cell>
          <cell r="C4560">
            <v>1381761.860207</v>
          </cell>
          <cell r="D4560">
            <v>0</v>
          </cell>
          <cell r="E4560">
            <v>32899091909.690475</v>
          </cell>
        </row>
        <row r="4561">
          <cell r="A4561" t="str">
            <v>2001999927129</v>
          </cell>
          <cell r="B4561">
            <v>27</v>
          </cell>
          <cell r="C4561">
            <v>8041.7048839999998</v>
          </cell>
          <cell r="D4561">
            <v>0</v>
          </cell>
          <cell r="E4561">
            <v>297840921.62962961</v>
          </cell>
        </row>
        <row r="4562">
          <cell r="A4562" t="str">
            <v>2001999927155</v>
          </cell>
          <cell r="B4562">
            <v>2</v>
          </cell>
          <cell r="C4562">
            <v>19.085381999999999</v>
          </cell>
          <cell r="D4562">
            <v>0</v>
          </cell>
          <cell r="E4562">
            <v>9542691</v>
          </cell>
        </row>
        <row r="4563">
          <cell r="A4563" t="str">
            <v>2001999927157</v>
          </cell>
          <cell r="B4563">
            <v>5</v>
          </cell>
          <cell r="C4563">
            <v>1.3454539999999999</v>
          </cell>
          <cell r="D4563">
            <v>1.3313079999999999</v>
          </cell>
          <cell r="E4563">
            <v>269090.8</v>
          </cell>
        </row>
        <row r="4564">
          <cell r="A4564" t="str">
            <v>2001999927158</v>
          </cell>
          <cell r="B4564">
            <v>8</v>
          </cell>
          <cell r="C4564">
            <v>33.286861999999999</v>
          </cell>
          <cell r="D4564">
            <v>32.911416000000003</v>
          </cell>
          <cell r="E4564">
            <v>4160857.75</v>
          </cell>
        </row>
        <row r="4565">
          <cell r="A4565" t="str">
            <v>2001999927159</v>
          </cell>
          <cell r="B4565">
            <v>3</v>
          </cell>
          <cell r="C4565">
            <v>0.24576000000000001</v>
          </cell>
          <cell r="D4565">
            <v>0</v>
          </cell>
          <cell r="E4565">
            <v>81920</v>
          </cell>
        </row>
        <row r="4566">
          <cell r="A4566" t="str">
            <v>2001999927165</v>
          </cell>
          <cell r="B4566">
            <v>3</v>
          </cell>
          <cell r="C4566">
            <v>0.75772700000000004</v>
          </cell>
          <cell r="D4566">
            <v>0</v>
          </cell>
          <cell r="E4566">
            <v>252575.66666666669</v>
          </cell>
        </row>
        <row r="4567">
          <cell r="A4567" t="str">
            <v>2001999927170</v>
          </cell>
          <cell r="B4567">
            <v>6</v>
          </cell>
          <cell r="C4567">
            <v>26.005358000000001</v>
          </cell>
          <cell r="D4567">
            <v>32.884818000000003</v>
          </cell>
          <cell r="E4567">
            <v>4334226.333333334</v>
          </cell>
        </row>
        <row r="4568">
          <cell r="A4568" t="str">
            <v>2001999927187</v>
          </cell>
          <cell r="B4568">
            <v>4</v>
          </cell>
          <cell r="C4568">
            <v>0.58082900000000004</v>
          </cell>
          <cell r="D4568">
            <v>0</v>
          </cell>
          <cell r="E4568">
            <v>145207.25</v>
          </cell>
        </row>
        <row r="4569">
          <cell r="A4569" t="str">
            <v>2001999927189</v>
          </cell>
          <cell r="B4569">
            <v>4</v>
          </cell>
          <cell r="C4569">
            <v>8.7123999999999993E-2</v>
          </cell>
          <cell r="D4569">
            <v>8.7123999999999993E-2</v>
          </cell>
          <cell r="E4569">
            <v>21781</v>
          </cell>
        </row>
        <row r="4570">
          <cell r="A4570" t="str">
            <v>2001999927196</v>
          </cell>
          <cell r="B4570">
            <v>3</v>
          </cell>
          <cell r="C4570">
            <v>0</v>
          </cell>
          <cell r="D4570">
            <v>0</v>
          </cell>
          <cell r="E4570">
            <v>0</v>
          </cell>
        </row>
        <row r="4571">
          <cell r="A4571" t="str">
            <v>2001999927224</v>
          </cell>
          <cell r="B4571">
            <v>1</v>
          </cell>
          <cell r="C4571">
            <v>0</v>
          </cell>
          <cell r="D4571">
            <v>0</v>
          </cell>
          <cell r="E4571">
            <v>0</v>
          </cell>
        </row>
        <row r="4572">
          <cell r="A4572" t="str">
            <v>2001999927225</v>
          </cell>
          <cell r="B4572">
            <v>37</v>
          </cell>
          <cell r="C4572">
            <v>55516.884145999997</v>
          </cell>
          <cell r="D4572">
            <v>0</v>
          </cell>
          <cell r="E4572">
            <v>1500456328.2702701</v>
          </cell>
        </row>
        <row r="4573">
          <cell r="A4573" t="str">
            <v>2001999927226</v>
          </cell>
          <cell r="B4573">
            <v>14</v>
          </cell>
          <cell r="C4573">
            <v>43983.740447999997</v>
          </cell>
          <cell r="D4573">
            <v>0</v>
          </cell>
          <cell r="E4573">
            <v>3141695746.2857141</v>
          </cell>
        </row>
        <row r="4574">
          <cell r="A4574" t="str">
            <v>2001999927227</v>
          </cell>
          <cell r="B4574">
            <v>1</v>
          </cell>
          <cell r="C4574">
            <v>0</v>
          </cell>
          <cell r="D4574">
            <v>0</v>
          </cell>
          <cell r="E4574">
            <v>0</v>
          </cell>
        </row>
        <row r="4575">
          <cell r="A4575" t="str">
            <v>2001999927228</v>
          </cell>
          <cell r="B4575">
            <v>2</v>
          </cell>
          <cell r="C4575">
            <v>30.538125000000001</v>
          </cell>
          <cell r="D4575">
            <v>0</v>
          </cell>
          <cell r="E4575">
            <v>15269062.5</v>
          </cell>
        </row>
        <row r="4576">
          <cell r="A4576" t="str">
            <v>2001999927229</v>
          </cell>
          <cell r="B4576">
            <v>1</v>
          </cell>
          <cell r="C4576">
            <v>0</v>
          </cell>
          <cell r="D4576">
            <v>0</v>
          </cell>
          <cell r="E4576">
            <v>0</v>
          </cell>
        </row>
        <row r="4577">
          <cell r="A4577" t="str">
            <v>2001999927231</v>
          </cell>
          <cell r="B4577">
            <v>26</v>
          </cell>
          <cell r="C4577">
            <v>39265.629914999998</v>
          </cell>
          <cell r="D4577">
            <v>0</v>
          </cell>
          <cell r="E4577">
            <v>1510216535.1923077</v>
          </cell>
        </row>
        <row r="4578">
          <cell r="A4578" t="str">
            <v>2001999927232</v>
          </cell>
          <cell r="B4578">
            <v>1</v>
          </cell>
          <cell r="C4578">
            <v>0.77743300000000004</v>
          </cell>
          <cell r="D4578">
            <v>0</v>
          </cell>
          <cell r="E4578">
            <v>777433</v>
          </cell>
        </row>
        <row r="4579">
          <cell r="A4579" t="str">
            <v>2001999927242</v>
          </cell>
          <cell r="B4579">
            <v>5</v>
          </cell>
          <cell r="C4579">
            <v>240.85465199999999</v>
          </cell>
          <cell r="D4579">
            <v>0</v>
          </cell>
          <cell r="E4579">
            <v>48170930.399999999</v>
          </cell>
        </row>
        <row r="4580">
          <cell r="A4580" t="str">
            <v>2001999927275</v>
          </cell>
          <cell r="B4580">
            <v>1</v>
          </cell>
          <cell r="C4580">
            <v>0</v>
          </cell>
          <cell r="D4580">
            <v>0</v>
          </cell>
          <cell r="E4580">
            <v>0</v>
          </cell>
        </row>
        <row r="4581">
          <cell r="A4581" t="str">
            <v>2001999927284</v>
          </cell>
          <cell r="B4581">
            <v>7</v>
          </cell>
          <cell r="C4581">
            <v>242.845145</v>
          </cell>
          <cell r="D4581">
            <v>0</v>
          </cell>
          <cell r="E4581">
            <v>34692163.571428575</v>
          </cell>
        </row>
        <row r="4582">
          <cell r="A4582" t="str">
            <v>2001999927301</v>
          </cell>
          <cell r="B4582">
            <v>6</v>
          </cell>
          <cell r="C4582">
            <v>0</v>
          </cell>
          <cell r="D4582">
            <v>0</v>
          </cell>
          <cell r="E4582">
            <v>0</v>
          </cell>
        </row>
        <row r="4583">
          <cell r="A4583" t="str">
            <v>2001999927304</v>
          </cell>
          <cell r="B4583">
            <v>8</v>
          </cell>
          <cell r="C4583">
            <v>-0.42100599999999999</v>
          </cell>
          <cell r="D4583">
            <v>-0.43515199999999998</v>
          </cell>
          <cell r="E4583">
            <v>-52625.75</v>
          </cell>
        </row>
        <row r="4584">
          <cell r="A4584" t="str">
            <v>2001999927305</v>
          </cell>
          <cell r="B4584">
            <v>48</v>
          </cell>
          <cell r="C4584">
            <v>2036.8894680000001</v>
          </cell>
          <cell r="D4584">
            <v>2037.79135</v>
          </cell>
          <cell r="E4584">
            <v>42435197.25</v>
          </cell>
        </row>
        <row r="4585">
          <cell r="A4585" t="str">
            <v>2001999927306</v>
          </cell>
          <cell r="B4585">
            <v>5</v>
          </cell>
          <cell r="C4585">
            <v>0</v>
          </cell>
          <cell r="D4585">
            <v>0</v>
          </cell>
          <cell r="E4585">
            <v>0</v>
          </cell>
        </row>
        <row r="4586">
          <cell r="A4586" t="str">
            <v>2001999927312</v>
          </cell>
          <cell r="B4586">
            <v>14</v>
          </cell>
          <cell r="C4586">
            <v>0</v>
          </cell>
          <cell r="D4586">
            <v>0</v>
          </cell>
          <cell r="E4586">
            <v>0</v>
          </cell>
        </row>
        <row r="4587">
          <cell r="A4587" t="str">
            <v>2001999927315</v>
          </cell>
          <cell r="B4587">
            <v>50</v>
          </cell>
          <cell r="C4587">
            <v>1318.12005</v>
          </cell>
          <cell r="D4587">
            <v>0</v>
          </cell>
          <cell r="E4587">
            <v>26362401</v>
          </cell>
        </row>
        <row r="4588">
          <cell r="A4588" t="str">
            <v>2001999927318</v>
          </cell>
          <cell r="B4588">
            <v>12</v>
          </cell>
          <cell r="C4588">
            <v>1309.1177640000001</v>
          </cell>
          <cell r="D4588">
            <v>0</v>
          </cell>
          <cell r="E4588">
            <v>109093147</v>
          </cell>
        </row>
        <row r="4589">
          <cell r="A4589" t="str">
            <v>2001999927341</v>
          </cell>
          <cell r="B4589">
            <v>21</v>
          </cell>
          <cell r="C4589">
            <v>53643.740771999997</v>
          </cell>
          <cell r="D4589">
            <v>0</v>
          </cell>
          <cell r="E4589">
            <v>2554463846.2857141</v>
          </cell>
        </row>
        <row r="4590">
          <cell r="A4590" t="str">
            <v>2001999927366</v>
          </cell>
          <cell r="B4590">
            <v>7</v>
          </cell>
          <cell r="C4590">
            <v>41.811647000000001</v>
          </cell>
          <cell r="D4590">
            <v>0</v>
          </cell>
          <cell r="E4590">
            <v>5973092.4285714282</v>
          </cell>
        </row>
        <row r="4591">
          <cell r="A4591" t="str">
            <v>2001999927373</v>
          </cell>
          <cell r="B4591">
            <v>1</v>
          </cell>
          <cell r="C4591">
            <v>6.5194999999999999</v>
          </cell>
          <cell r="D4591">
            <v>0</v>
          </cell>
          <cell r="E4591">
            <v>6519500</v>
          </cell>
        </row>
        <row r="4592">
          <cell r="A4592" t="str">
            <v>2001999927382</v>
          </cell>
          <cell r="B4592">
            <v>1</v>
          </cell>
          <cell r="C4592">
            <v>0.76649999999999996</v>
          </cell>
          <cell r="D4592">
            <v>0</v>
          </cell>
          <cell r="E4592">
            <v>766500</v>
          </cell>
        </row>
        <row r="4593">
          <cell r="A4593" t="str">
            <v>2001999927384</v>
          </cell>
          <cell r="B4593">
            <v>2</v>
          </cell>
          <cell r="C4593">
            <v>380.28912500000001</v>
          </cell>
          <cell r="D4593">
            <v>0</v>
          </cell>
          <cell r="E4593">
            <v>190144562.5</v>
          </cell>
        </row>
        <row r="4594">
          <cell r="A4594" t="str">
            <v>2001999927600</v>
          </cell>
          <cell r="B4594">
            <v>7</v>
          </cell>
          <cell r="C4594">
            <v>1.9463220000000001</v>
          </cell>
          <cell r="D4594">
            <v>0</v>
          </cell>
          <cell r="E4594">
            <v>278046</v>
          </cell>
        </row>
        <row r="4595">
          <cell r="A4595" t="str">
            <v>2001999927604</v>
          </cell>
          <cell r="B4595">
            <v>1</v>
          </cell>
          <cell r="C4595">
            <v>0.10112500000000001</v>
          </cell>
          <cell r="D4595">
            <v>0</v>
          </cell>
          <cell r="E4595">
            <v>101125</v>
          </cell>
        </row>
        <row r="4596">
          <cell r="A4596" t="str">
            <v>2001999927610</v>
          </cell>
          <cell r="B4596">
            <v>7</v>
          </cell>
          <cell r="C4596">
            <v>2.047447</v>
          </cell>
          <cell r="D4596">
            <v>0</v>
          </cell>
          <cell r="E4596">
            <v>292492.42857142858</v>
          </cell>
        </row>
        <row r="4597">
          <cell r="A4597" t="str">
            <v>2001999927612</v>
          </cell>
          <cell r="B4597">
            <v>3</v>
          </cell>
          <cell r="C4597">
            <v>0</v>
          </cell>
          <cell r="D4597">
            <v>0</v>
          </cell>
          <cell r="E4597">
            <v>0</v>
          </cell>
        </row>
        <row r="4598">
          <cell r="A4598" t="str">
            <v>2001999927613</v>
          </cell>
          <cell r="B4598">
            <v>4</v>
          </cell>
          <cell r="C4598">
            <v>0</v>
          </cell>
          <cell r="D4598">
            <v>0</v>
          </cell>
          <cell r="E4598">
            <v>0</v>
          </cell>
        </row>
        <row r="4599">
          <cell r="A4599" t="str">
            <v>2001999927614</v>
          </cell>
          <cell r="B4599">
            <v>33</v>
          </cell>
          <cell r="C4599">
            <v>0</v>
          </cell>
          <cell r="D4599">
            <v>0</v>
          </cell>
          <cell r="E4599">
            <v>0</v>
          </cell>
        </row>
        <row r="4600">
          <cell r="A4600" t="str">
            <v>2001999927615</v>
          </cell>
          <cell r="B4600">
            <v>1</v>
          </cell>
          <cell r="C4600">
            <v>0</v>
          </cell>
          <cell r="D4600">
            <v>0</v>
          </cell>
          <cell r="E4600">
            <v>0</v>
          </cell>
        </row>
        <row r="4601">
          <cell r="A4601" t="str">
            <v>2001999927623</v>
          </cell>
          <cell r="B4601">
            <v>16</v>
          </cell>
          <cell r="C4601">
            <v>9334.2462230000001</v>
          </cell>
          <cell r="D4601">
            <v>0</v>
          </cell>
          <cell r="E4601">
            <v>583390388.9375</v>
          </cell>
        </row>
        <row r="4602">
          <cell r="A4602" t="str">
            <v>2001999927624</v>
          </cell>
          <cell r="B4602">
            <v>8</v>
          </cell>
          <cell r="C4602">
            <v>15262.770035</v>
          </cell>
          <cell r="D4602">
            <v>0</v>
          </cell>
          <cell r="E4602">
            <v>1907846254.375</v>
          </cell>
        </row>
        <row r="4603">
          <cell r="A4603" t="str">
            <v>2001999927625</v>
          </cell>
          <cell r="B4603">
            <v>12</v>
          </cell>
          <cell r="C4603">
            <v>4944.8937269999997</v>
          </cell>
          <cell r="D4603">
            <v>0</v>
          </cell>
          <cell r="E4603">
            <v>412074477.25</v>
          </cell>
        </row>
        <row r="4604">
          <cell r="A4604" t="str">
            <v>2001999927626</v>
          </cell>
          <cell r="B4604">
            <v>16</v>
          </cell>
          <cell r="C4604">
            <v>7829.1314890000003</v>
          </cell>
          <cell r="D4604">
            <v>0</v>
          </cell>
          <cell r="E4604">
            <v>489320718.0625</v>
          </cell>
        </row>
        <row r="4605">
          <cell r="A4605" t="str">
            <v>2001999927627</v>
          </cell>
          <cell r="B4605">
            <v>10</v>
          </cell>
          <cell r="C4605">
            <v>7962.4118319999998</v>
          </cell>
          <cell r="D4605">
            <v>0</v>
          </cell>
          <cell r="E4605">
            <v>796241183.20000005</v>
          </cell>
        </row>
        <row r="4606">
          <cell r="A4606" t="str">
            <v>2001999927628</v>
          </cell>
          <cell r="B4606">
            <v>41</v>
          </cell>
          <cell r="C4606">
            <v>231330.121381</v>
          </cell>
          <cell r="D4606">
            <v>0</v>
          </cell>
          <cell r="E4606">
            <v>5642198082.4634151</v>
          </cell>
        </row>
        <row r="4607">
          <cell r="A4607" t="str">
            <v>2001999927629</v>
          </cell>
          <cell r="B4607">
            <v>15</v>
          </cell>
          <cell r="C4607">
            <v>11402.114937</v>
          </cell>
          <cell r="D4607">
            <v>0</v>
          </cell>
          <cell r="E4607">
            <v>760140995.80000007</v>
          </cell>
        </row>
        <row r="4608">
          <cell r="A4608" t="str">
            <v>2001999927630</v>
          </cell>
          <cell r="B4608">
            <v>37</v>
          </cell>
          <cell r="C4608">
            <v>69071.586372000005</v>
          </cell>
          <cell r="D4608">
            <v>0</v>
          </cell>
          <cell r="E4608">
            <v>1866799631.6756759</v>
          </cell>
        </row>
        <row r="4609">
          <cell r="A4609" t="str">
            <v>2001999927631</v>
          </cell>
          <cell r="B4609">
            <v>18</v>
          </cell>
          <cell r="C4609">
            <v>63937.261314000003</v>
          </cell>
          <cell r="D4609">
            <v>0</v>
          </cell>
          <cell r="E4609">
            <v>3552070073.0000005</v>
          </cell>
        </row>
        <row r="4610">
          <cell r="A4610" t="str">
            <v>2001999927632</v>
          </cell>
          <cell r="B4610">
            <v>32</v>
          </cell>
          <cell r="C4610">
            <v>21154.842926000001</v>
          </cell>
          <cell r="D4610">
            <v>0</v>
          </cell>
          <cell r="E4610">
            <v>661088841.4375</v>
          </cell>
        </row>
        <row r="4611">
          <cell r="A4611" t="str">
            <v>2001999927633</v>
          </cell>
          <cell r="B4611">
            <v>13</v>
          </cell>
          <cell r="C4611">
            <v>5296.217138</v>
          </cell>
          <cell r="D4611">
            <v>0</v>
          </cell>
          <cell r="E4611">
            <v>407401318.30769229</v>
          </cell>
        </row>
        <row r="4612">
          <cell r="A4612" t="str">
            <v>2001999927634</v>
          </cell>
          <cell r="B4612">
            <v>2</v>
          </cell>
          <cell r="C4612">
            <v>238.76633100000001</v>
          </cell>
          <cell r="D4612">
            <v>0</v>
          </cell>
          <cell r="E4612">
            <v>119383165.5</v>
          </cell>
        </row>
        <row r="4613">
          <cell r="A4613" t="str">
            <v>2001999927635</v>
          </cell>
          <cell r="B4613">
            <v>36</v>
          </cell>
          <cell r="C4613">
            <v>31021.17092</v>
          </cell>
          <cell r="D4613">
            <v>0</v>
          </cell>
          <cell r="E4613">
            <v>861699192.22222221</v>
          </cell>
        </row>
        <row r="4614">
          <cell r="A4614" t="str">
            <v>2001999927636</v>
          </cell>
          <cell r="B4614">
            <v>40</v>
          </cell>
          <cell r="C4614">
            <v>64285.745834000001</v>
          </cell>
          <cell r="D4614">
            <v>0</v>
          </cell>
          <cell r="E4614">
            <v>1607143645.8499999</v>
          </cell>
        </row>
        <row r="4615">
          <cell r="A4615" t="str">
            <v>2001999927637</v>
          </cell>
          <cell r="B4615">
            <v>32</v>
          </cell>
          <cell r="C4615">
            <v>10863.140283000001</v>
          </cell>
          <cell r="D4615">
            <v>0</v>
          </cell>
          <cell r="E4615">
            <v>339473133.84375</v>
          </cell>
        </row>
        <row r="4616">
          <cell r="A4616" t="str">
            <v>2001999927638</v>
          </cell>
          <cell r="B4616">
            <v>10</v>
          </cell>
          <cell r="C4616">
            <v>5622.3107319999999</v>
          </cell>
          <cell r="D4616">
            <v>0</v>
          </cell>
          <cell r="E4616">
            <v>562231073.19999993</v>
          </cell>
        </row>
        <row r="4617">
          <cell r="A4617" t="str">
            <v>2001999927639</v>
          </cell>
          <cell r="B4617">
            <v>26</v>
          </cell>
          <cell r="C4617">
            <v>92775.403848000002</v>
          </cell>
          <cell r="D4617">
            <v>0</v>
          </cell>
          <cell r="E4617">
            <v>3568284763.3846154</v>
          </cell>
        </row>
        <row r="4618">
          <cell r="A4618" t="str">
            <v>2001999927640</v>
          </cell>
          <cell r="B4618">
            <v>7</v>
          </cell>
          <cell r="C4618">
            <v>88679.363561999999</v>
          </cell>
          <cell r="D4618">
            <v>0</v>
          </cell>
          <cell r="E4618">
            <v>12668480508.857143</v>
          </cell>
        </row>
        <row r="4619">
          <cell r="A4619" t="str">
            <v>2001999927641</v>
          </cell>
          <cell r="B4619">
            <v>1</v>
          </cell>
          <cell r="C4619">
            <v>9.4349340000000002</v>
          </cell>
          <cell r="D4619">
            <v>0</v>
          </cell>
          <cell r="E4619">
            <v>9434934</v>
          </cell>
        </row>
        <row r="4620">
          <cell r="A4620" t="str">
            <v>2001999927642</v>
          </cell>
          <cell r="B4620">
            <v>4</v>
          </cell>
          <cell r="C4620">
            <v>6198.603693</v>
          </cell>
          <cell r="D4620">
            <v>0</v>
          </cell>
          <cell r="E4620">
            <v>1549650923.25</v>
          </cell>
        </row>
        <row r="4621">
          <cell r="A4621" t="str">
            <v>2001999927643</v>
          </cell>
          <cell r="B4621">
            <v>42</v>
          </cell>
          <cell r="C4621">
            <v>56652.132195999999</v>
          </cell>
          <cell r="D4621">
            <v>0</v>
          </cell>
          <cell r="E4621">
            <v>1348860290.3809524</v>
          </cell>
        </row>
        <row r="4622">
          <cell r="A4622" t="str">
            <v>2001999927645</v>
          </cell>
          <cell r="B4622">
            <v>38</v>
          </cell>
          <cell r="C4622">
            <v>705482.13684399996</v>
          </cell>
          <cell r="D4622">
            <v>0</v>
          </cell>
          <cell r="E4622">
            <v>18565319390.63158</v>
          </cell>
        </row>
        <row r="4623">
          <cell r="A4623" t="str">
            <v>2001999927646</v>
          </cell>
          <cell r="B4623">
            <v>2</v>
          </cell>
          <cell r="C4623">
            <v>0.53492399999999996</v>
          </cell>
          <cell r="D4623">
            <v>0</v>
          </cell>
          <cell r="E4623">
            <v>267462</v>
          </cell>
        </row>
        <row r="4624">
          <cell r="A4624" t="str">
            <v>2001999927647</v>
          </cell>
          <cell r="B4624">
            <v>29</v>
          </cell>
          <cell r="C4624">
            <v>550525.20151699998</v>
          </cell>
          <cell r="D4624">
            <v>0</v>
          </cell>
          <cell r="E4624">
            <v>18983627638.517242</v>
          </cell>
        </row>
        <row r="4625">
          <cell r="A4625" t="str">
            <v>2001999927648</v>
          </cell>
          <cell r="B4625">
            <v>1</v>
          </cell>
          <cell r="C4625">
            <v>216.22589500000001</v>
          </cell>
          <cell r="D4625">
            <v>0</v>
          </cell>
          <cell r="E4625">
            <v>216225895</v>
          </cell>
        </row>
        <row r="4626">
          <cell r="A4626" t="str">
            <v>2001999927650</v>
          </cell>
          <cell r="B4626">
            <v>9</v>
          </cell>
          <cell r="C4626">
            <v>0</v>
          </cell>
          <cell r="D4626">
            <v>0</v>
          </cell>
          <cell r="E4626">
            <v>0</v>
          </cell>
        </row>
        <row r="4627">
          <cell r="A4627" t="str">
            <v>2001999927651</v>
          </cell>
          <cell r="B4627">
            <v>29</v>
          </cell>
          <cell r="C4627">
            <v>12035.996214999999</v>
          </cell>
          <cell r="D4627">
            <v>0</v>
          </cell>
          <cell r="E4627">
            <v>415034352.24137926</v>
          </cell>
        </row>
        <row r="4628">
          <cell r="A4628" t="str">
            <v>2001999927726</v>
          </cell>
          <cell r="B4628">
            <v>8</v>
          </cell>
          <cell r="C4628">
            <v>0</v>
          </cell>
          <cell r="D4628">
            <v>0</v>
          </cell>
          <cell r="E4628">
            <v>0</v>
          </cell>
        </row>
        <row r="4629">
          <cell r="A4629" t="str">
            <v>2001999927729</v>
          </cell>
          <cell r="B4629">
            <v>9</v>
          </cell>
          <cell r="C4629">
            <v>0</v>
          </cell>
          <cell r="D4629">
            <v>0</v>
          </cell>
          <cell r="E4629">
            <v>0</v>
          </cell>
        </row>
        <row r="4630">
          <cell r="A4630" t="str">
            <v>2001999927740</v>
          </cell>
          <cell r="B4630">
            <v>1</v>
          </cell>
          <cell r="C4630">
            <v>2.6598E-2</v>
          </cell>
          <cell r="D4630">
            <v>0</v>
          </cell>
          <cell r="E4630">
            <v>26598</v>
          </cell>
        </row>
        <row r="4631">
          <cell r="A4631" t="str">
            <v>2001999927743</v>
          </cell>
          <cell r="B4631">
            <v>1</v>
          </cell>
          <cell r="C4631">
            <v>2.6598E-2</v>
          </cell>
          <cell r="D4631">
            <v>2.6598E-2</v>
          </cell>
          <cell r="E4631">
            <v>26598</v>
          </cell>
        </row>
        <row r="4632">
          <cell r="A4632" t="str">
            <v>2001999927745</v>
          </cell>
          <cell r="B4632">
            <v>2</v>
          </cell>
          <cell r="C4632">
            <v>0.28098699999999999</v>
          </cell>
          <cell r="D4632">
            <v>0</v>
          </cell>
          <cell r="E4632">
            <v>140493.5</v>
          </cell>
        </row>
        <row r="4633">
          <cell r="A4633" t="str">
            <v>2001999927749</v>
          </cell>
          <cell r="B4633">
            <v>8</v>
          </cell>
          <cell r="C4633">
            <v>0.79768499999999998</v>
          </cell>
          <cell r="D4633">
            <v>0.24576000000000001</v>
          </cell>
          <cell r="E4633">
            <v>99710.625</v>
          </cell>
        </row>
        <row r="4634">
          <cell r="A4634" t="str">
            <v>2001999927903</v>
          </cell>
          <cell r="B4634">
            <v>14</v>
          </cell>
          <cell r="C4634">
            <v>0</v>
          </cell>
          <cell r="D4634">
            <v>0</v>
          </cell>
          <cell r="E4634">
            <v>0</v>
          </cell>
        </row>
        <row r="4635">
          <cell r="A4635" t="str">
            <v>2001999928001</v>
          </cell>
          <cell r="B4635">
            <v>1343</v>
          </cell>
          <cell r="C4635">
            <v>0</v>
          </cell>
          <cell r="D4635">
            <v>0</v>
          </cell>
          <cell r="E4635">
            <v>0</v>
          </cell>
        </row>
        <row r="4636">
          <cell r="A4636" t="str">
            <v>2001999928002</v>
          </cell>
          <cell r="B4636">
            <v>3</v>
          </cell>
          <cell r="C4636">
            <v>0</v>
          </cell>
          <cell r="D4636">
            <v>0</v>
          </cell>
          <cell r="E4636">
            <v>0</v>
          </cell>
        </row>
        <row r="4637">
          <cell r="A4637" t="str">
            <v>2001999928003</v>
          </cell>
          <cell r="B4637">
            <v>435</v>
          </cell>
          <cell r="C4637">
            <v>0</v>
          </cell>
          <cell r="D4637">
            <v>0</v>
          </cell>
          <cell r="E4637">
            <v>0</v>
          </cell>
        </row>
        <row r="4638">
          <cell r="A4638" t="str">
            <v>2001999928005</v>
          </cell>
          <cell r="B4638">
            <v>3</v>
          </cell>
          <cell r="C4638">
            <v>0</v>
          </cell>
          <cell r="D4638">
            <v>0</v>
          </cell>
          <cell r="E4638">
            <v>0</v>
          </cell>
        </row>
        <row r="4639">
          <cell r="A4639" t="str">
            <v>2001999928006</v>
          </cell>
          <cell r="B4639">
            <v>773</v>
          </cell>
          <cell r="C4639">
            <v>0</v>
          </cell>
          <cell r="D4639">
            <v>0</v>
          </cell>
          <cell r="E4639">
            <v>0</v>
          </cell>
        </row>
        <row r="4640">
          <cell r="A4640" t="str">
            <v>2001999928007</v>
          </cell>
          <cell r="B4640">
            <v>439</v>
          </cell>
          <cell r="C4640">
            <v>0</v>
          </cell>
          <cell r="D4640">
            <v>0</v>
          </cell>
          <cell r="E4640">
            <v>0</v>
          </cell>
        </row>
        <row r="4641">
          <cell r="A4641" t="str">
            <v>2001999928008</v>
          </cell>
          <cell r="B4641">
            <v>450</v>
          </cell>
          <cell r="C4641">
            <v>0</v>
          </cell>
          <cell r="D4641">
            <v>0</v>
          </cell>
          <cell r="E4641">
            <v>0</v>
          </cell>
        </row>
        <row r="4642">
          <cell r="A4642" t="str">
            <v>2001999928009</v>
          </cell>
          <cell r="B4642">
            <v>230</v>
          </cell>
          <cell r="C4642">
            <v>0</v>
          </cell>
          <cell r="D4642">
            <v>0</v>
          </cell>
          <cell r="E4642">
            <v>0</v>
          </cell>
        </row>
        <row r="4643">
          <cell r="A4643" t="str">
            <v>2001999928013</v>
          </cell>
          <cell r="B4643">
            <v>887</v>
          </cell>
          <cell r="C4643">
            <v>0</v>
          </cell>
          <cell r="D4643">
            <v>0</v>
          </cell>
          <cell r="E4643">
            <v>0</v>
          </cell>
        </row>
        <row r="4644">
          <cell r="A4644" t="str">
            <v>2001999928014</v>
          </cell>
          <cell r="B4644">
            <v>433</v>
          </cell>
          <cell r="C4644">
            <v>31.859987</v>
          </cell>
          <cell r="D4644">
            <v>0</v>
          </cell>
          <cell r="E4644">
            <v>73579.646651270203</v>
          </cell>
        </row>
        <row r="4645">
          <cell r="A4645" t="str">
            <v>2001999928015</v>
          </cell>
          <cell r="B4645">
            <v>439</v>
          </cell>
          <cell r="C4645">
            <v>18.438438999999999</v>
          </cell>
          <cell r="D4645">
            <v>0</v>
          </cell>
          <cell r="E4645">
            <v>42001</v>
          </cell>
        </row>
        <row r="4646">
          <cell r="A4646" t="str">
            <v>2001999928018</v>
          </cell>
          <cell r="B4646">
            <v>439</v>
          </cell>
          <cell r="C4646">
            <v>7540.2102430000004</v>
          </cell>
          <cell r="D4646">
            <v>0</v>
          </cell>
          <cell r="E4646">
            <v>17175877.546697043</v>
          </cell>
        </row>
        <row r="4647">
          <cell r="A4647" t="str">
            <v>2001999928019</v>
          </cell>
          <cell r="B4647">
            <v>86</v>
          </cell>
          <cell r="C4647">
            <v>103.96222400000001</v>
          </cell>
          <cell r="D4647">
            <v>0</v>
          </cell>
          <cell r="E4647">
            <v>1208863.0697674418</v>
          </cell>
        </row>
        <row r="4648">
          <cell r="A4648" t="str">
            <v>2001999928020</v>
          </cell>
          <cell r="B4648">
            <v>412</v>
          </cell>
          <cell r="C4648">
            <v>1024.2762769999999</v>
          </cell>
          <cell r="D4648">
            <v>1030.154976</v>
          </cell>
          <cell r="E4648">
            <v>2486107.4684466016</v>
          </cell>
        </row>
        <row r="4649">
          <cell r="A4649" t="str">
            <v>2001999928031</v>
          </cell>
          <cell r="B4649">
            <v>11</v>
          </cell>
          <cell r="C4649">
            <v>4.5735999999999999E-2</v>
          </cell>
          <cell r="D4649">
            <v>0</v>
          </cell>
          <cell r="E4649">
            <v>4157.818181818182</v>
          </cell>
        </row>
        <row r="4650">
          <cell r="A4650" t="str">
            <v>2001999928036</v>
          </cell>
          <cell r="B4650">
            <v>322</v>
          </cell>
          <cell r="C4650">
            <v>1517.5268289999999</v>
          </cell>
          <cell r="D4650">
            <v>0</v>
          </cell>
          <cell r="E4650">
            <v>4712816.2391304346</v>
          </cell>
        </row>
        <row r="4651">
          <cell r="A4651" t="str">
            <v>2001999928039</v>
          </cell>
          <cell r="B4651">
            <v>260</v>
          </cell>
          <cell r="C4651">
            <v>2.242502</v>
          </cell>
          <cell r="D4651">
            <v>2.282937</v>
          </cell>
          <cell r="E4651">
            <v>8625.0076923076922</v>
          </cell>
        </row>
        <row r="4652">
          <cell r="A4652" t="str">
            <v>2001999928042</v>
          </cell>
          <cell r="B4652">
            <v>7</v>
          </cell>
          <cell r="C4652">
            <v>0</v>
          </cell>
          <cell r="D4652">
            <v>0</v>
          </cell>
          <cell r="E4652">
            <v>0</v>
          </cell>
        </row>
        <row r="4653">
          <cell r="A4653" t="str">
            <v>2001999928044</v>
          </cell>
          <cell r="B4653">
            <v>143</v>
          </cell>
          <cell r="C4653">
            <v>0</v>
          </cell>
          <cell r="D4653">
            <v>0</v>
          </cell>
          <cell r="E4653">
            <v>0</v>
          </cell>
        </row>
        <row r="4654">
          <cell r="A4654" t="str">
            <v>2001999928048</v>
          </cell>
          <cell r="B4654">
            <v>168</v>
          </cell>
          <cell r="C4654">
            <v>0</v>
          </cell>
          <cell r="D4654">
            <v>0</v>
          </cell>
          <cell r="E4654">
            <v>0</v>
          </cell>
        </row>
        <row r="4655">
          <cell r="A4655" t="str">
            <v>2001999928053</v>
          </cell>
          <cell r="B4655">
            <v>427</v>
          </cell>
          <cell r="C4655">
            <v>3.9509999999999997E-3</v>
          </cell>
          <cell r="D4655">
            <v>0</v>
          </cell>
          <cell r="E4655">
            <v>9.2529274004683835</v>
          </cell>
        </row>
        <row r="4656">
          <cell r="A4656" t="str">
            <v>2001999928055</v>
          </cell>
          <cell r="B4656">
            <v>324</v>
          </cell>
          <cell r="C4656">
            <v>0</v>
          </cell>
          <cell r="D4656">
            <v>0</v>
          </cell>
          <cell r="E4656">
            <v>0</v>
          </cell>
        </row>
        <row r="4657">
          <cell r="A4657" t="str">
            <v>2001999928071</v>
          </cell>
          <cell r="B4657">
            <v>2</v>
          </cell>
          <cell r="C4657">
            <v>3.7193350000000001</v>
          </cell>
          <cell r="D4657">
            <v>0</v>
          </cell>
          <cell r="E4657">
            <v>1859667.5</v>
          </cell>
        </row>
        <row r="4658">
          <cell r="A4658" t="str">
            <v>2001999928073</v>
          </cell>
          <cell r="B4658">
            <v>1</v>
          </cell>
          <cell r="C4658">
            <v>0</v>
          </cell>
          <cell r="D4658">
            <v>0</v>
          </cell>
          <cell r="E4658">
            <v>0</v>
          </cell>
        </row>
        <row r="4659">
          <cell r="A4659" t="str">
            <v>2001999928077</v>
          </cell>
          <cell r="B4659">
            <v>1</v>
          </cell>
          <cell r="C4659">
            <v>1226.0408689999999</v>
          </cell>
          <cell r="D4659">
            <v>0</v>
          </cell>
          <cell r="E4659">
            <v>1226040869</v>
          </cell>
        </row>
        <row r="4660">
          <cell r="A4660" t="str">
            <v>2001999928079</v>
          </cell>
          <cell r="B4660">
            <v>1</v>
          </cell>
          <cell r="C4660">
            <v>490.41634800000003</v>
          </cell>
          <cell r="D4660">
            <v>490.41634800000003</v>
          </cell>
          <cell r="E4660">
            <v>490416348</v>
          </cell>
        </row>
        <row r="4661">
          <cell r="A4661" t="str">
            <v>2001999928082</v>
          </cell>
          <cell r="B4661">
            <v>76</v>
          </cell>
          <cell r="C4661">
            <v>436.59291300000001</v>
          </cell>
          <cell r="D4661">
            <v>0</v>
          </cell>
          <cell r="E4661">
            <v>5744643.5921052638</v>
          </cell>
        </row>
        <row r="4662">
          <cell r="A4662" t="str">
            <v>2001999928083</v>
          </cell>
          <cell r="B4662">
            <v>1</v>
          </cell>
          <cell r="C4662">
            <v>1.2987200000000001</v>
          </cell>
          <cell r="D4662">
            <v>1.2987200000000001</v>
          </cell>
          <cell r="E4662">
            <v>1298720</v>
          </cell>
        </row>
        <row r="4663">
          <cell r="A4663" t="str">
            <v>2001999928085</v>
          </cell>
          <cell r="B4663">
            <v>241</v>
          </cell>
          <cell r="C4663">
            <v>813.65354500000001</v>
          </cell>
          <cell r="D4663">
            <v>815.11485200000004</v>
          </cell>
          <cell r="E4663">
            <v>3376155.7883817428</v>
          </cell>
        </row>
        <row r="4664">
          <cell r="A4664" t="str">
            <v>2001999928086</v>
          </cell>
          <cell r="B4664">
            <v>1</v>
          </cell>
          <cell r="C4664">
            <v>0.30736999999999998</v>
          </cell>
          <cell r="D4664">
            <v>0</v>
          </cell>
          <cell r="E4664">
            <v>307370</v>
          </cell>
        </row>
        <row r="4665">
          <cell r="A4665" t="str">
            <v>2001999928087</v>
          </cell>
          <cell r="B4665">
            <v>237</v>
          </cell>
          <cell r="C4665">
            <v>813.960915</v>
          </cell>
          <cell r="D4665">
            <v>815.11485200000004</v>
          </cell>
          <cell r="E4665">
            <v>3434434.2405063291</v>
          </cell>
        </row>
        <row r="4666">
          <cell r="A4666" t="str">
            <v>2001999928090</v>
          </cell>
          <cell r="B4666">
            <v>196</v>
          </cell>
          <cell r="C4666">
            <v>360.53192100000001</v>
          </cell>
          <cell r="D4666">
            <v>380.48894300000001</v>
          </cell>
          <cell r="E4666">
            <v>1839448.5765306123</v>
          </cell>
        </row>
        <row r="4667">
          <cell r="A4667" t="str">
            <v>2001999928091</v>
          </cell>
          <cell r="B4667">
            <v>202</v>
          </cell>
          <cell r="C4667">
            <v>375.69177300000001</v>
          </cell>
          <cell r="D4667">
            <v>382.77188000000001</v>
          </cell>
          <cell r="E4667">
            <v>1859860.2623762377</v>
          </cell>
        </row>
        <row r="4668">
          <cell r="A4668" t="str">
            <v>2001999928094</v>
          </cell>
          <cell r="B4668">
            <v>4</v>
          </cell>
          <cell r="C4668">
            <v>0.107629</v>
          </cell>
          <cell r="D4668">
            <v>0</v>
          </cell>
          <cell r="E4668">
            <v>26907.25</v>
          </cell>
        </row>
        <row r="4669">
          <cell r="A4669" t="str">
            <v>2001999928098</v>
          </cell>
          <cell r="B4669">
            <v>13</v>
          </cell>
          <cell r="C4669">
            <v>0.85</v>
          </cell>
          <cell r="D4669">
            <v>0</v>
          </cell>
          <cell r="E4669">
            <v>65384.61538461539</v>
          </cell>
        </row>
        <row r="4670">
          <cell r="A4670" t="str">
            <v>2001999928101</v>
          </cell>
          <cell r="B4670">
            <v>317</v>
          </cell>
          <cell r="C4670">
            <v>5369.6196250000003</v>
          </cell>
          <cell r="D4670">
            <v>0</v>
          </cell>
          <cell r="E4670">
            <v>16938863.170347005</v>
          </cell>
        </row>
        <row r="4671">
          <cell r="A4671" t="str">
            <v>2001999928102</v>
          </cell>
          <cell r="B4671">
            <v>341</v>
          </cell>
          <cell r="C4671">
            <v>315951.69485000003</v>
          </cell>
          <cell r="D4671">
            <v>0</v>
          </cell>
          <cell r="E4671">
            <v>926544559.67741942</v>
          </cell>
        </row>
        <row r="4672">
          <cell r="A4672" t="str">
            <v>2001999928104</v>
          </cell>
          <cell r="B4672">
            <v>6</v>
          </cell>
          <cell r="C4672">
            <v>20.800108000000002</v>
          </cell>
          <cell r="D4672">
            <v>0</v>
          </cell>
          <cell r="E4672">
            <v>3466684.666666667</v>
          </cell>
        </row>
        <row r="4673">
          <cell r="A4673" t="str">
            <v>2001999928105</v>
          </cell>
          <cell r="B4673">
            <v>1</v>
          </cell>
          <cell r="C4673">
            <v>3.6025000000000001E-2</v>
          </cell>
          <cell r="D4673">
            <v>0</v>
          </cell>
          <cell r="E4673">
            <v>36025</v>
          </cell>
        </row>
        <row r="4674">
          <cell r="A4674" t="str">
            <v>2001999928106</v>
          </cell>
          <cell r="B4674">
            <v>2</v>
          </cell>
          <cell r="C4674">
            <v>2.633883</v>
          </cell>
          <cell r="D4674">
            <v>0</v>
          </cell>
          <cell r="E4674">
            <v>1316941.5</v>
          </cell>
        </row>
        <row r="4675">
          <cell r="A4675" t="str">
            <v>2001999928108</v>
          </cell>
          <cell r="B4675">
            <v>2</v>
          </cell>
          <cell r="C4675">
            <v>7.7232510000000003</v>
          </cell>
          <cell r="D4675">
            <v>0</v>
          </cell>
          <cell r="E4675">
            <v>3861625.5</v>
          </cell>
        </row>
        <row r="4676">
          <cell r="A4676" t="str">
            <v>2001999928113</v>
          </cell>
          <cell r="B4676">
            <v>2</v>
          </cell>
          <cell r="C4676">
            <v>34.519875999999996</v>
          </cell>
          <cell r="D4676">
            <v>0</v>
          </cell>
          <cell r="E4676">
            <v>17259938</v>
          </cell>
        </row>
        <row r="4677">
          <cell r="A4677" t="str">
            <v>2001999928114</v>
          </cell>
          <cell r="B4677">
            <v>2</v>
          </cell>
          <cell r="C4677">
            <v>12.081956999999999</v>
          </cell>
          <cell r="D4677">
            <v>0</v>
          </cell>
          <cell r="E4677">
            <v>6040978.5</v>
          </cell>
        </row>
        <row r="4678">
          <cell r="A4678" t="str">
            <v>2001999928116</v>
          </cell>
          <cell r="B4678">
            <v>21</v>
          </cell>
          <cell r="C4678">
            <v>3.3877069999999998</v>
          </cell>
          <cell r="D4678">
            <v>2.7590110000000001</v>
          </cell>
          <cell r="E4678">
            <v>161319.38095238095</v>
          </cell>
        </row>
        <row r="4679">
          <cell r="A4679" t="str">
            <v>2001999928122</v>
          </cell>
          <cell r="B4679">
            <v>357</v>
          </cell>
          <cell r="C4679">
            <v>389021.31924699998</v>
          </cell>
          <cell r="D4679">
            <v>0</v>
          </cell>
          <cell r="E4679">
            <v>1089695572.1204481</v>
          </cell>
        </row>
        <row r="4680">
          <cell r="A4680" t="str">
            <v>2001999928123</v>
          </cell>
          <cell r="B4680">
            <v>355</v>
          </cell>
          <cell r="C4680">
            <v>363305.93944500003</v>
          </cell>
          <cell r="D4680">
            <v>0</v>
          </cell>
          <cell r="E4680">
            <v>1023397012.5211269</v>
          </cell>
        </row>
        <row r="4681">
          <cell r="A4681" t="str">
            <v>2001999928129</v>
          </cell>
          <cell r="B4681">
            <v>124</v>
          </cell>
          <cell r="C4681">
            <v>4760.9192190000003</v>
          </cell>
          <cell r="D4681">
            <v>0</v>
          </cell>
          <cell r="E4681">
            <v>38394509.830645166</v>
          </cell>
        </row>
        <row r="4682">
          <cell r="A4682" t="str">
            <v>2001999928155</v>
          </cell>
          <cell r="B4682">
            <v>3</v>
          </cell>
          <cell r="C4682">
            <v>1.3788990000000001</v>
          </cell>
          <cell r="D4682">
            <v>0</v>
          </cell>
          <cell r="E4682">
            <v>459633</v>
          </cell>
        </row>
        <row r="4683">
          <cell r="A4683" t="str">
            <v>2001999928157</v>
          </cell>
          <cell r="B4683">
            <v>9</v>
          </cell>
          <cell r="C4683">
            <v>1.584498</v>
          </cell>
          <cell r="D4683">
            <v>1.584498</v>
          </cell>
          <cell r="E4683">
            <v>176055.33333333334</v>
          </cell>
        </row>
        <row r="4684">
          <cell r="A4684" t="str">
            <v>2001999928158</v>
          </cell>
          <cell r="B4684">
            <v>14</v>
          </cell>
          <cell r="C4684">
            <v>31.209275000000002</v>
          </cell>
          <cell r="D4684">
            <v>32.787272000000002</v>
          </cell>
          <cell r="E4684">
            <v>2229233.9285714291</v>
          </cell>
        </row>
        <row r="4685">
          <cell r="A4685" t="str">
            <v>2001999928159</v>
          </cell>
          <cell r="B4685">
            <v>3</v>
          </cell>
          <cell r="C4685">
            <v>3.1212140000000002</v>
          </cell>
          <cell r="D4685">
            <v>0</v>
          </cell>
          <cell r="E4685">
            <v>1040404.6666666666</v>
          </cell>
        </row>
        <row r="4686">
          <cell r="A4686" t="str">
            <v>2001999928165</v>
          </cell>
          <cell r="B4686">
            <v>1</v>
          </cell>
          <cell r="C4686">
            <v>2.4324690000000002</v>
          </cell>
          <cell r="D4686">
            <v>0</v>
          </cell>
          <cell r="E4686">
            <v>2432469</v>
          </cell>
        </row>
        <row r="4687">
          <cell r="A4687" t="str">
            <v>2001999928166</v>
          </cell>
          <cell r="B4687">
            <v>1</v>
          </cell>
          <cell r="C4687">
            <v>0.47363899999999998</v>
          </cell>
          <cell r="D4687">
            <v>0</v>
          </cell>
          <cell r="E4687">
            <v>473639</v>
          </cell>
        </row>
        <row r="4688">
          <cell r="A4688" t="str">
            <v>2001999928167</v>
          </cell>
          <cell r="B4688">
            <v>3</v>
          </cell>
          <cell r="C4688">
            <v>3.3321540000000001</v>
          </cell>
          <cell r="D4688">
            <v>0</v>
          </cell>
          <cell r="E4688">
            <v>1110718</v>
          </cell>
        </row>
        <row r="4689">
          <cell r="A4689" t="str">
            <v>2001999928170</v>
          </cell>
          <cell r="B4689">
            <v>15</v>
          </cell>
          <cell r="C4689">
            <v>32.212726000000004</v>
          </cell>
          <cell r="D4689">
            <v>32.787272000000002</v>
          </cell>
          <cell r="E4689">
            <v>2147515.0666666669</v>
          </cell>
        </row>
        <row r="4690">
          <cell r="A4690" t="str">
            <v>2001999928187</v>
          </cell>
          <cell r="B4690">
            <v>14</v>
          </cell>
          <cell r="C4690">
            <v>10.634665999999999</v>
          </cell>
          <cell r="D4690">
            <v>0</v>
          </cell>
          <cell r="E4690">
            <v>759619</v>
          </cell>
        </row>
        <row r="4691">
          <cell r="A4691" t="str">
            <v>2001999928188</v>
          </cell>
          <cell r="B4691">
            <v>1</v>
          </cell>
          <cell r="C4691">
            <v>1.9602580000000001</v>
          </cell>
          <cell r="D4691">
            <v>0</v>
          </cell>
          <cell r="E4691">
            <v>1960258</v>
          </cell>
        </row>
        <row r="4692">
          <cell r="A4692" t="str">
            <v>2001999928189</v>
          </cell>
          <cell r="B4692">
            <v>13</v>
          </cell>
          <cell r="C4692">
            <v>0.10514999999999999</v>
          </cell>
          <cell r="D4692">
            <v>0.1065</v>
          </cell>
          <cell r="E4692">
            <v>8088.4615384615372</v>
          </cell>
        </row>
        <row r="4693">
          <cell r="A4693" t="str">
            <v>2001999928196</v>
          </cell>
          <cell r="B4693">
            <v>11</v>
          </cell>
          <cell r="C4693">
            <v>0</v>
          </cell>
          <cell r="D4693">
            <v>0</v>
          </cell>
          <cell r="E4693">
            <v>0</v>
          </cell>
        </row>
        <row r="4694">
          <cell r="A4694" t="str">
            <v>2001999928198</v>
          </cell>
          <cell r="B4694">
            <v>1</v>
          </cell>
          <cell r="C4694">
            <v>1.5280320000000001</v>
          </cell>
          <cell r="D4694">
            <v>1.5280320000000001</v>
          </cell>
          <cell r="E4694">
            <v>1528032</v>
          </cell>
        </row>
        <row r="4695">
          <cell r="A4695" t="str">
            <v>2001999928224</v>
          </cell>
          <cell r="B4695">
            <v>4</v>
          </cell>
          <cell r="C4695">
            <v>390.64932199999998</v>
          </cell>
          <cell r="D4695">
            <v>0</v>
          </cell>
          <cell r="E4695">
            <v>97662330.5</v>
          </cell>
        </row>
        <row r="4696">
          <cell r="A4696" t="str">
            <v>2001999928225</v>
          </cell>
          <cell r="B4696">
            <v>307</v>
          </cell>
          <cell r="C4696">
            <v>6535.9882790000001</v>
          </cell>
          <cell r="D4696">
            <v>0</v>
          </cell>
          <cell r="E4696">
            <v>21289864.100977197</v>
          </cell>
        </row>
        <row r="4697">
          <cell r="A4697" t="str">
            <v>2001999928226</v>
          </cell>
          <cell r="B4697">
            <v>47</v>
          </cell>
          <cell r="C4697">
            <v>1700.0989649999999</v>
          </cell>
          <cell r="D4697">
            <v>0</v>
          </cell>
          <cell r="E4697">
            <v>36172318.404255316</v>
          </cell>
        </row>
        <row r="4698">
          <cell r="A4698" t="str">
            <v>2001999928227</v>
          </cell>
          <cell r="B4698">
            <v>2</v>
          </cell>
          <cell r="C4698">
            <v>190.229859</v>
          </cell>
          <cell r="D4698">
            <v>0</v>
          </cell>
          <cell r="E4698">
            <v>95114929.5</v>
          </cell>
        </row>
        <row r="4699">
          <cell r="A4699" t="str">
            <v>2001999928228</v>
          </cell>
          <cell r="B4699">
            <v>6</v>
          </cell>
          <cell r="C4699">
            <v>902.62038500000006</v>
          </cell>
          <cell r="D4699">
            <v>0</v>
          </cell>
          <cell r="E4699">
            <v>150436730.83333334</v>
          </cell>
        </row>
        <row r="4700">
          <cell r="A4700" t="str">
            <v>2001999928229</v>
          </cell>
          <cell r="B4700">
            <v>5</v>
          </cell>
          <cell r="C4700">
            <v>28.910574</v>
          </cell>
          <cell r="D4700">
            <v>0</v>
          </cell>
          <cell r="E4700">
            <v>5782114.8000000007</v>
          </cell>
        </row>
        <row r="4701">
          <cell r="A4701" t="str">
            <v>2001999928231</v>
          </cell>
          <cell r="B4701">
            <v>226</v>
          </cell>
          <cell r="C4701">
            <v>17399.950680999998</v>
          </cell>
          <cell r="D4701">
            <v>0</v>
          </cell>
          <cell r="E4701">
            <v>76990932.21681416</v>
          </cell>
        </row>
        <row r="4702">
          <cell r="A4702" t="str">
            <v>2001999928232</v>
          </cell>
          <cell r="B4702">
            <v>20</v>
          </cell>
          <cell r="C4702">
            <v>233.30611099999999</v>
          </cell>
          <cell r="D4702">
            <v>0</v>
          </cell>
          <cell r="E4702">
            <v>11665305.549999999</v>
          </cell>
        </row>
        <row r="4703">
          <cell r="A4703" t="str">
            <v>2001999928242</v>
          </cell>
          <cell r="B4703">
            <v>24</v>
          </cell>
          <cell r="C4703">
            <v>99.411454000000006</v>
          </cell>
          <cell r="D4703">
            <v>0</v>
          </cell>
          <cell r="E4703">
            <v>4142143.916666667</v>
          </cell>
        </row>
        <row r="4704">
          <cell r="A4704" t="str">
            <v>2001999928275</v>
          </cell>
          <cell r="B4704">
            <v>3</v>
          </cell>
          <cell r="C4704">
            <v>15.579084</v>
          </cell>
          <cell r="D4704">
            <v>0</v>
          </cell>
          <cell r="E4704">
            <v>5193028</v>
          </cell>
        </row>
        <row r="4705">
          <cell r="A4705" t="str">
            <v>2001999928284</v>
          </cell>
          <cell r="B4705">
            <v>43</v>
          </cell>
          <cell r="C4705">
            <v>349.01219400000002</v>
          </cell>
          <cell r="D4705">
            <v>0</v>
          </cell>
          <cell r="E4705">
            <v>8116562.6511627911</v>
          </cell>
        </row>
        <row r="4706">
          <cell r="A4706" t="str">
            <v>2001999928301</v>
          </cell>
          <cell r="B4706">
            <v>76</v>
          </cell>
          <cell r="C4706">
            <v>0</v>
          </cell>
          <cell r="D4706">
            <v>0</v>
          </cell>
          <cell r="E4706">
            <v>0</v>
          </cell>
        </row>
        <row r="4707">
          <cell r="A4707" t="str">
            <v>2001999928304</v>
          </cell>
          <cell r="B4707">
            <v>7</v>
          </cell>
          <cell r="C4707">
            <v>-2.5487109999999999</v>
          </cell>
          <cell r="D4707">
            <v>-2.765368</v>
          </cell>
          <cell r="E4707">
            <v>-364101.57142857142</v>
          </cell>
        </row>
        <row r="4708">
          <cell r="A4708" t="str">
            <v>2001999928305</v>
          </cell>
          <cell r="B4708">
            <v>427</v>
          </cell>
          <cell r="C4708">
            <v>-440.30624599999999</v>
          </cell>
          <cell r="D4708">
            <v>-434.62590899999998</v>
          </cell>
          <cell r="E4708">
            <v>-1031162.1686182671</v>
          </cell>
        </row>
        <row r="4709">
          <cell r="A4709" t="str">
            <v>2001999928306</v>
          </cell>
          <cell r="B4709">
            <v>70</v>
          </cell>
          <cell r="C4709">
            <v>0</v>
          </cell>
          <cell r="D4709">
            <v>0</v>
          </cell>
          <cell r="E4709">
            <v>0</v>
          </cell>
        </row>
        <row r="4710">
          <cell r="A4710" t="str">
            <v>2001999928312</v>
          </cell>
          <cell r="B4710">
            <v>152</v>
          </cell>
          <cell r="C4710">
            <v>0</v>
          </cell>
          <cell r="D4710">
            <v>0</v>
          </cell>
          <cell r="E4710">
            <v>0</v>
          </cell>
        </row>
        <row r="4711">
          <cell r="A4711" t="str">
            <v>2001999928315</v>
          </cell>
          <cell r="B4711">
            <v>439</v>
          </cell>
          <cell r="C4711">
            <v>10803.058439</v>
          </cell>
          <cell r="D4711">
            <v>0</v>
          </cell>
          <cell r="E4711">
            <v>24608333.574031893</v>
          </cell>
        </row>
        <row r="4712">
          <cell r="A4712" t="str">
            <v>2001999928318</v>
          </cell>
          <cell r="B4712">
            <v>107</v>
          </cell>
          <cell r="C4712">
            <v>1517.3281509999999</v>
          </cell>
          <cell r="D4712">
            <v>0</v>
          </cell>
          <cell r="E4712">
            <v>14180636.925233644</v>
          </cell>
        </row>
        <row r="4713">
          <cell r="A4713" t="str">
            <v>2001999928320</v>
          </cell>
          <cell r="B4713">
            <v>13</v>
          </cell>
          <cell r="C4713">
            <v>127.54516599999999</v>
          </cell>
          <cell r="D4713">
            <v>0</v>
          </cell>
          <cell r="E4713">
            <v>9811166.6153846141</v>
          </cell>
        </row>
        <row r="4714">
          <cell r="A4714" t="str">
            <v>2001999928341</v>
          </cell>
          <cell r="B4714">
            <v>175</v>
          </cell>
          <cell r="C4714">
            <v>15712.575701</v>
          </cell>
          <cell r="D4714">
            <v>0</v>
          </cell>
          <cell r="E4714">
            <v>89786146.862857133</v>
          </cell>
        </row>
        <row r="4715">
          <cell r="A4715" t="str">
            <v>2001999928365</v>
          </cell>
          <cell r="B4715">
            <v>22</v>
          </cell>
          <cell r="C4715">
            <v>586.50483399999996</v>
          </cell>
          <cell r="D4715">
            <v>0</v>
          </cell>
          <cell r="E4715">
            <v>26659310.636363637</v>
          </cell>
        </row>
        <row r="4716">
          <cell r="A4716" t="str">
            <v>2001999928366</v>
          </cell>
          <cell r="B4716">
            <v>54</v>
          </cell>
          <cell r="C4716">
            <v>62.177791999999997</v>
          </cell>
          <cell r="D4716">
            <v>0</v>
          </cell>
          <cell r="E4716">
            <v>1151440.5925925926</v>
          </cell>
        </row>
        <row r="4717">
          <cell r="A4717" t="str">
            <v>2001999928373</v>
          </cell>
          <cell r="B4717">
            <v>2</v>
          </cell>
          <cell r="C4717">
            <v>6.2938470000000004</v>
          </cell>
          <cell r="D4717">
            <v>0</v>
          </cell>
          <cell r="E4717">
            <v>3146923.5</v>
          </cell>
        </row>
        <row r="4718">
          <cell r="A4718" t="str">
            <v>2001999928382</v>
          </cell>
          <cell r="B4718">
            <v>1</v>
          </cell>
          <cell r="C4718">
            <v>7.5939999999999994E-2</v>
          </cell>
          <cell r="D4718">
            <v>0</v>
          </cell>
          <cell r="E4718">
            <v>75940</v>
          </cell>
        </row>
        <row r="4719">
          <cell r="A4719" t="str">
            <v>2001999928384</v>
          </cell>
          <cell r="B4719">
            <v>2</v>
          </cell>
          <cell r="C4719">
            <v>4.0067870000000001</v>
          </cell>
          <cell r="D4719">
            <v>0</v>
          </cell>
          <cell r="E4719">
            <v>2003393.5</v>
          </cell>
        </row>
        <row r="4720">
          <cell r="A4720" t="str">
            <v>2001999928385</v>
          </cell>
          <cell r="B4720">
            <v>1</v>
          </cell>
          <cell r="C4720">
            <v>1.3139130000000001</v>
          </cell>
          <cell r="D4720">
            <v>0</v>
          </cell>
          <cell r="E4720">
            <v>1313913</v>
          </cell>
        </row>
        <row r="4721">
          <cell r="A4721" t="str">
            <v>2001999928461</v>
          </cell>
          <cell r="B4721">
            <v>1</v>
          </cell>
          <cell r="C4721">
            <v>15.280334999999999</v>
          </cell>
          <cell r="D4721">
            <v>0</v>
          </cell>
          <cell r="E4721">
            <v>15280335</v>
          </cell>
        </row>
        <row r="4722">
          <cell r="A4722" t="str">
            <v>2001999928467</v>
          </cell>
          <cell r="B4722">
            <v>1</v>
          </cell>
          <cell r="C4722">
            <v>10.696235</v>
          </cell>
          <cell r="D4722">
            <v>0</v>
          </cell>
          <cell r="E4722">
            <v>10696235</v>
          </cell>
        </row>
        <row r="4723">
          <cell r="A4723" t="str">
            <v>2001999928492</v>
          </cell>
          <cell r="B4723">
            <v>1</v>
          </cell>
          <cell r="C4723">
            <v>1.5280320000000001</v>
          </cell>
          <cell r="D4723">
            <v>0</v>
          </cell>
          <cell r="E4723">
            <v>1528032</v>
          </cell>
        </row>
        <row r="4724">
          <cell r="A4724" t="str">
            <v>2001999928494</v>
          </cell>
          <cell r="B4724">
            <v>1</v>
          </cell>
          <cell r="C4724">
            <v>4.5841000000000003</v>
          </cell>
          <cell r="D4724">
            <v>0</v>
          </cell>
          <cell r="E4724">
            <v>4584100</v>
          </cell>
        </row>
        <row r="4725">
          <cell r="A4725" t="str">
            <v>2001999928547</v>
          </cell>
          <cell r="B4725">
            <v>1</v>
          </cell>
          <cell r="C4725">
            <v>15.280334999999999</v>
          </cell>
          <cell r="D4725">
            <v>0</v>
          </cell>
          <cell r="E4725">
            <v>15280335</v>
          </cell>
        </row>
        <row r="4726">
          <cell r="A4726" t="str">
            <v>2001999928600</v>
          </cell>
          <cell r="B4726">
            <v>5</v>
          </cell>
          <cell r="C4726">
            <v>3.386971</v>
          </cell>
          <cell r="D4726">
            <v>0</v>
          </cell>
          <cell r="E4726">
            <v>677394.2</v>
          </cell>
        </row>
        <row r="4727">
          <cell r="A4727" t="str">
            <v>2001999928601</v>
          </cell>
          <cell r="B4727">
            <v>1</v>
          </cell>
          <cell r="C4727">
            <v>6.3569999999999998E-3</v>
          </cell>
          <cell r="D4727">
            <v>0</v>
          </cell>
          <cell r="E4727">
            <v>6357</v>
          </cell>
        </row>
        <row r="4728">
          <cell r="A4728" t="str">
            <v>2001999928603</v>
          </cell>
          <cell r="B4728">
            <v>2</v>
          </cell>
          <cell r="C4728">
            <v>1.157138</v>
          </cell>
          <cell r="D4728">
            <v>0</v>
          </cell>
          <cell r="E4728">
            <v>578569</v>
          </cell>
        </row>
        <row r="4729">
          <cell r="A4729" t="str">
            <v>2001999928608</v>
          </cell>
          <cell r="B4729">
            <v>1</v>
          </cell>
          <cell r="C4729">
            <v>6.3569999999999998E-3</v>
          </cell>
          <cell r="D4729">
            <v>0</v>
          </cell>
          <cell r="E4729">
            <v>6357</v>
          </cell>
        </row>
        <row r="4730">
          <cell r="A4730" t="str">
            <v>2001999928610</v>
          </cell>
          <cell r="B4730">
            <v>7</v>
          </cell>
          <cell r="C4730">
            <v>4.5441089999999997</v>
          </cell>
          <cell r="D4730">
            <v>0</v>
          </cell>
          <cell r="E4730">
            <v>649158.42857142864</v>
          </cell>
        </row>
        <row r="4731">
          <cell r="A4731" t="str">
            <v>2001999928611</v>
          </cell>
          <cell r="B4731">
            <v>1</v>
          </cell>
          <cell r="C4731">
            <v>1.5280320000000001</v>
          </cell>
          <cell r="D4731">
            <v>1.5280320000000001</v>
          </cell>
          <cell r="E4731">
            <v>1528032</v>
          </cell>
        </row>
        <row r="4732">
          <cell r="A4732" t="str">
            <v>2001999928612</v>
          </cell>
          <cell r="B4732">
            <v>14</v>
          </cell>
          <cell r="C4732">
            <v>1.2987200000000001</v>
          </cell>
          <cell r="D4732">
            <v>1.2987200000000001</v>
          </cell>
          <cell r="E4732">
            <v>92765.714285714304</v>
          </cell>
        </row>
        <row r="4733">
          <cell r="A4733" t="str">
            <v>2001999928613</v>
          </cell>
          <cell r="B4733">
            <v>12</v>
          </cell>
          <cell r="C4733">
            <v>0</v>
          </cell>
          <cell r="D4733">
            <v>0</v>
          </cell>
          <cell r="E4733">
            <v>0</v>
          </cell>
        </row>
        <row r="4734">
          <cell r="A4734" t="str">
            <v>2001999928614</v>
          </cell>
          <cell r="B4734">
            <v>289</v>
          </cell>
          <cell r="C4734">
            <v>0</v>
          </cell>
          <cell r="D4734">
            <v>0</v>
          </cell>
          <cell r="E4734">
            <v>0</v>
          </cell>
        </row>
        <row r="4735">
          <cell r="A4735" t="str">
            <v>2001999928615</v>
          </cell>
          <cell r="B4735">
            <v>21</v>
          </cell>
          <cell r="C4735">
            <v>0</v>
          </cell>
          <cell r="D4735">
            <v>0</v>
          </cell>
          <cell r="E4735">
            <v>0</v>
          </cell>
        </row>
        <row r="4736">
          <cell r="A4736" t="str">
            <v>2001999928618</v>
          </cell>
          <cell r="B4736">
            <v>1</v>
          </cell>
          <cell r="C4736">
            <v>10.696235</v>
          </cell>
          <cell r="D4736">
            <v>0</v>
          </cell>
          <cell r="E4736">
            <v>10696235</v>
          </cell>
        </row>
        <row r="4737">
          <cell r="A4737" t="str">
            <v>2001999928619</v>
          </cell>
          <cell r="B4737">
            <v>1</v>
          </cell>
          <cell r="C4737">
            <v>1.5280320000000001</v>
          </cell>
          <cell r="D4737">
            <v>0</v>
          </cell>
          <cell r="E4737">
            <v>1528032</v>
          </cell>
        </row>
        <row r="4738">
          <cell r="A4738" t="str">
            <v>2001999928623</v>
          </cell>
          <cell r="B4738">
            <v>87</v>
          </cell>
          <cell r="C4738">
            <v>277.44984799999997</v>
          </cell>
          <cell r="D4738">
            <v>0</v>
          </cell>
          <cell r="E4738">
            <v>3189078.7126436778</v>
          </cell>
        </row>
        <row r="4739">
          <cell r="A4739" t="str">
            <v>2001999928624</v>
          </cell>
          <cell r="B4739">
            <v>58</v>
          </cell>
          <cell r="C4739">
            <v>503.358968</v>
          </cell>
          <cell r="D4739">
            <v>0</v>
          </cell>
          <cell r="E4739">
            <v>8678602.8965517245</v>
          </cell>
        </row>
        <row r="4740">
          <cell r="A4740" t="str">
            <v>2001999928625</v>
          </cell>
          <cell r="B4740">
            <v>98</v>
          </cell>
          <cell r="C4740">
            <v>1305.9255499999999</v>
          </cell>
          <cell r="D4740">
            <v>0</v>
          </cell>
          <cell r="E4740">
            <v>13325770.918367347</v>
          </cell>
        </row>
        <row r="4741">
          <cell r="A4741" t="str">
            <v>2001999928626</v>
          </cell>
          <cell r="B4741">
            <v>161</v>
          </cell>
          <cell r="C4741">
            <v>498.257451</v>
          </cell>
          <cell r="D4741">
            <v>0</v>
          </cell>
          <cell r="E4741">
            <v>3094766.7763975156</v>
          </cell>
        </row>
        <row r="4742">
          <cell r="A4742" t="str">
            <v>2001999928627</v>
          </cell>
          <cell r="B4742">
            <v>52</v>
          </cell>
          <cell r="C4742">
            <v>285.66815800000001</v>
          </cell>
          <cell r="D4742">
            <v>0</v>
          </cell>
          <cell r="E4742">
            <v>5493618.423076923</v>
          </cell>
        </row>
        <row r="4743">
          <cell r="A4743" t="str">
            <v>2001999928628</v>
          </cell>
          <cell r="B4743">
            <v>373</v>
          </cell>
          <cell r="C4743">
            <v>143450.00797499999</v>
          </cell>
          <cell r="D4743">
            <v>0</v>
          </cell>
          <cell r="E4743">
            <v>384584471.7828418</v>
          </cell>
        </row>
        <row r="4744">
          <cell r="A4744" t="str">
            <v>2001999928629</v>
          </cell>
          <cell r="B4744">
            <v>134</v>
          </cell>
          <cell r="C4744">
            <v>1458.4728809999999</v>
          </cell>
          <cell r="D4744">
            <v>0</v>
          </cell>
          <cell r="E4744">
            <v>10884125.977611938</v>
          </cell>
        </row>
        <row r="4745">
          <cell r="A4745" t="str">
            <v>2001999928630</v>
          </cell>
          <cell r="B4745">
            <v>262</v>
          </cell>
          <cell r="C4745">
            <v>57554.479945999999</v>
          </cell>
          <cell r="D4745">
            <v>0</v>
          </cell>
          <cell r="E4745">
            <v>219673587.58015266</v>
          </cell>
        </row>
        <row r="4746">
          <cell r="A4746" t="str">
            <v>2001999928631</v>
          </cell>
          <cell r="B4746">
            <v>260</v>
          </cell>
          <cell r="C4746">
            <v>53799.344311000001</v>
          </cell>
          <cell r="D4746">
            <v>0</v>
          </cell>
          <cell r="E4746">
            <v>206920555.04230767</v>
          </cell>
        </row>
        <row r="4747">
          <cell r="A4747" t="str">
            <v>2001999928632</v>
          </cell>
          <cell r="B4747">
            <v>248</v>
          </cell>
          <cell r="C4747">
            <v>3797.4577260000001</v>
          </cell>
          <cell r="D4747">
            <v>0</v>
          </cell>
          <cell r="E4747">
            <v>15312329.540322581</v>
          </cell>
        </row>
        <row r="4748">
          <cell r="A4748" t="str">
            <v>2001999928633</v>
          </cell>
          <cell r="B4748">
            <v>87</v>
          </cell>
          <cell r="C4748">
            <v>5055.5577469999998</v>
          </cell>
          <cell r="D4748">
            <v>0</v>
          </cell>
          <cell r="E4748">
            <v>58109859.16091954</v>
          </cell>
        </row>
        <row r="4749">
          <cell r="A4749" t="str">
            <v>2001999928634</v>
          </cell>
          <cell r="B4749">
            <v>28</v>
          </cell>
          <cell r="C4749">
            <v>231.34756999999999</v>
          </cell>
          <cell r="D4749">
            <v>0</v>
          </cell>
          <cell r="E4749">
            <v>8262413.2142857136</v>
          </cell>
        </row>
        <row r="4750">
          <cell r="A4750" t="str">
            <v>2001999928635</v>
          </cell>
          <cell r="B4750">
            <v>317</v>
          </cell>
          <cell r="C4750">
            <v>17210.964774</v>
          </cell>
          <cell r="D4750">
            <v>0</v>
          </cell>
          <cell r="E4750">
            <v>54293264.271293372</v>
          </cell>
        </row>
        <row r="4751">
          <cell r="A4751" t="str">
            <v>2001999928636</v>
          </cell>
          <cell r="B4751">
            <v>399</v>
          </cell>
          <cell r="C4751">
            <v>13136.636613000001</v>
          </cell>
          <cell r="D4751">
            <v>0</v>
          </cell>
          <cell r="E4751">
            <v>32923901.285714287</v>
          </cell>
        </row>
        <row r="4752">
          <cell r="A4752" t="str">
            <v>2001999928637</v>
          </cell>
          <cell r="B4752">
            <v>223</v>
          </cell>
          <cell r="C4752">
            <v>2035.4290080000001</v>
          </cell>
          <cell r="D4752">
            <v>0</v>
          </cell>
          <cell r="E4752">
            <v>9127484.3408071753</v>
          </cell>
        </row>
        <row r="4753">
          <cell r="A4753" t="str">
            <v>2001999928638</v>
          </cell>
          <cell r="B4753">
            <v>128</v>
          </cell>
          <cell r="C4753">
            <v>1011.616484</v>
          </cell>
          <cell r="D4753">
            <v>0</v>
          </cell>
          <cell r="E4753">
            <v>7903253.78125</v>
          </cell>
        </row>
        <row r="4754">
          <cell r="A4754" t="str">
            <v>2001999928639</v>
          </cell>
          <cell r="B4754">
            <v>185</v>
          </cell>
          <cell r="C4754">
            <v>34090.350275999997</v>
          </cell>
          <cell r="D4754">
            <v>0</v>
          </cell>
          <cell r="E4754">
            <v>184272163.65405402</v>
          </cell>
        </row>
        <row r="4755">
          <cell r="A4755" t="str">
            <v>2001999928640</v>
          </cell>
          <cell r="B4755">
            <v>55</v>
          </cell>
          <cell r="C4755">
            <v>29236.339602</v>
          </cell>
          <cell r="D4755">
            <v>0</v>
          </cell>
          <cell r="E4755">
            <v>531569810.94545448</v>
          </cell>
        </row>
        <row r="4756">
          <cell r="A4756" t="str">
            <v>2001999928641</v>
          </cell>
          <cell r="B4756">
            <v>6</v>
          </cell>
          <cell r="C4756">
            <v>9439.5833650000004</v>
          </cell>
          <cell r="D4756">
            <v>0</v>
          </cell>
          <cell r="E4756">
            <v>1573263894.1666667</v>
          </cell>
        </row>
        <row r="4757">
          <cell r="A4757" t="str">
            <v>2001999928642</v>
          </cell>
          <cell r="B4757">
            <v>11</v>
          </cell>
          <cell r="C4757">
            <v>82.700035</v>
          </cell>
          <cell r="D4757">
            <v>0</v>
          </cell>
          <cell r="E4757">
            <v>7518185</v>
          </cell>
        </row>
        <row r="4758">
          <cell r="A4758" t="str">
            <v>2001999928643</v>
          </cell>
          <cell r="B4758">
            <v>402</v>
          </cell>
          <cell r="C4758">
            <v>7135.5939609999996</v>
          </cell>
          <cell r="D4758">
            <v>0</v>
          </cell>
          <cell r="E4758">
            <v>17750233.733830847</v>
          </cell>
        </row>
        <row r="4759">
          <cell r="A4759" t="str">
            <v>2001999928644</v>
          </cell>
          <cell r="B4759">
            <v>1</v>
          </cell>
          <cell r="C4759">
            <v>9.9246660000000002</v>
          </cell>
          <cell r="D4759">
            <v>0</v>
          </cell>
          <cell r="E4759">
            <v>9924666</v>
          </cell>
        </row>
        <row r="4760">
          <cell r="A4760" t="str">
            <v>2001999928645</v>
          </cell>
          <cell r="B4760">
            <v>317</v>
          </cell>
          <cell r="C4760">
            <v>183062.50395400001</v>
          </cell>
          <cell r="D4760">
            <v>0</v>
          </cell>
          <cell r="E4760">
            <v>577484239.6025238</v>
          </cell>
        </row>
        <row r="4761">
          <cell r="A4761" t="str">
            <v>2001999928646</v>
          </cell>
          <cell r="B4761">
            <v>14</v>
          </cell>
          <cell r="C4761">
            <v>450.203148</v>
          </cell>
          <cell r="D4761">
            <v>0</v>
          </cell>
          <cell r="E4761">
            <v>32157367.714285713</v>
          </cell>
        </row>
        <row r="4762">
          <cell r="A4762" t="str">
            <v>2001999928647</v>
          </cell>
          <cell r="B4762">
            <v>239</v>
          </cell>
          <cell r="C4762">
            <v>141170.32568000001</v>
          </cell>
          <cell r="D4762">
            <v>0</v>
          </cell>
          <cell r="E4762">
            <v>590670818.74476993</v>
          </cell>
        </row>
        <row r="4763">
          <cell r="A4763" t="str">
            <v>2001999928648</v>
          </cell>
          <cell r="B4763">
            <v>8</v>
          </cell>
          <cell r="C4763">
            <v>1263.1626699999999</v>
          </cell>
          <cell r="D4763">
            <v>0</v>
          </cell>
          <cell r="E4763">
            <v>157895333.75</v>
          </cell>
        </row>
        <row r="4764">
          <cell r="A4764" t="str">
            <v>2001999928650</v>
          </cell>
          <cell r="B4764">
            <v>108</v>
          </cell>
          <cell r="C4764">
            <v>0</v>
          </cell>
          <cell r="D4764">
            <v>0</v>
          </cell>
          <cell r="E4764">
            <v>0</v>
          </cell>
        </row>
        <row r="4765">
          <cell r="A4765" t="str">
            <v>2001999928651</v>
          </cell>
          <cell r="B4765">
            <v>191</v>
          </cell>
          <cell r="C4765">
            <v>5588.6590450000003</v>
          </cell>
          <cell r="D4765">
            <v>0</v>
          </cell>
          <cell r="E4765">
            <v>29259995</v>
          </cell>
        </row>
        <row r="4766">
          <cell r="A4766" t="str">
            <v>2001999928707</v>
          </cell>
          <cell r="B4766">
            <v>3</v>
          </cell>
          <cell r="C4766">
            <v>0</v>
          </cell>
          <cell r="D4766">
            <v>0</v>
          </cell>
          <cell r="E4766">
            <v>0</v>
          </cell>
        </row>
        <row r="4767">
          <cell r="A4767" t="str">
            <v>2001999928708</v>
          </cell>
          <cell r="B4767">
            <v>1</v>
          </cell>
          <cell r="C4767">
            <v>0</v>
          </cell>
          <cell r="D4767">
            <v>0</v>
          </cell>
          <cell r="E4767">
            <v>0</v>
          </cell>
        </row>
        <row r="4768">
          <cell r="A4768" t="str">
            <v>2001999928709</v>
          </cell>
          <cell r="B4768">
            <v>1</v>
          </cell>
          <cell r="C4768">
            <v>0</v>
          </cell>
          <cell r="D4768">
            <v>0</v>
          </cell>
          <cell r="E4768">
            <v>0</v>
          </cell>
        </row>
        <row r="4769">
          <cell r="A4769" t="str">
            <v>2001999928711</v>
          </cell>
          <cell r="B4769">
            <v>3</v>
          </cell>
          <cell r="C4769">
            <v>2.7928000000000001E-2</v>
          </cell>
          <cell r="D4769">
            <v>0</v>
          </cell>
          <cell r="E4769">
            <v>9309.3333333333339</v>
          </cell>
        </row>
        <row r="4770">
          <cell r="A4770" t="str">
            <v>2001999928712</v>
          </cell>
          <cell r="B4770">
            <v>1</v>
          </cell>
          <cell r="C4770">
            <v>1.207E-3</v>
          </cell>
          <cell r="D4770">
            <v>0</v>
          </cell>
          <cell r="E4770">
            <v>1207</v>
          </cell>
        </row>
        <row r="4771">
          <cell r="A4771" t="str">
            <v>2001999928713</v>
          </cell>
          <cell r="B4771">
            <v>1</v>
          </cell>
          <cell r="C4771">
            <v>9.3000000000000005E-4</v>
          </cell>
          <cell r="D4771">
            <v>0</v>
          </cell>
          <cell r="E4771">
            <v>930</v>
          </cell>
        </row>
        <row r="4772">
          <cell r="A4772" t="str">
            <v>2001999928716</v>
          </cell>
          <cell r="B4772">
            <v>3</v>
          </cell>
          <cell r="C4772">
            <v>61.579034</v>
          </cell>
          <cell r="D4772">
            <v>0</v>
          </cell>
          <cell r="E4772">
            <v>20526344.666666668</v>
          </cell>
        </row>
        <row r="4773">
          <cell r="A4773" t="str">
            <v>2001999928717</v>
          </cell>
          <cell r="B4773">
            <v>1</v>
          </cell>
          <cell r="C4773">
            <v>2.5226299999999999</v>
          </cell>
          <cell r="D4773">
            <v>0</v>
          </cell>
          <cell r="E4773">
            <v>2522630</v>
          </cell>
        </row>
        <row r="4774">
          <cell r="A4774" t="str">
            <v>2001999928718</v>
          </cell>
          <cell r="B4774">
            <v>1</v>
          </cell>
          <cell r="C4774">
            <v>5.2870499999999998</v>
          </cell>
          <cell r="D4774">
            <v>0</v>
          </cell>
          <cell r="E4774">
            <v>5287050</v>
          </cell>
        </row>
        <row r="4775">
          <cell r="A4775" t="str">
            <v>2001999928721</v>
          </cell>
          <cell r="B4775">
            <v>3</v>
          </cell>
          <cell r="C4775">
            <v>54.155012999999997</v>
          </cell>
          <cell r="D4775">
            <v>0</v>
          </cell>
          <cell r="E4775">
            <v>18051671</v>
          </cell>
        </row>
        <row r="4776">
          <cell r="A4776" t="str">
            <v>2001999928722</v>
          </cell>
          <cell r="B4776">
            <v>1</v>
          </cell>
          <cell r="C4776">
            <v>3.7823709999999999</v>
          </cell>
          <cell r="D4776">
            <v>0</v>
          </cell>
          <cell r="E4776">
            <v>3782371</v>
          </cell>
        </row>
        <row r="4777">
          <cell r="A4777" t="str">
            <v>2001999928723</v>
          </cell>
          <cell r="B4777">
            <v>1</v>
          </cell>
          <cell r="C4777">
            <v>7.6699669999999998</v>
          </cell>
          <cell r="D4777">
            <v>0</v>
          </cell>
          <cell r="E4777">
            <v>7669967</v>
          </cell>
        </row>
        <row r="4778">
          <cell r="A4778" t="str">
            <v>2001999928726</v>
          </cell>
          <cell r="B4778">
            <v>89</v>
          </cell>
          <cell r="C4778">
            <v>0</v>
          </cell>
          <cell r="D4778">
            <v>0</v>
          </cell>
          <cell r="E4778">
            <v>0</v>
          </cell>
        </row>
        <row r="4779">
          <cell r="A4779" t="str">
            <v>2001999928729</v>
          </cell>
          <cell r="B4779">
            <v>97</v>
          </cell>
          <cell r="C4779">
            <v>0</v>
          </cell>
          <cell r="D4779">
            <v>0</v>
          </cell>
          <cell r="E4779">
            <v>0</v>
          </cell>
        </row>
        <row r="4780">
          <cell r="A4780" t="str">
            <v>2001999928745</v>
          </cell>
          <cell r="B4780">
            <v>1</v>
          </cell>
          <cell r="C4780">
            <v>0.2006</v>
          </cell>
          <cell r="D4780">
            <v>0</v>
          </cell>
          <cell r="E4780">
            <v>200600</v>
          </cell>
        </row>
        <row r="4781">
          <cell r="A4781" t="str">
            <v>2001999928747</v>
          </cell>
          <cell r="B4781">
            <v>3</v>
          </cell>
          <cell r="C4781">
            <v>3.3321540000000001</v>
          </cell>
          <cell r="D4781">
            <v>3.3321540000000001</v>
          </cell>
          <cell r="E4781">
            <v>1110718</v>
          </cell>
        </row>
        <row r="4782">
          <cell r="A4782" t="str">
            <v>2001999928749</v>
          </cell>
          <cell r="B4782">
            <v>16</v>
          </cell>
          <cell r="C4782">
            <v>3.1212140000000002</v>
          </cell>
          <cell r="D4782">
            <v>3.1212140000000002</v>
          </cell>
          <cell r="E4782">
            <v>195075.875</v>
          </cell>
        </row>
        <row r="4783">
          <cell r="A4783" t="str">
            <v>2001999928903</v>
          </cell>
          <cell r="B4783">
            <v>152</v>
          </cell>
          <cell r="C4783">
            <v>0</v>
          </cell>
          <cell r="D4783">
            <v>0</v>
          </cell>
          <cell r="E4783">
            <v>0</v>
          </cell>
        </row>
        <row r="4784">
          <cell r="A4784" t="str">
            <v>2001999929001</v>
          </cell>
          <cell r="B4784">
            <v>21</v>
          </cell>
          <cell r="C4784">
            <v>0</v>
          </cell>
          <cell r="D4784">
            <v>0</v>
          </cell>
          <cell r="E4784">
            <v>0</v>
          </cell>
        </row>
        <row r="4785">
          <cell r="A4785" t="str">
            <v>2001999929002</v>
          </cell>
          <cell r="B4785">
            <v>1</v>
          </cell>
          <cell r="C4785">
            <v>0</v>
          </cell>
          <cell r="D4785">
            <v>0</v>
          </cell>
          <cell r="E4785">
            <v>0</v>
          </cell>
        </row>
        <row r="4786">
          <cell r="A4786" t="str">
            <v>2001999929003</v>
          </cell>
          <cell r="B4786">
            <v>5</v>
          </cell>
          <cell r="C4786">
            <v>0</v>
          </cell>
          <cell r="D4786">
            <v>0</v>
          </cell>
          <cell r="E4786">
            <v>0</v>
          </cell>
        </row>
        <row r="4787">
          <cell r="A4787" t="str">
            <v>2001999929005</v>
          </cell>
          <cell r="B4787">
            <v>1</v>
          </cell>
          <cell r="C4787">
            <v>0</v>
          </cell>
          <cell r="D4787">
            <v>0</v>
          </cell>
          <cell r="E4787">
            <v>0</v>
          </cell>
        </row>
        <row r="4788">
          <cell r="A4788" t="str">
            <v>2001999929006</v>
          </cell>
          <cell r="B4788">
            <v>11</v>
          </cell>
          <cell r="C4788">
            <v>0</v>
          </cell>
          <cell r="D4788">
            <v>0</v>
          </cell>
          <cell r="E4788">
            <v>0</v>
          </cell>
        </row>
        <row r="4789">
          <cell r="A4789" t="str">
            <v>2001999929007</v>
          </cell>
          <cell r="B4789">
            <v>7</v>
          </cell>
          <cell r="C4789">
            <v>0</v>
          </cell>
          <cell r="D4789">
            <v>0</v>
          </cell>
          <cell r="E4789">
            <v>0</v>
          </cell>
        </row>
        <row r="4790">
          <cell r="A4790" t="str">
            <v>2001999929008</v>
          </cell>
          <cell r="B4790">
            <v>7</v>
          </cell>
          <cell r="C4790">
            <v>0</v>
          </cell>
          <cell r="D4790">
            <v>0</v>
          </cell>
          <cell r="E4790">
            <v>0</v>
          </cell>
        </row>
        <row r="4791">
          <cell r="A4791" t="str">
            <v>2001999929009</v>
          </cell>
          <cell r="B4791">
            <v>3</v>
          </cell>
          <cell r="C4791">
            <v>0</v>
          </cell>
          <cell r="D4791">
            <v>0</v>
          </cell>
          <cell r="E4791">
            <v>0</v>
          </cell>
        </row>
        <row r="4792">
          <cell r="A4792" t="str">
            <v>2001999929013</v>
          </cell>
          <cell r="B4792">
            <v>15</v>
          </cell>
          <cell r="C4792">
            <v>0</v>
          </cell>
          <cell r="D4792">
            <v>0</v>
          </cell>
          <cell r="E4792">
            <v>0</v>
          </cell>
        </row>
        <row r="4793">
          <cell r="A4793" t="str">
            <v>2001999929014</v>
          </cell>
          <cell r="B4793">
            <v>7</v>
          </cell>
          <cell r="C4793">
            <v>0.27351500000000001</v>
          </cell>
          <cell r="D4793">
            <v>0</v>
          </cell>
          <cell r="E4793">
            <v>39073.571428571428</v>
          </cell>
        </row>
        <row r="4794">
          <cell r="A4794" t="str">
            <v>2001999929015</v>
          </cell>
          <cell r="B4794">
            <v>7</v>
          </cell>
          <cell r="C4794">
            <v>0.29400700000000002</v>
          </cell>
          <cell r="D4794">
            <v>0</v>
          </cell>
          <cell r="E4794">
            <v>42001</v>
          </cell>
        </row>
        <row r="4795">
          <cell r="A4795" t="str">
            <v>2001999929018</v>
          </cell>
          <cell r="B4795">
            <v>7</v>
          </cell>
          <cell r="C4795">
            <v>202.81476799999999</v>
          </cell>
          <cell r="D4795">
            <v>0</v>
          </cell>
          <cell r="E4795">
            <v>28973538.285714284</v>
          </cell>
        </row>
        <row r="4796">
          <cell r="A4796" t="str">
            <v>2001999929019</v>
          </cell>
          <cell r="B4796">
            <v>4</v>
          </cell>
          <cell r="C4796">
            <v>23.762761999999999</v>
          </cell>
          <cell r="D4796">
            <v>0</v>
          </cell>
          <cell r="E4796">
            <v>5940690.5</v>
          </cell>
        </row>
        <row r="4797">
          <cell r="A4797" t="str">
            <v>2001999929020</v>
          </cell>
          <cell r="B4797">
            <v>4</v>
          </cell>
          <cell r="C4797">
            <v>6.6125129999999999</v>
          </cell>
          <cell r="D4797">
            <v>6.6594530000000001</v>
          </cell>
          <cell r="E4797">
            <v>1653128.25</v>
          </cell>
        </row>
        <row r="4798">
          <cell r="A4798" t="str">
            <v>2001999929031</v>
          </cell>
          <cell r="B4798">
            <v>1</v>
          </cell>
          <cell r="C4798">
            <v>8.3643999999999996E-2</v>
          </cell>
          <cell r="D4798">
            <v>8.3643999999999996E-2</v>
          </cell>
          <cell r="E4798">
            <v>83644</v>
          </cell>
        </row>
        <row r="4799">
          <cell r="A4799" t="str">
            <v>2001999929036</v>
          </cell>
          <cell r="B4799">
            <v>7</v>
          </cell>
          <cell r="C4799">
            <v>12.610459000000001</v>
          </cell>
          <cell r="D4799">
            <v>0</v>
          </cell>
          <cell r="E4799">
            <v>1801494.142857143</v>
          </cell>
        </row>
        <row r="4800">
          <cell r="A4800" t="str">
            <v>2001999929039</v>
          </cell>
          <cell r="B4800">
            <v>2</v>
          </cell>
          <cell r="C4800">
            <v>2.568E-3</v>
          </cell>
          <cell r="D4800">
            <v>2.568E-3</v>
          </cell>
          <cell r="E4800">
            <v>1284</v>
          </cell>
        </row>
        <row r="4801">
          <cell r="A4801" t="str">
            <v>2001999929044</v>
          </cell>
          <cell r="B4801">
            <v>1</v>
          </cell>
          <cell r="C4801">
            <v>0</v>
          </cell>
          <cell r="D4801">
            <v>0</v>
          </cell>
          <cell r="E4801">
            <v>0</v>
          </cell>
        </row>
        <row r="4802">
          <cell r="A4802" t="str">
            <v>2001999929048</v>
          </cell>
          <cell r="B4802">
            <v>3</v>
          </cell>
          <cell r="C4802">
            <v>0</v>
          </cell>
          <cell r="D4802">
            <v>0</v>
          </cell>
          <cell r="E4802">
            <v>0</v>
          </cell>
        </row>
        <row r="4803">
          <cell r="A4803" t="str">
            <v>2001999929053</v>
          </cell>
          <cell r="B4803">
            <v>7</v>
          </cell>
          <cell r="C4803">
            <v>8.3999999999999995E-5</v>
          </cell>
          <cell r="D4803">
            <v>0</v>
          </cell>
          <cell r="E4803">
            <v>12</v>
          </cell>
        </row>
        <row r="4804">
          <cell r="A4804" t="str">
            <v>2001999929055</v>
          </cell>
          <cell r="B4804">
            <v>8</v>
          </cell>
          <cell r="C4804">
            <v>0</v>
          </cell>
          <cell r="D4804">
            <v>0</v>
          </cell>
          <cell r="E4804">
            <v>0</v>
          </cell>
        </row>
        <row r="4805">
          <cell r="A4805" t="str">
            <v>2001999929082</v>
          </cell>
          <cell r="B4805">
            <v>1</v>
          </cell>
          <cell r="C4805">
            <v>0.158197</v>
          </cell>
          <cell r="D4805">
            <v>0</v>
          </cell>
          <cell r="E4805">
            <v>158197</v>
          </cell>
        </row>
        <row r="4806">
          <cell r="A4806" t="str">
            <v>2001999929085</v>
          </cell>
          <cell r="B4806">
            <v>6</v>
          </cell>
          <cell r="C4806">
            <v>6.5005540000000002</v>
          </cell>
          <cell r="D4806">
            <v>6.453614</v>
          </cell>
          <cell r="E4806">
            <v>1083425.6666666665</v>
          </cell>
        </row>
        <row r="4807">
          <cell r="A4807" t="str">
            <v>2001999929087</v>
          </cell>
          <cell r="B4807">
            <v>6</v>
          </cell>
          <cell r="C4807">
            <v>6.5005540000000002</v>
          </cell>
          <cell r="D4807">
            <v>6.453614</v>
          </cell>
          <cell r="E4807">
            <v>1083425.6666666665</v>
          </cell>
        </row>
        <row r="4808">
          <cell r="A4808" t="str">
            <v>2001999929090</v>
          </cell>
          <cell r="B4808">
            <v>2</v>
          </cell>
          <cell r="C4808">
            <v>0.42805500000000002</v>
          </cell>
          <cell r="D4808">
            <v>0.42805500000000002</v>
          </cell>
          <cell r="E4808">
            <v>214027.5</v>
          </cell>
        </row>
        <row r="4809">
          <cell r="A4809" t="str">
            <v>2001999929091</v>
          </cell>
          <cell r="B4809">
            <v>1</v>
          </cell>
          <cell r="C4809">
            <v>0.43062299999999998</v>
          </cell>
          <cell r="D4809">
            <v>0.43062299999999998</v>
          </cell>
          <cell r="E4809">
            <v>430623</v>
          </cell>
        </row>
        <row r="4810">
          <cell r="A4810" t="str">
            <v>2001999929101</v>
          </cell>
          <cell r="B4810">
            <v>7</v>
          </cell>
          <cell r="C4810">
            <v>33.663114</v>
          </cell>
          <cell r="D4810">
            <v>0</v>
          </cell>
          <cell r="E4810">
            <v>4809016.2857142854</v>
          </cell>
        </row>
        <row r="4811">
          <cell r="A4811" t="str">
            <v>2001999929102</v>
          </cell>
          <cell r="B4811">
            <v>7</v>
          </cell>
          <cell r="C4811">
            <v>3105.5782290000002</v>
          </cell>
          <cell r="D4811">
            <v>0</v>
          </cell>
          <cell r="E4811">
            <v>443654032.71428573</v>
          </cell>
        </row>
        <row r="4812">
          <cell r="A4812" t="str">
            <v>2001999929109</v>
          </cell>
          <cell r="B4812">
            <v>1</v>
          </cell>
          <cell r="C4812">
            <v>0.31293199999999999</v>
          </cell>
          <cell r="D4812">
            <v>0</v>
          </cell>
          <cell r="E4812">
            <v>312932</v>
          </cell>
        </row>
        <row r="4813">
          <cell r="A4813" t="str">
            <v>2001999929116</v>
          </cell>
          <cell r="B4813">
            <v>1</v>
          </cell>
          <cell r="C4813">
            <v>0</v>
          </cell>
          <cell r="D4813">
            <v>0</v>
          </cell>
          <cell r="E4813">
            <v>0</v>
          </cell>
        </row>
        <row r="4814">
          <cell r="A4814" t="str">
            <v>2001999929122</v>
          </cell>
          <cell r="B4814">
            <v>7</v>
          </cell>
          <cell r="C4814">
            <v>3827.1703670000002</v>
          </cell>
          <cell r="D4814">
            <v>0</v>
          </cell>
          <cell r="E4814">
            <v>546738623.85714293</v>
          </cell>
        </row>
        <row r="4815">
          <cell r="A4815" t="str">
            <v>2001999929123</v>
          </cell>
          <cell r="B4815">
            <v>7</v>
          </cell>
          <cell r="C4815">
            <v>4225.7600769999999</v>
          </cell>
          <cell r="D4815">
            <v>0</v>
          </cell>
          <cell r="E4815">
            <v>603680011</v>
          </cell>
        </row>
        <row r="4816">
          <cell r="A4816" t="str">
            <v>2001999929129</v>
          </cell>
          <cell r="B4816">
            <v>3</v>
          </cell>
          <cell r="C4816">
            <v>976.04499799999996</v>
          </cell>
          <cell r="D4816">
            <v>0</v>
          </cell>
          <cell r="E4816">
            <v>325348332.66666663</v>
          </cell>
        </row>
        <row r="4817">
          <cell r="A4817" t="str">
            <v>2001999929158</v>
          </cell>
          <cell r="B4817">
            <v>1</v>
          </cell>
          <cell r="C4817">
            <v>0.31293199999999999</v>
          </cell>
          <cell r="D4817">
            <v>0.31293199999999999</v>
          </cell>
          <cell r="E4817">
            <v>312932</v>
          </cell>
        </row>
        <row r="4818">
          <cell r="A4818" t="str">
            <v>2001999929170</v>
          </cell>
          <cell r="B4818">
            <v>1</v>
          </cell>
          <cell r="C4818">
            <v>0.31293199999999999</v>
          </cell>
          <cell r="D4818">
            <v>0.31293199999999999</v>
          </cell>
          <cell r="E4818">
            <v>312932</v>
          </cell>
        </row>
        <row r="4819">
          <cell r="A4819" t="str">
            <v>2001999929187</v>
          </cell>
          <cell r="B4819">
            <v>1</v>
          </cell>
          <cell r="C4819">
            <v>0</v>
          </cell>
          <cell r="D4819">
            <v>0</v>
          </cell>
          <cell r="E4819">
            <v>0</v>
          </cell>
        </row>
        <row r="4820">
          <cell r="A4820" t="str">
            <v>2001999929189</v>
          </cell>
          <cell r="B4820">
            <v>1</v>
          </cell>
          <cell r="C4820">
            <v>0</v>
          </cell>
          <cell r="D4820">
            <v>0</v>
          </cell>
          <cell r="E4820">
            <v>0</v>
          </cell>
        </row>
        <row r="4821">
          <cell r="A4821" t="str">
            <v>2001999929196</v>
          </cell>
          <cell r="B4821">
            <v>1</v>
          </cell>
          <cell r="C4821">
            <v>0</v>
          </cell>
          <cell r="D4821">
            <v>0</v>
          </cell>
          <cell r="E4821">
            <v>0</v>
          </cell>
        </row>
        <row r="4822">
          <cell r="A4822" t="str">
            <v>2001999929225</v>
          </cell>
          <cell r="B4822">
            <v>6</v>
          </cell>
          <cell r="C4822">
            <v>203.27186900000001</v>
          </cell>
          <cell r="D4822">
            <v>0</v>
          </cell>
          <cell r="E4822">
            <v>33878644.833333336</v>
          </cell>
        </row>
        <row r="4823">
          <cell r="A4823" t="str">
            <v>2001999929226</v>
          </cell>
          <cell r="B4823">
            <v>5</v>
          </cell>
          <cell r="C4823">
            <v>194.896582</v>
          </cell>
          <cell r="D4823">
            <v>0</v>
          </cell>
          <cell r="E4823">
            <v>38979316.399999999</v>
          </cell>
        </row>
        <row r="4824">
          <cell r="A4824" t="str">
            <v>2001999929228</v>
          </cell>
          <cell r="B4824">
            <v>1</v>
          </cell>
          <cell r="C4824">
            <v>153.43567200000001</v>
          </cell>
          <cell r="D4824">
            <v>0</v>
          </cell>
          <cell r="E4824">
            <v>153435672</v>
          </cell>
        </row>
        <row r="4825">
          <cell r="A4825" t="str">
            <v>2001999929231</v>
          </cell>
          <cell r="B4825">
            <v>2</v>
          </cell>
          <cell r="C4825">
            <v>159.68168</v>
          </cell>
          <cell r="D4825">
            <v>0</v>
          </cell>
          <cell r="E4825">
            <v>79840840</v>
          </cell>
        </row>
        <row r="4826">
          <cell r="A4826" t="str">
            <v>2001999929242</v>
          </cell>
          <cell r="B4826">
            <v>1</v>
          </cell>
          <cell r="C4826">
            <v>52.914743000000001</v>
          </cell>
          <cell r="D4826">
            <v>0</v>
          </cell>
          <cell r="E4826">
            <v>52914743</v>
          </cell>
        </row>
        <row r="4827">
          <cell r="A4827" t="str">
            <v>2001999929284</v>
          </cell>
          <cell r="B4827">
            <v>2</v>
          </cell>
          <cell r="C4827">
            <v>53.684775999999999</v>
          </cell>
          <cell r="D4827">
            <v>0</v>
          </cell>
          <cell r="E4827">
            <v>26842388</v>
          </cell>
        </row>
        <row r="4828">
          <cell r="A4828" t="str">
            <v>2001999929301</v>
          </cell>
          <cell r="B4828">
            <v>2</v>
          </cell>
          <cell r="C4828">
            <v>0</v>
          </cell>
          <cell r="D4828">
            <v>0</v>
          </cell>
          <cell r="E4828">
            <v>0</v>
          </cell>
        </row>
        <row r="4829">
          <cell r="A4829" t="str">
            <v>2001999929304</v>
          </cell>
          <cell r="B4829">
            <v>1</v>
          </cell>
          <cell r="C4829">
            <v>8.3643999999999996E-2</v>
          </cell>
          <cell r="D4829">
            <v>8.3643999999999996E-2</v>
          </cell>
          <cell r="E4829">
            <v>83644</v>
          </cell>
        </row>
        <row r="4830">
          <cell r="A4830" t="str">
            <v>2001999929305</v>
          </cell>
          <cell r="B4830">
            <v>7</v>
          </cell>
          <cell r="C4830">
            <v>-6.0724989999999996</v>
          </cell>
          <cell r="D4830">
            <v>-6.0255590000000003</v>
          </cell>
          <cell r="E4830">
            <v>-867499.85714285704</v>
          </cell>
        </row>
        <row r="4831">
          <cell r="A4831" t="str">
            <v>2001999929306</v>
          </cell>
          <cell r="B4831">
            <v>1</v>
          </cell>
          <cell r="C4831">
            <v>0</v>
          </cell>
          <cell r="D4831">
            <v>0</v>
          </cell>
          <cell r="E4831">
            <v>0</v>
          </cell>
        </row>
        <row r="4832">
          <cell r="A4832" t="str">
            <v>2001999929312</v>
          </cell>
          <cell r="B4832">
            <v>2</v>
          </cell>
          <cell r="C4832">
            <v>0</v>
          </cell>
          <cell r="D4832">
            <v>0</v>
          </cell>
          <cell r="E4832">
            <v>0</v>
          </cell>
        </row>
        <row r="4833">
          <cell r="A4833" t="str">
            <v>2001999929315</v>
          </cell>
          <cell r="B4833">
            <v>7</v>
          </cell>
          <cell r="C4833">
            <v>160.30400700000001</v>
          </cell>
          <cell r="D4833">
            <v>0</v>
          </cell>
          <cell r="E4833">
            <v>22900572.428571429</v>
          </cell>
        </row>
        <row r="4834">
          <cell r="A4834" t="str">
            <v>2001999929320</v>
          </cell>
          <cell r="B4834">
            <v>3</v>
          </cell>
          <cell r="C4834">
            <v>941.47532000000001</v>
          </cell>
          <cell r="D4834">
            <v>0</v>
          </cell>
          <cell r="E4834">
            <v>313825106.66666669</v>
          </cell>
        </row>
        <row r="4835">
          <cell r="A4835" t="str">
            <v>2001999929341</v>
          </cell>
          <cell r="B4835">
            <v>3</v>
          </cell>
          <cell r="C4835">
            <v>173.21749299999999</v>
          </cell>
          <cell r="D4835">
            <v>0</v>
          </cell>
          <cell r="E4835">
            <v>57739164.333333328</v>
          </cell>
        </row>
        <row r="4836">
          <cell r="A4836" t="str">
            <v>2001999929365</v>
          </cell>
          <cell r="B4836">
            <v>3</v>
          </cell>
          <cell r="C4836">
            <v>25.786289</v>
          </cell>
          <cell r="D4836">
            <v>0</v>
          </cell>
          <cell r="E4836">
            <v>8595429.666666666</v>
          </cell>
        </row>
        <row r="4837">
          <cell r="A4837" t="str">
            <v>2001999929366</v>
          </cell>
          <cell r="B4837">
            <v>1</v>
          </cell>
          <cell r="C4837">
            <v>0.21915699999999999</v>
          </cell>
          <cell r="D4837">
            <v>0</v>
          </cell>
          <cell r="E4837">
            <v>219157</v>
          </cell>
        </row>
        <row r="4838">
          <cell r="A4838" t="str">
            <v>2001999929604</v>
          </cell>
          <cell r="B4838">
            <v>1</v>
          </cell>
          <cell r="C4838">
            <v>4.6940000000000003E-2</v>
          </cell>
          <cell r="D4838">
            <v>0</v>
          </cell>
          <cell r="E4838">
            <v>46940</v>
          </cell>
        </row>
        <row r="4839">
          <cell r="A4839" t="str">
            <v>2001999929610</v>
          </cell>
          <cell r="B4839">
            <v>1</v>
          </cell>
          <cell r="C4839">
            <v>4.6940000000000003E-2</v>
          </cell>
          <cell r="D4839">
            <v>0</v>
          </cell>
          <cell r="E4839">
            <v>46940</v>
          </cell>
        </row>
        <row r="4840">
          <cell r="A4840" t="str">
            <v>2001999929612</v>
          </cell>
          <cell r="B4840">
            <v>1</v>
          </cell>
          <cell r="C4840">
            <v>0</v>
          </cell>
          <cell r="D4840">
            <v>0</v>
          </cell>
          <cell r="E4840">
            <v>0</v>
          </cell>
        </row>
        <row r="4841">
          <cell r="A4841" t="str">
            <v>2001999929613</v>
          </cell>
          <cell r="B4841">
            <v>1</v>
          </cell>
          <cell r="C4841">
            <v>0</v>
          </cell>
          <cell r="D4841">
            <v>0</v>
          </cell>
          <cell r="E4841">
            <v>0</v>
          </cell>
        </row>
        <row r="4842">
          <cell r="A4842" t="str">
            <v>2001999929614</v>
          </cell>
          <cell r="B4842">
            <v>4</v>
          </cell>
          <cell r="C4842">
            <v>0</v>
          </cell>
          <cell r="D4842">
            <v>0</v>
          </cell>
          <cell r="E4842">
            <v>0</v>
          </cell>
        </row>
        <row r="4843">
          <cell r="A4843" t="str">
            <v>2001999929615</v>
          </cell>
          <cell r="B4843">
            <v>1</v>
          </cell>
          <cell r="C4843">
            <v>0</v>
          </cell>
          <cell r="D4843">
            <v>0</v>
          </cell>
          <cell r="E4843">
            <v>0</v>
          </cell>
        </row>
        <row r="4844">
          <cell r="A4844" t="str">
            <v>2001999929623</v>
          </cell>
          <cell r="B4844">
            <v>3</v>
          </cell>
          <cell r="C4844">
            <v>25.786289</v>
          </cell>
          <cell r="D4844">
            <v>0</v>
          </cell>
          <cell r="E4844">
            <v>8595429.666666666</v>
          </cell>
        </row>
        <row r="4845">
          <cell r="A4845" t="str">
            <v>2001999929624</v>
          </cell>
          <cell r="B4845">
            <v>1</v>
          </cell>
          <cell r="C4845">
            <v>1.415529</v>
          </cell>
          <cell r="D4845">
            <v>0</v>
          </cell>
          <cell r="E4845">
            <v>1415529</v>
          </cell>
        </row>
        <row r="4846">
          <cell r="A4846" t="str">
            <v>2001999929626</v>
          </cell>
          <cell r="B4846">
            <v>3</v>
          </cell>
          <cell r="C4846">
            <v>17.106784000000001</v>
          </cell>
          <cell r="D4846">
            <v>0</v>
          </cell>
          <cell r="E4846">
            <v>5702261.333333333</v>
          </cell>
        </row>
        <row r="4847">
          <cell r="A4847" t="str">
            <v>2001999929627</v>
          </cell>
          <cell r="B4847">
            <v>2</v>
          </cell>
          <cell r="C4847">
            <v>15.691255</v>
          </cell>
          <cell r="D4847">
            <v>0</v>
          </cell>
          <cell r="E4847">
            <v>7845627.5</v>
          </cell>
        </row>
        <row r="4848">
          <cell r="A4848" t="str">
            <v>2001999929628</v>
          </cell>
          <cell r="B4848">
            <v>7</v>
          </cell>
          <cell r="C4848">
            <v>1157.8636550000001</v>
          </cell>
          <cell r="D4848">
            <v>0</v>
          </cell>
          <cell r="E4848">
            <v>165409093.5714286</v>
          </cell>
        </row>
        <row r="4849">
          <cell r="A4849" t="str">
            <v>2001999929629</v>
          </cell>
          <cell r="B4849">
            <v>5</v>
          </cell>
          <cell r="C4849">
            <v>12.152583</v>
          </cell>
          <cell r="D4849">
            <v>0</v>
          </cell>
          <cell r="E4849">
            <v>2430516.6</v>
          </cell>
        </row>
        <row r="4850">
          <cell r="A4850" t="str">
            <v>2001999929630</v>
          </cell>
          <cell r="B4850">
            <v>7</v>
          </cell>
          <cell r="C4850">
            <v>637.38713900000005</v>
          </cell>
          <cell r="D4850">
            <v>0</v>
          </cell>
          <cell r="E4850">
            <v>91055305.571428582</v>
          </cell>
        </row>
        <row r="4851">
          <cell r="A4851" t="str">
            <v>2001999929631</v>
          </cell>
          <cell r="B4851">
            <v>5</v>
          </cell>
          <cell r="C4851">
            <v>140.97749300000001</v>
          </cell>
          <cell r="D4851">
            <v>0</v>
          </cell>
          <cell r="E4851">
            <v>28195498.600000001</v>
          </cell>
        </row>
        <row r="4852">
          <cell r="A4852" t="str">
            <v>2001999929632</v>
          </cell>
          <cell r="B4852">
            <v>7</v>
          </cell>
          <cell r="C4852">
            <v>100.703532</v>
          </cell>
          <cell r="D4852">
            <v>0</v>
          </cell>
          <cell r="E4852">
            <v>14386218.857142856</v>
          </cell>
        </row>
        <row r="4853">
          <cell r="A4853" t="str">
            <v>2001999929633</v>
          </cell>
          <cell r="B4853">
            <v>2</v>
          </cell>
          <cell r="C4853">
            <v>42.413603999999999</v>
          </cell>
          <cell r="D4853">
            <v>0</v>
          </cell>
          <cell r="E4853">
            <v>21206802</v>
          </cell>
        </row>
        <row r="4854">
          <cell r="A4854" t="str">
            <v>2001999929634</v>
          </cell>
          <cell r="B4854">
            <v>2</v>
          </cell>
          <cell r="C4854">
            <v>53.684775999999999</v>
          </cell>
          <cell r="D4854">
            <v>0</v>
          </cell>
          <cell r="E4854">
            <v>26842388</v>
          </cell>
        </row>
        <row r="4855">
          <cell r="A4855" t="str">
            <v>2001999929635</v>
          </cell>
          <cell r="B4855">
            <v>6</v>
          </cell>
          <cell r="C4855">
            <v>53.064337000000002</v>
          </cell>
          <cell r="D4855">
            <v>0</v>
          </cell>
          <cell r="E4855">
            <v>8844056.166666666</v>
          </cell>
        </row>
        <row r="4856">
          <cell r="A4856" t="str">
            <v>2001999929636</v>
          </cell>
          <cell r="B4856">
            <v>7</v>
          </cell>
          <cell r="C4856">
            <v>235.455851</v>
          </cell>
          <cell r="D4856">
            <v>0</v>
          </cell>
          <cell r="E4856">
            <v>33636550.142857142</v>
          </cell>
        </row>
        <row r="4857">
          <cell r="A4857" t="str">
            <v>2001999929637</v>
          </cell>
          <cell r="B4857">
            <v>1</v>
          </cell>
          <cell r="C4857">
            <v>8.6442449999999997</v>
          </cell>
          <cell r="D4857">
            <v>0</v>
          </cell>
          <cell r="E4857">
            <v>8644245</v>
          </cell>
        </row>
        <row r="4858">
          <cell r="A4858" t="str">
            <v>2001999929638</v>
          </cell>
          <cell r="B4858">
            <v>6</v>
          </cell>
          <cell r="C4858">
            <v>12.132664999999999</v>
          </cell>
          <cell r="D4858">
            <v>0</v>
          </cell>
          <cell r="E4858">
            <v>2022110.833333333</v>
          </cell>
        </row>
        <row r="4859">
          <cell r="A4859" t="str">
            <v>2001999929639</v>
          </cell>
          <cell r="B4859">
            <v>4</v>
          </cell>
          <cell r="C4859">
            <v>41.422336000000001</v>
          </cell>
          <cell r="D4859">
            <v>0</v>
          </cell>
          <cell r="E4859">
            <v>10355584</v>
          </cell>
        </row>
        <row r="4860">
          <cell r="A4860" t="str">
            <v>2001999929640</v>
          </cell>
          <cell r="B4860">
            <v>3</v>
          </cell>
          <cell r="C4860">
            <v>23.867063000000002</v>
          </cell>
          <cell r="D4860">
            <v>0</v>
          </cell>
          <cell r="E4860">
            <v>7955687.666666667</v>
          </cell>
        </row>
        <row r="4861">
          <cell r="A4861" t="str">
            <v>2001999929643</v>
          </cell>
          <cell r="B4861">
            <v>7</v>
          </cell>
          <cell r="C4861">
            <v>202.81476799999999</v>
          </cell>
          <cell r="D4861">
            <v>0</v>
          </cell>
          <cell r="E4861">
            <v>28973538.285714284</v>
          </cell>
        </row>
        <row r="4862">
          <cell r="A4862" t="str">
            <v>2001999929645</v>
          </cell>
          <cell r="B4862">
            <v>7</v>
          </cell>
          <cell r="C4862">
            <v>2099.9449679999998</v>
          </cell>
          <cell r="D4862">
            <v>0</v>
          </cell>
          <cell r="E4862">
            <v>299992138.28571427</v>
          </cell>
        </row>
        <row r="4863">
          <cell r="A4863" t="str">
            <v>2001999929647</v>
          </cell>
          <cell r="B4863">
            <v>6</v>
          </cell>
          <cell r="C4863">
            <v>2578.9645340000002</v>
          </cell>
          <cell r="D4863">
            <v>0</v>
          </cell>
          <cell r="E4863">
            <v>429827422.33333337</v>
          </cell>
        </row>
        <row r="4864">
          <cell r="A4864" t="str">
            <v>2001999929650</v>
          </cell>
          <cell r="B4864">
            <v>1</v>
          </cell>
          <cell r="C4864">
            <v>0</v>
          </cell>
          <cell r="D4864">
            <v>0</v>
          </cell>
          <cell r="E4864">
            <v>0</v>
          </cell>
        </row>
        <row r="4865">
          <cell r="A4865" t="str">
            <v>2001999929651</v>
          </cell>
          <cell r="B4865">
            <v>5</v>
          </cell>
          <cell r="C4865">
            <v>39.985717999999999</v>
          </cell>
          <cell r="D4865">
            <v>0</v>
          </cell>
          <cell r="E4865">
            <v>7997143.5999999996</v>
          </cell>
        </row>
        <row r="4866">
          <cell r="A4866" t="str">
            <v>2001999929729</v>
          </cell>
          <cell r="B4866">
            <v>1</v>
          </cell>
          <cell r="C4866">
            <v>0</v>
          </cell>
          <cell r="D4866">
            <v>0</v>
          </cell>
          <cell r="E4866">
            <v>0</v>
          </cell>
        </row>
        <row r="4867">
          <cell r="A4867" t="str">
            <v>2001999929745</v>
          </cell>
          <cell r="B4867">
            <v>1</v>
          </cell>
          <cell r="C4867">
            <v>0.13058400000000001</v>
          </cell>
          <cell r="D4867">
            <v>0</v>
          </cell>
          <cell r="E4867">
            <v>130584</v>
          </cell>
        </row>
        <row r="4868">
          <cell r="A4868" t="str">
            <v>2001999929749</v>
          </cell>
          <cell r="B4868">
            <v>1</v>
          </cell>
          <cell r="C4868">
            <v>0</v>
          </cell>
          <cell r="D4868">
            <v>0</v>
          </cell>
          <cell r="E4868">
            <v>0</v>
          </cell>
        </row>
        <row r="4869">
          <cell r="A4869" t="str">
            <v>2001999929903</v>
          </cell>
          <cell r="B4869">
            <v>2</v>
          </cell>
          <cell r="C4869">
            <v>0</v>
          </cell>
          <cell r="D4869">
            <v>0</v>
          </cell>
          <cell r="E4869">
            <v>0</v>
          </cell>
        </row>
        <row r="4870">
          <cell r="A4870" t="str">
            <v>2001999930001</v>
          </cell>
          <cell r="B4870">
            <v>785941</v>
          </cell>
          <cell r="C4870">
            <v>0</v>
          </cell>
          <cell r="D4870">
            <v>0</v>
          </cell>
          <cell r="E4870">
            <v>0</v>
          </cell>
        </row>
        <row r="4871">
          <cell r="A4871" t="str">
            <v>2001999930002</v>
          </cell>
          <cell r="B4871">
            <v>494681</v>
          </cell>
          <cell r="C4871">
            <v>0</v>
          </cell>
          <cell r="D4871">
            <v>0</v>
          </cell>
          <cell r="E4871">
            <v>0</v>
          </cell>
        </row>
        <row r="4872">
          <cell r="A4872" t="str">
            <v>2001999930003</v>
          </cell>
          <cell r="B4872">
            <v>610804</v>
          </cell>
          <cell r="C4872">
            <v>0</v>
          </cell>
          <cell r="D4872">
            <v>0</v>
          </cell>
          <cell r="E4872">
            <v>0</v>
          </cell>
        </row>
        <row r="4873">
          <cell r="A4873" t="str">
            <v>2001999930005</v>
          </cell>
          <cell r="B4873">
            <v>553955</v>
          </cell>
          <cell r="C4873">
            <v>0</v>
          </cell>
          <cell r="D4873">
            <v>0</v>
          </cell>
          <cell r="E4873">
            <v>0</v>
          </cell>
        </row>
        <row r="4874">
          <cell r="A4874" t="str">
            <v>2001999930006</v>
          </cell>
          <cell r="B4874">
            <v>1115671</v>
          </cell>
          <cell r="C4874">
            <v>0</v>
          </cell>
          <cell r="D4874">
            <v>0</v>
          </cell>
          <cell r="E4874">
            <v>0</v>
          </cell>
        </row>
        <row r="4875">
          <cell r="A4875" t="str">
            <v>2001999930007</v>
          </cell>
          <cell r="B4875">
            <v>611690</v>
          </cell>
          <cell r="C4875">
            <v>0</v>
          </cell>
          <cell r="D4875">
            <v>0</v>
          </cell>
          <cell r="E4875">
            <v>0</v>
          </cell>
        </row>
        <row r="4876">
          <cell r="A4876" t="str">
            <v>2001999930008</v>
          </cell>
          <cell r="B4876">
            <v>626479</v>
          </cell>
          <cell r="C4876">
            <v>0</v>
          </cell>
          <cell r="D4876">
            <v>0</v>
          </cell>
          <cell r="E4876">
            <v>0</v>
          </cell>
        </row>
        <row r="4877">
          <cell r="A4877" t="str">
            <v>2001999930009</v>
          </cell>
          <cell r="B4877">
            <v>292163</v>
          </cell>
          <cell r="C4877">
            <v>0</v>
          </cell>
          <cell r="D4877">
            <v>0</v>
          </cell>
          <cell r="E4877">
            <v>0</v>
          </cell>
        </row>
        <row r="4878">
          <cell r="A4878" t="str">
            <v>2001999930013</v>
          </cell>
          <cell r="B4878">
            <v>1128583</v>
          </cell>
          <cell r="C4878">
            <v>0</v>
          </cell>
          <cell r="D4878">
            <v>0</v>
          </cell>
          <cell r="E4878">
            <v>0</v>
          </cell>
        </row>
        <row r="4879">
          <cell r="A4879" t="str">
            <v>2001999930014</v>
          </cell>
          <cell r="B4879">
            <v>605853</v>
          </cell>
          <cell r="C4879">
            <v>40643.472781999997</v>
          </cell>
          <cell r="D4879">
            <v>0</v>
          </cell>
          <cell r="E4879">
            <v>67084.709957696003</v>
          </cell>
        </row>
        <row r="4880">
          <cell r="A4880" t="str">
            <v>2001999930015</v>
          </cell>
          <cell r="B4880">
            <v>611690</v>
          </cell>
          <cell r="C4880">
            <v>25691.591690000001</v>
          </cell>
          <cell r="D4880">
            <v>0</v>
          </cell>
          <cell r="E4880">
            <v>42001</v>
          </cell>
        </row>
        <row r="4881">
          <cell r="A4881" t="str">
            <v>2001999930018</v>
          </cell>
          <cell r="B4881">
            <v>256460</v>
          </cell>
          <cell r="C4881">
            <v>5335529.2233189996</v>
          </cell>
          <cell r="D4881">
            <v>0</v>
          </cell>
          <cell r="E4881">
            <v>20804527.892532945</v>
          </cell>
        </row>
        <row r="4882">
          <cell r="A4882" t="str">
            <v>2001999930019</v>
          </cell>
          <cell r="B4882">
            <v>29233</v>
          </cell>
          <cell r="C4882">
            <v>71631.171644999995</v>
          </cell>
          <cell r="D4882">
            <v>0</v>
          </cell>
          <cell r="E4882">
            <v>2450353.0819621659</v>
          </cell>
        </row>
        <row r="4883">
          <cell r="A4883" t="str">
            <v>2001999930020</v>
          </cell>
          <cell r="B4883">
            <v>246037</v>
          </cell>
          <cell r="C4883">
            <v>731277.74196999997</v>
          </cell>
          <cell r="D4883">
            <v>730549.56949100003</v>
          </cell>
          <cell r="E4883">
            <v>2972226.7056174478</v>
          </cell>
        </row>
        <row r="4884">
          <cell r="A4884" t="str">
            <v>2001999930021</v>
          </cell>
          <cell r="B4884">
            <v>15343</v>
          </cell>
          <cell r="C4884">
            <v>1600.2217800000001</v>
          </cell>
          <cell r="D4884">
            <v>0</v>
          </cell>
          <cell r="E4884">
            <v>104296.53783484326</v>
          </cell>
        </row>
        <row r="4885">
          <cell r="A4885" t="str">
            <v>2001999930025</v>
          </cell>
          <cell r="B4885">
            <v>8312</v>
          </cell>
          <cell r="C4885">
            <v>2721.0276480000002</v>
          </cell>
          <cell r="D4885">
            <v>0</v>
          </cell>
          <cell r="E4885">
            <v>327361.36284889316</v>
          </cell>
        </row>
        <row r="4886">
          <cell r="A4886" t="str">
            <v>2001999930031</v>
          </cell>
          <cell r="B4886">
            <v>228361</v>
          </cell>
          <cell r="C4886">
            <v>68857.881611999997</v>
          </cell>
          <cell r="D4886">
            <v>69852.469637000002</v>
          </cell>
          <cell r="E4886">
            <v>301530.82887183013</v>
          </cell>
        </row>
        <row r="4887">
          <cell r="A4887" t="str">
            <v>2001999930032</v>
          </cell>
          <cell r="B4887">
            <v>276</v>
          </cell>
          <cell r="C4887">
            <v>18799.330774999999</v>
          </cell>
          <cell r="D4887">
            <v>0</v>
          </cell>
          <cell r="E4887">
            <v>68113517.30072464</v>
          </cell>
        </row>
        <row r="4888">
          <cell r="A4888" t="str">
            <v>2001999930034</v>
          </cell>
          <cell r="B4888">
            <v>260</v>
          </cell>
          <cell r="C4888">
            <v>3641.4781459999999</v>
          </cell>
          <cell r="D4888">
            <v>0</v>
          </cell>
          <cell r="E4888">
            <v>14005685.176923078</v>
          </cell>
        </row>
        <row r="4889">
          <cell r="A4889" t="str">
            <v>2001999930036</v>
          </cell>
          <cell r="B4889">
            <v>611690</v>
          </cell>
          <cell r="C4889">
            <v>890828.35552400001</v>
          </cell>
          <cell r="D4889">
            <v>0</v>
          </cell>
          <cell r="E4889">
            <v>1456339.5764586637</v>
          </cell>
        </row>
        <row r="4890">
          <cell r="A4890" t="str">
            <v>2001999930039</v>
          </cell>
          <cell r="B4890">
            <v>197534</v>
          </cell>
          <cell r="C4890">
            <v>1974.0034450000001</v>
          </cell>
          <cell r="D4890">
            <v>1988.323946</v>
          </cell>
          <cell r="E4890">
            <v>9993.2337977259613</v>
          </cell>
        </row>
        <row r="4891">
          <cell r="A4891" t="str">
            <v>2001999930042</v>
          </cell>
          <cell r="B4891">
            <v>32768</v>
          </cell>
          <cell r="C4891">
            <v>0</v>
          </cell>
          <cell r="D4891">
            <v>0</v>
          </cell>
          <cell r="E4891">
            <v>0</v>
          </cell>
        </row>
        <row r="4892">
          <cell r="A4892" t="str">
            <v>2001999930043</v>
          </cell>
          <cell r="B4892">
            <v>5390</v>
          </cell>
          <cell r="C4892">
            <v>43.669750000000001</v>
          </cell>
          <cell r="D4892">
            <v>0</v>
          </cell>
          <cell r="E4892">
            <v>8101.994434137292</v>
          </cell>
        </row>
        <row r="4893">
          <cell r="A4893" t="str">
            <v>2001999930044</v>
          </cell>
          <cell r="B4893">
            <v>158161</v>
          </cell>
          <cell r="C4893">
            <v>0</v>
          </cell>
          <cell r="D4893">
            <v>0</v>
          </cell>
          <cell r="E4893">
            <v>0</v>
          </cell>
        </row>
        <row r="4894">
          <cell r="A4894" t="str">
            <v>2001999930046</v>
          </cell>
          <cell r="B4894">
            <v>848</v>
          </cell>
          <cell r="C4894">
            <v>0</v>
          </cell>
          <cell r="D4894">
            <v>0</v>
          </cell>
          <cell r="E4894">
            <v>0</v>
          </cell>
        </row>
        <row r="4895">
          <cell r="A4895" t="str">
            <v>2001999930048</v>
          </cell>
          <cell r="B4895">
            <v>181099</v>
          </cell>
          <cell r="C4895">
            <v>0</v>
          </cell>
          <cell r="D4895">
            <v>0</v>
          </cell>
          <cell r="E4895">
            <v>0</v>
          </cell>
        </row>
        <row r="4896">
          <cell r="A4896" t="str">
            <v>2001999930051</v>
          </cell>
          <cell r="B4896">
            <v>101</v>
          </cell>
          <cell r="C4896">
            <v>380.663881</v>
          </cell>
          <cell r="D4896">
            <v>0</v>
          </cell>
          <cell r="E4896">
            <v>3768949.3168316833</v>
          </cell>
        </row>
        <row r="4897">
          <cell r="A4897" t="str">
            <v>2001999930053</v>
          </cell>
          <cell r="B4897">
            <v>599049</v>
          </cell>
          <cell r="C4897">
            <v>5.5466420000000003</v>
          </cell>
          <cell r="D4897">
            <v>0</v>
          </cell>
          <cell r="E4897">
            <v>9.259078973506341</v>
          </cell>
        </row>
        <row r="4898">
          <cell r="A4898" t="str">
            <v>2001999930054</v>
          </cell>
          <cell r="B4898">
            <v>804</v>
          </cell>
          <cell r="C4898">
            <v>5628.5358800000004</v>
          </cell>
          <cell r="D4898">
            <v>0</v>
          </cell>
          <cell r="E4898">
            <v>7000666.5174129354</v>
          </cell>
        </row>
        <row r="4899">
          <cell r="A4899" t="str">
            <v>2001999930055</v>
          </cell>
          <cell r="B4899">
            <v>460316</v>
          </cell>
          <cell r="C4899">
            <v>0</v>
          </cell>
          <cell r="D4899">
            <v>0</v>
          </cell>
          <cell r="E4899">
            <v>0</v>
          </cell>
        </row>
        <row r="4900">
          <cell r="A4900" t="str">
            <v>2001999930058</v>
          </cell>
          <cell r="B4900">
            <v>3636</v>
          </cell>
          <cell r="C4900">
            <v>5493.5709390000002</v>
          </cell>
          <cell r="D4900">
            <v>5397.9674569999997</v>
          </cell>
          <cell r="E4900">
            <v>1510883.0965346536</v>
          </cell>
        </row>
        <row r="4901">
          <cell r="A4901" t="str">
            <v>2001999930062</v>
          </cell>
          <cell r="B4901">
            <v>11240</v>
          </cell>
          <cell r="C4901">
            <v>15614.317502</v>
          </cell>
          <cell r="D4901">
            <v>0</v>
          </cell>
          <cell r="E4901">
            <v>1389174.1549822064</v>
          </cell>
        </row>
        <row r="4902">
          <cell r="A4902" t="str">
            <v>2001999930063</v>
          </cell>
          <cell r="B4902">
            <v>157</v>
          </cell>
          <cell r="C4902">
            <v>812.81224499999996</v>
          </cell>
          <cell r="D4902">
            <v>0</v>
          </cell>
          <cell r="E4902">
            <v>5177148.0573248407</v>
          </cell>
        </row>
        <row r="4903">
          <cell r="A4903" t="str">
            <v>2001999930064</v>
          </cell>
          <cell r="B4903">
            <v>3429</v>
          </cell>
          <cell r="C4903">
            <v>3958.796609</v>
          </cell>
          <cell r="D4903">
            <v>0</v>
          </cell>
          <cell r="E4903">
            <v>1154504.6978710995</v>
          </cell>
        </row>
        <row r="4904">
          <cell r="A4904" t="str">
            <v>2001999930066</v>
          </cell>
          <cell r="B4904">
            <v>620</v>
          </cell>
          <cell r="C4904">
            <v>728.32130700000005</v>
          </cell>
          <cell r="D4904">
            <v>0</v>
          </cell>
          <cell r="E4904">
            <v>1174711.7854838711</v>
          </cell>
        </row>
        <row r="4905">
          <cell r="A4905" t="str">
            <v>2001999930068</v>
          </cell>
          <cell r="B4905">
            <v>189</v>
          </cell>
          <cell r="C4905">
            <v>0</v>
          </cell>
          <cell r="D4905">
            <v>0</v>
          </cell>
          <cell r="E4905">
            <v>0</v>
          </cell>
        </row>
        <row r="4906">
          <cell r="A4906" t="str">
            <v>2001999930069</v>
          </cell>
          <cell r="B4906">
            <v>206</v>
          </cell>
          <cell r="C4906">
            <v>0</v>
          </cell>
          <cell r="D4906">
            <v>0</v>
          </cell>
          <cell r="E4906">
            <v>0</v>
          </cell>
        </row>
        <row r="4907">
          <cell r="A4907" t="str">
            <v>2001999930071</v>
          </cell>
          <cell r="B4907">
            <v>102</v>
          </cell>
          <cell r="C4907">
            <v>66.020595999999998</v>
          </cell>
          <cell r="D4907">
            <v>0</v>
          </cell>
          <cell r="E4907">
            <v>647260.74509803916</v>
          </cell>
        </row>
        <row r="4908">
          <cell r="A4908" t="str">
            <v>2001999930072</v>
          </cell>
          <cell r="B4908">
            <v>67</v>
          </cell>
          <cell r="C4908">
            <v>0</v>
          </cell>
          <cell r="D4908">
            <v>0</v>
          </cell>
          <cell r="E4908">
            <v>0</v>
          </cell>
        </row>
        <row r="4909">
          <cell r="A4909" t="str">
            <v>2001999930073</v>
          </cell>
          <cell r="B4909">
            <v>410</v>
          </cell>
          <cell r="C4909">
            <v>0</v>
          </cell>
          <cell r="D4909">
            <v>0</v>
          </cell>
          <cell r="E4909">
            <v>0</v>
          </cell>
        </row>
        <row r="4910">
          <cell r="A4910" t="str">
            <v>2001999930074</v>
          </cell>
          <cell r="B4910">
            <v>29</v>
          </cell>
          <cell r="C4910">
            <v>6.5750659999999996</v>
          </cell>
          <cell r="D4910">
            <v>0</v>
          </cell>
          <cell r="E4910">
            <v>226726.41379310342</v>
          </cell>
        </row>
        <row r="4911">
          <cell r="A4911" t="str">
            <v>2001999930076</v>
          </cell>
          <cell r="B4911">
            <v>72</v>
          </cell>
          <cell r="C4911">
            <v>2247.9225510000001</v>
          </cell>
          <cell r="D4911">
            <v>0</v>
          </cell>
          <cell r="E4911">
            <v>31221146.541666672</v>
          </cell>
        </row>
        <row r="4912">
          <cell r="A4912" t="str">
            <v>2001999930077</v>
          </cell>
          <cell r="B4912">
            <v>30</v>
          </cell>
          <cell r="C4912">
            <v>149060.59810199999</v>
          </cell>
          <cell r="D4912">
            <v>0</v>
          </cell>
          <cell r="E4912">
            <v>4968686603.3999996</v>
          </cell>
        </row>
        <row r="4913">
          <cell r="A4913" t="str">
            <v>2001999930079</v>
          </cell>
          <cell r="B4913">
            <v>33</v>
          </cell>
          <cell r="C4913">
            <v>59624.202984000003</v>
          </cell>
          <cell r="D4913">
            <v>59624.239240000003</v>
          </cell>
          <cell r="E4913">
            <v>1806794029.818182</v>
          </cell>
        </row>
        <row r="4914">
          <cell r="A4914" t="str">
            <v>2001999930082</v>
          </cell>
          <cell r="B4914">
            <v>23542</v>
          </cell>
          <cell r="C4914">
            <v>34662.844458</v>
          </cell>
          <cell r="D4914">
            <v>0</v>
          </cell>
          <cell r="E4914">
            <v>1472383.1644720077</v>
          </cell>
        </row>
        <row r="4915">
          <cell r="A4915" t="str">
            <v>2001999930083</v>
          </cell>
          <cell r="B4915">
            <v>1033</v>
          </cell>
          <cell r="C4915">
            <v>21199.776622000001</v>
          </cell>
          <cell r="D4915">
            <v>21188.791915000002</v>
          </cell>
          <cell r="E4915">
            <v>20522533.031945791</v>
          </cell>
        </row>
        <row r="4916">
          <cell r="A4916" t="str">
            <v>2001999930085</v>
          </cell>
          <cell r="B4916">
            <v>528731</v>
          </cell>
          <cell r="C4916">
            <v>476774.50864900002</v>
          </cell>
          <cell r="D4916">
            <v>480936.64169299998</v>
          </cell>
          <cell r="E4916">
            <v>901733.60111096187</v>
          </cell>
        </row>
        <row r="4917">
          <cell r="A4917" t="str">
            <v>2001999930086</v>
          </cell>
          <cell r="B4917">
            <v>8771</v>
          </cell>
          <cell r="C4917">
            <v>17445.529060000001</v>
          </cell>
          <cell r="D4917">
            <v>18280.204977000001</v>
          </cell>
          <cell r="E4917">
            <v>1989001.1469615779</v>
          </cell>
        </row>
        <row r="4918">
          <cell r="A4918" t="str">
            <v>2001999930087</v>
          </cell>
          <cell r="B4918">
            <v>524919</v>
          </cell>
          <cell r="C4918">
            <v>459536.47716800001</v>
          </cell>
          <cell r="D4918">
            <v>462701.62144100002</v>
          </cell>
          <cell r="E4918">
            <v>875442.64385171805</v>
          </cell>
        </row>
        <row r="4919">
          <cell r="A4919" t="str">
            <v>2001999930090</v>
          </cell>
          <cell r="B4919">
            <v>104602</v>
          </cell>
          <cell r="C4919">
            <v>327304.20305000001</v>
          </cell>
          <cell r="D4919">
            <v>331387.31845899997</v>
          </cell>
          <cell r="E4919">
            <v>3129043.4508900405</v>
          </cell>
        </row>
        <row r="4920">
          <cell r="A4920" t="str">
            <v>2001999930091</v>
          </cell>
          <cell r="B4920">
            <v>86610</v>
          </cell>
          <cell r="C4920">
            <v>329746.28741200001</v>
          </cell>
          <cell r="D4920">
            <v>333375.64240499999</v>
          </cell>
          <cell r="E4920">
            <v>3807254.2132779127</v>
          </cell>
        </row>
        <row r="4921">
          <cell r="A4921" t="str">
            <v>2001999930092</v>
          </cell>
          <cell r="B4921">
            <v>25</v>
          </cell>
          <cell r="C4921">
            <v>6.314349</v>
          </cell>
          <cell r="D4921">
            <v>0</v>
          </cell>
          <cell r="E4921">
            <v>252573.96</v>
          </cell>
        </row>
        <row r="4922">
          <cell r="A4922" t="str">
            <v>2001999930093</v>
          </cell>
          <cell r="B4922">
            <v>5</v>
          </cell>
          <cell r="C4922">
            <v>3.8540999999999999E-2</v>
          </cell>
          <cell r="D4922">
            <v>0</v>
          </cell>
          <cell r="E4922">
            <v>7708.2</v>
          </cell>
        </row>
        <row r="4923">
          <cell r="A4923" t="str">
            <v>2001999930094</v>
          </cell>
          <cell r="B4923">
            <v>770</v>
          </cell>
          <cell r="C4923">
            <v>566.05915000000005</v>
          </cell>
          <cell r="D4923">
            <v>0</v>
          </cell>
          <cell r="E4923">
            <v>735141.75324675336</v>
          </cell>
        </row>
        <row r="4924">
          <cell r="A4924" t="str">
            <v>2001999930095</v>
          </cell>
          <cell r="B4924">
            <v>267</v>
          </cell>
          <cell r="C4924">
            <v>0</v>
          </cell>
          <cell r="D4924">
            <v>0</v>
          </cell>
          <cell r="E4924">
            <v>0</v>
          </cell>
        </row>
        <row r="4925">
          <cell r="A4925" t="str">
            <v>2001999930098</v>
          </cell>
          <cell r="B4925">
            <v>9678</v>
          </cell>
          <cell r="C4925">
            <v>727.21489699999995</v>
          </cell>
          <cell r="D4925">
            <v>0</v>
          </cell>
          <cell r="E4925">
            <v>75141.030894812968</v>
          </cell>
        </row>
        <row r="4926">
          <cell r="A4926" t="str">
            <v>2001999930101</v>
          </cell>
          <cell r="B4926">
            <v>346751</v>
          </cell>
          <cell r="C4926">
            <v>995640811.61026299</v>
          </cell>
          <cell r="D4926">
            <v>0</v>
          </cell>
          <cell r="E4926">
            <v>2871342293.4909</v>
          </cell>
        </row>
        <row r="4927">
          <cell r="A4927" t="str">
            <v>2001999930102</v>
          </cell>
          <cell r="B4927">
            <v>351691</v>
          </cell>
          <cell r="C4927">
            <v>186812016.453785</v>
          </cell>
          <cell r="D4927">
            <v>0</v>
          </cell>
          <cell r="E4927">
            <v>531182249.34327292</v>
          </cell>
        </row>
        <row r="4928">
          <cell r="A4928" t="str">
            <v>2001999930103</v>
          </cell>
          <cell r="B4928">
            <v>11359</v>
          </cell>
          <cell r="C4928">
            <v>0</v>
          </cell>
          <cell r="D4928">
            <v>0</v>
          </cell>
          <cell r="E4928">
            <v>0</v>
          </cell>
        </row>
        <row r="4929">
          <cell r="A4929" t="str">
            <v>2001999930104</v>
          </cell>
          <cell r="B4929">
            <v>191544</v>
          </cell>
          <cell r="C4929">
            <v>575148.96258000005</v>
          </cell>
          <cell r="D4929">
            <v>0</v>
          </cell>
          <cell r="E4929">
            <v>3002698.923380529</v>
          </cell>
        </row>
        <row r="4930">
          <cell r="A4930" t="str">
            <v>2001999930105</v>
          </cell>
          <cell r="B4930">
            <v>15596</v>
          </cell>
          <cell r="C4930">
            <v>15291.030041</v>
          </cell>
          <cell r="D4930">
            <v>0</v>
          </cell>
          <cell r="E4930">
            <v>980445.62971274683</v>
          </cell>
        </row>
        <row r="4931">
          <cell r="A4931" t="str">
            <v>2001999930106</v>
          </cell>
          <cell r="B4931">
            <v>101854</v>
          </cell>
          <cell r="C4931">
            <v>99677.712316999998</v>
          </cell>
          <cell r="D4931">
            <v>0</v>
          </cell>
          <cell r="E4931">
            <v>978633.26248355489</v>
          </cell>
        </row>
        <row r="4932">
          <cell r="A4932" t="str">
            <v>2001999930108</v>
          </cell>
          <cell r="B4932">
            <v>78156</v>
          </cell>
          <cell r="C4932">
            <v>76012.581235000005</v>
          </cell>
          <cell r="D4932">
            <v>0</v>
          </cell>
          <cell r="E4932">
            <v>972575.12199959066</v>
          </cell>
        </row>
        <row r="4933">
          <cell r="A4933" t="str">
            <v>2001999930109</v>
          </cell>
          <cell r="B4933">
            <v>11464</v>
          </cell>
          <cell r="C4933">
            <v>43409.138913000003</v>
          </cell>
          <cell r="D4933">
            <v>0</v>
          </cell>
          <cell r="E4933">
            <v>3786561.3148115841</v>
          </cell>
        </row>
        <row r="4934">
          <cell r="A4934" t="str">
            <v>2001999930110</v>
          </cell>
          <cell r="B4934">
            <v>129226</v>
          </cell>
          <cell r="C4934">
            <v>493119.43170700001</v>
          </cell>
          <cell r="D4934">
            <v>0</v>
          </cell>
          <cell r="E4934">
            <v>3815945.9528809991</v>
          </cell>
        </row>
        <row r="4935">
          <cell r="A4935" t="str">
            <v>2001999930111</v>
          </cell>
          <cell r="B4935">
            <v>1149</v>
          </cell>
          <cell r="C4935">
            <v>756.19591600000001</v>
          </cell>
          <cell r="D4935">
            <v>0</v>
          </cell>
          <cell r="E4935">
            <v>658133.95648389903</v>
          </cell>
        </row>
        <row r="4936">
          <cell r="A4936" t="str">
            <v>2001999930113</v>
          </cell>
          <cell r="B4936">
            <v>2173</v>
          </cell>
          <cell r="C4936">
            <v>26785.836803999999</v>
          </cell>
          <cell r="D4936">
            <v>0</v>
          </cell>
          <cell r="E4936">
            <v>12326662.127933731</v>
          </cell>
        </row>
        <row r="4937">
          <cell r="A4937" t="str">
            <v>2001999930114</v>
          </cell>
          <cell r="B4937">
            <v>2171</v>
          </cell>
          <cell r="C4937">
            <v>7420.8701170000004</v>
          </cell>
          <cell r="D4937">
            <v>0</v>
          </cell>
          <cell r="E4937">
            <v>3418180.6158452327</v>
          </cell>
        </row>
        <row r="4938">
          <cell r="A4938" t="str">
            <v>2001999930116</v>
          </cell>
          <cell r="B4938">
            <v>196802</v>
          </cell>
          <cell r="C4938">
            <v>54030.974763999999</v>
          </cell>
          <cell r="D4938">
            <v>54687.703012999998</v>
          </cell>
          <cell r="E4938">
            <v>274544.84590603755</v>
          </cell>
        </row>
        <row r="4939">
          <cell r="A4939" t="str">
            <v>2001999930119</v>
          </cell>
          <cell r="B4939">
            <v>1096</v>
          </cell>
          <cell r="C4939">
            <v>241.681949</v>
          </cell>
          <cell r="D4939">
            <v>0</v>
          </cell>
          <cell r="E4939">
            <v>220512.72718978103</v>
          </cell>
        </row>
        <row r="4940">
          <cell r="A4940" t="str">
            <v>2001999930120</v>
          </cell>
          <cell r="B4940">
            <v>335</v>
          </cell>
          <cell r="C4940">
            <v>397.74750999999998</v>
          </cell>
          <cell r="D4940">
            <v>0</v>
          </cell>
          <cell r="E4940">
            <v>1187306</v>
          </cell>
        </row>
        <row r="4941">
          <cell r="A4941" t="str">
            <v>2001999930122</v>
          </cell>
          <cell r="B4941">
            <v>360897</v>
          </cell>
          <cell r="C4941">
            <v>464963943.39073598</v>
          </cell>
          <cell r="D4941">
            <v>0</v>
          </cell>
          <cell r="E4941">
            <v>1288356354.8345816</v>
          </cell>
        </row>
        <row r="4942">
          <cell r="A4942" t="str">
            <v>2001999930123</v>
          </cell>
          <cell r="B4942">
            <v>360297</v>
          </cell>
          <cell r="C4942">
            <v>411295145.33125103</v>
          </cell>
          <cell r="D4942">
            <v>0</v>
          </cell>
          <cell r="E4942">
            <v>1141544740.3982022</v>
          </cell>
        </row>
        <row r="4943">
          <cell r="A4943" t="str">
            <v>2001999930129</v>
          </cell>
          <cell r="B4943">
            <v>226680</v>
          </cell>
          <cell r="C4943">
            <v>12743490.966437999</v>
          </cell>
          <cell r="D4943">
            <v>0</v>
          </cell>
          <cell r="E4943">
            <v>56217976.73565378</v>
          </cell>
        </row>
        <row r="4944">
          <cell r="A4944" t="str">
            <v>2001999930133</v>
          </cell>
          <cell r="B4944">
            <v>50</v>
          </cell>
          <cell r="C4944">
            <v>914.48629800000003</v>
          </cell>
          <cell r="D4944">
            <v>0</v>
          </cell>
          <cell r="E4944">
            <v>18289725.960000001</v>
          </cell>
        </row>
        <row r="4945">
          <cell r="A4945" t="str">
            <v>2001999930134</v>
          </cell>
          <cell r="B4945">
            <v>42</v>
          </cell>
          <cell r="C4945">
            <v>126.102155</v>
          </cell>
          <cell r="D4945">
            <v>0</v>
          </cell>
          <cell r="E4945">
            <v>3002432.2619047617</v>
          </cell>
        </row>
        <row r="4946">
          <cell r="A4946" t="str">
            <v>2001999930135</v>
          </cell>
          <cell r="B4946">
            <v>158</v>
          </cell>
          <cell r="C4946">
            <v>31.097909999999999</v>
          </cell>
          <cell r="D4946">
            <v>0</v>
          </cell>
          <cell r="E4946">
            <v>196822.21518987342</v>
          </cell>
        </row>
        <row r="4947">
          <cell r="A4947" t="str">
            <v>2001999930136</v>
          </cell>
          <cell r="B4947">
            <v>2754</v>
          </cell>
          <cell r="C4947">
            <v>374.24374999999998</v>
          </cell>
          <cell r="D4947">
            <v>0</v>
          </cell>
          <cell r="E4947">
            <v>135890.97676107479</v>
          </cell>
        </row>
        <row r="4948">
          <cell r="A4948" t="str">
            <v>2001999930138</v>
          </cell>
          <cell r="B4948">
            <v>31</v>
          </cell>
          <cell r="C4948">
            <v>72.320465999999996</v>
          </cell>
          <cell r="D4948">
            <v>0</v>
          </cell>
          <cell r="E4948">
            <v>2332918.2580645159</v>
          </cell>
        </row>
        <row r="4949">
          <cell r="A4949" t="str">
            <v>2001999930152</v>
          </cell>
          <cell r="B4949">
            <v>5654</v>
          </cell>
          <cell r="C4949">
            <v>4945.1389799999997</v>
          </cell>
          <cell r="D4949">
            <v>0</v>
          </cell>
          <cell r="E4949">
            <v>874626.63247258577</v>
          </cell>
        </row>
        <row r="4950">
          <cell r="A4950" t="str">
            <v>2001999930155</v>
          </cell>
          <cell r="B4950">
            <v>147147</v>
          </cell>
          <cell r="C4950">
            <v>48491.374962000002</v>
          </cell>
          <cell r="D4950">
            <v>0</v>
          </cell>
          <cell r="E4950">
            <v>329543.75530591857</v>
          </cell>
        </row>
        <row r="4951">
          <cell r="A4951" t="str">
            <v>2001999930157</v>
          </cell>
          <cell r="B4951">
            <v>144201</v>
          </cell>
          <cell r="C4951">
            <v>121974.012624</v>
          </cell>
          <cell r="D4951">
            <v>122424.93453300001</v>
          </cell>
          <cell r="E4951">
            <v>845861.07325191912</v>
          </cell>
        </row>
        <row r="4952">
          <cell r="A4952" t="str">
            <v>2001999930158</v>
          </cell>
          <cell r="B4952">
            <v>388918</v>
          </cell>
          <cell r="C4952">
            <v>1828280.3661209999</v>
          </cell>
          <cell r="D4952">
            <v>1850933.164041</v>
          </cell>
          <cell r="E4952">
            <v>4700940.4710530238</v>
          </cell>
        </row>
        <row r="4953">
          <cell r="A4953" t="str">
            <v>2001999930159</v>
          </cell>
          <cell r="B4953">
            <v>111570</v>
          </cell>
          <cell r="C4953">
            <v>70575.043512000004</v>
          </cell>
          <cell r="D4953">
            <v>0</v>
          </cell>
          <cell r="E4953">
            <v>632562.90680290409</v>
          </cell>
        </row>
        <row r="4954">
          <cell r="A4954" t="str">
            <v>2001999930161</v>
          </cell>
          <cell r="B4954">
            <v>123813</v>
          </cell>
          <cell r="C4954">
            <v>532875.30168599996</v>
          </cell>
          <cell r="D4954">
            <v>532875.30168599996</v>
          </cell>
          <cell r="E4954">
            <v>4303871.9818274323</v>
          </cell>
        </row>
        <row r="4955">
          <cell r="A4955" t="str">
            <v>2001999930162</v>
          </cell>
          <cell r="B4955">
            <v>52863</v>
          </cell>
          <cell r="C4955">
            <v>21293.273862999999</v>
          </cell>
          <cell r="D4955">
            <v>21371.646686</v>
          </cell>
          <cell r="E4955">
            <v>402801.08701738453</v>
          </cell>
        </row>
        <row r="4956">
          <cell r="A4956" t="str">
            <v>2001999930163</v>
          </cell>
          <cell r="B4956">
            <v>8390</v>
          </cell>
          <cell r="C4956">
            <v>89945.964806000004</v>
          </cell>
          <cell r="D4956">
            <v>0</v>
          </cell>
          <cell r="E4956">
            <v>10720615.590703219</v>
          </cell>
        </row>
        <row r="4957">
          <cell r="A4957" t="str">
            <v>2001999930164</v>
          </cell>
          <cell r="B4957">
            <v>7275</v>
          </cell>
          <cell r="C4957">
            <v>3654.736797</v>
          </cell>
          <cell r="D4957">
            <v>0</v>
          </cell>
          <cell r="E4957">
            <v>502369.31917525775</v>
          </cell>
        </row>
        <row r="4958">
          <cell r="A4958" t="str">
            <v>2001999930165</v>
          </cell>
          <cell r="B4958">
            <v>101315</v>
          </cell>
          <cell r="C4958">
            <v>92787.095799000002</v>
          </cell>
          <cell r="D4958">
            <v>0</v>
          </cell>
          <cell r="E4958">
            <v>915827.82212900359</v>
          </cell>
        </row>
        <row r="4959">
          <cell r="A4959" t="str">
            <v>2001999930166</v>
          </cell>
          <cell r="B4959">
            <v>12551</v>
          </cell>
          <cell r="C4959">
            <v>9849.4332020000002</v>
          </cell>
          <cell r="D4959">
            <v>0</v>
          </cell>
          <cell r="E4959">
            <v>784752.86447295034</v>
          </cell>
        </row>
        <row r="4960">
          <cell r="A4960" t="str">
            <v>2001999930167</v>
          </cell>
          <cell r="B4960">
            <v>7471</v>
          </cell>
          <cell r="C4960">
            <v>59703.386272999996</v>
          </cell>
          <cell r="D4960">
            <v>0</v>
          </cell>
          <cell r="E4960">
            <v>7991351.3951278273</v>
          </cell>
        </row>
        <row r="4961">
          <cell r="A4961" t="str">
            <v>2001999930169</v>
          </cell>
          <cell r="B4961">
            <v>13534</v>
          </cell>
          <cell r="C4961">
            <v>6531.2609769999999</v>
          </cell>
          <cell r="D4961">
            <v>0</v>
          </cell>
          <cell r="E4961">
            <v>482581.71841288602</v>
          </cell>
        </row>
        <row r="4962">
          <cell r="A4962" t="str">
            <v>2001999930170</v>
          </cell>
          <cell r="B4962">
            <v>389975</v>
          </cell>
          <cell r="C4962">
            <v>1801902.350964</v>
          </cell>
          <cell r="D4962">
            <v>1807707.6922510001</v>
          </cell>
          <cell r="E4962">
            <v>4620558.6280248733</v>
          </cell>
        </row>
        <row r="4963">
          <cell r="A4963" t="str">
            <v>2001999930171</v>
          </cell>
          <cell r="B4963">
            <v>101</v>
          </cell>
          <cell r="C4963">
            <v>25.335464999999999</v>
          </cell>
          <cell r="D4963">
            <v>0</v>
          </cell>
          <cell r="E4963">
            <v>250846.18811881187</v>
          </cell>
        </row>
        <row r="4964">
          <cell r="A4964" t="str">
            <v>2001999930173</v>
          </cell>
          <cell r="B4964">
            <v>95</v>
          </cell>
          <cell r="C4964">
            <v>79.504433000000006</v>
          </cell>
          <cell r="D4964">
            <v>0</v>
          </cell>
          <cell r="E4964">
            <v>836888.76842105261</v>
          </cell>
        </row>
        <row r="4965">
          <cell r="A4965" t="str">
            <v>2001999930174</v>
          </cell>
          <cell r="B4965">
            <v>1185</v>
          </cell>
          <cell r="C4965">
            <v>590.93316900000002</v>
          </cell>
          <cell r="D4965">
            <v>512.56034599999998</v>
          </cell>
          <cell r="E4965">
            <v>498677.77974683547</v>
          </cell>
        </row>
        <row r="4966">
          <cell r="A4966" t="str">
            <v>2001999930176</v>
          </cell>
          <cell r="B4966">
            <v>196</v>
          </cell>
          <cell r="C4966">
            <v>56.181336999999999</v>
          </cell>
          <cell r="D4966">
            <v>0</v>
          </cell>
          <cell r="E4966">
            <v>286639.47448979592</v>
          </cell>
        </row>
        <row r="4967">
          <cell r="A4967" t="str">
            <v>2001999930181</v>
          </cell>
          <cell r="B4967">
            <v>124</v>
          </cell>
          <cell r="C4967">
            <v>1156.635362</v>
          </cell>
          <cell r="D4967">
            <v>0</v>
          </cell>
          <cell r="E4967">
            <v>9327704.5322580636</v>
          </cell>
        </row>
        <row r="4968">
          <cell r="A4968" t="str">
            <v>2001999930183</v>
          </cell>
          <cell r="B4968">
            <v>6375</v>
          </cell>
          <cell r="C4968">
            <v>7538.0731800000003</v>
          </cell>
          <cell r="D4968">
            <v>0</v>
          </cell>
          <cell r="E4968">
            <v>1182442.851764706</v>
          </cell>
        </row>
        <row r="4969">
          <cell r="A4969" t="str">
            <v>2001999930187</v>
          </cell>
          <cell r="B4969">
            <v>82780</v>
          </cell>
          <cell r="C4969">
            <v>71973.209665000002</v>
          </cell>
          <cell r="D4969">
            <v>0</v>
          </cell>
          <cell r="E4969">
            <v>869451.67510268185</v>
          </cell>
        </row>
        <row r="4970">
          <cell r="A4970" t="str">
            <v>2001999930188</v>
          </cell>
          <cell r="B4970">
            <v>4893</v>
          </cell>
          <cell r="C4970">
            <v>1415.227987</v>
          </cell>
          <cell r="D4970">
            <v>0</v>
          </cell>
          <cell r="E4970">
            <v>289235.23135090945</v>
          </cell>
        </row>
        <row r="4971">
          <cell r="A4971" t="str">
            <v>2001999930189</v>
          </cell>
          <cell r="B4971">
            <v>78985</v>
          </cell>
          <cell r="C4971">
            <v>9416.6231819999994</v>
          </cell>
          <cell r="D4971">
            <v>9417.1559519999992</v>
          </cell>
          <cell r="E4971">
            <v>119220.39858200923</v>
          </cell>
        </row>
        <row r="4972">
          <cell r="A4972" t="str">
            <v>2001999930195</v>
          </cell>
          <cell r="B4972">
            <v>981</v>
          </cell>
          <cell r="C4972">
            <v>571071.32083800004</v>
          </cell>
          <cell r="D4972">
            <v>0</v>
          </cell>
          <cell r="E4972">
            <v>582131825.52293587</v>
          </cell>
        </row>
        <row r="4973">
          <cell r="A4973" t="str">
            <v>2001999930196</v>
          </cell>
          <cell r="B4973">
            <v>30995</v>
          </cell>
          <cell r="C4973">
            <v>85678.413750000007</v>
          </cell>
          <cell r="D4973">
            <v>85651.643666999997</v>
          </cell>
          <cell r="E4973">
            <v>2764265.647685111</v>
          </cell>
        </row>
        <row r="4974">
          <cell r="A4974" t="str">
            <v>2001999930198</v>
          </cell>
          <cell r="B4974">
            <v>87924</v>
          </cell>
          <cell r="C4974">
            <v>46486.241644000002</v>
          </cell>
          <cell r="D4974">
            <v>47251.488570000001</v>
          </cell>
          <cell r="E4974">
            <v>528709.35858241213</v>
          </cell>
        </row>
        <row r="4975">
          <cell r="A4975" t="str">
            <v>2001999930201</v>
          </cell>
          <cell r="B4975">
            <v>1366</v>
          </cell>
          <cell r="C4975">
            <v>347.708372</v>
          </cell>
          <cell r="D4975">
            <v>0</v>
          </cell>
          <cell r="E4975">
            <v>254544.92825768664</v>
          </cell>
        </row>
        <row r="4976">
          <cell r="A4976" t="str">
            <v>2001999930203</v>
          </cell>
          <cell r="B4976">
            <v>3550</v>
          </cell>
          <cell r="C4976">
            <v>0</v>
          </cell>
          <cell r="D4976">
            <v>0</v>
          </cell>
          <cell r="E4976">
            <v>0</v>
          </cell>
        </row>
        <row r="4977">
          <cell r="A4977" t="str">
            <v>2001999930224</v>
          </cell>
          <cell r="B4977">
            <v>1351</v>
          </cell>
          <cell r="C4977">
            <v>249089.11009900001</v>
          </cell>
          <cell r="D4977">
            <v>0</v>
          </cell>
          <cell r="E4977">
            <v>184373878.68171725</v>
          </cell>
        </row>
        <row r="4978">
          <cell r="A4978" t="str">
            <v>2001999930225</v>
          </cell>
          <cell r="B4978">
            <v>252381</v>
          </cell>
          <cell r="C4978">
            <v>69312001.285861</v>
          </cell>
          <cell r="D4978">
            <v>0</v>
          </cell>
          <cell r="E4978">
            <v>274632406.10767454</v>
          </cell>
        </row>
        <row r="4979">
          <cell r="A4979" t="str">
            <v>2001999930226</v>
          </cell>
          <cell r="B4979">
            <v>201679</v>
          </cell>
          <cell r="C4979">
            <v>4064331.4017130001</v>
          </cell>
          <cell r="D4979">
            <v>0</v>
          </cell>
          <cell r="E4979">
            <v>20152476.964448456</v>
          </cell>
        </row>
        <row r="4980">
          <cell r="A4980" t="str">
            <v>2001999930227</v>
          </cell>
          <cell r="B4980">
            <v>2213</v>
          </cell>
          <cell r="C4980">
            <v>277183.10544000001</v>
          </cell>
          <cell r="D4980">
            <v>0</v>
          </cell>
          <cell r="E4980">
            <v>125252194.05332129</v>
          </cell>
        </row>
        <row r="4981">
          <cell r="A4981" t="str">
            <v>2001999930228</v>
          </cell>
          <cell r="B4981">
            <v>7116</v>
          </cell>
          <cell r="C4981">
            <v>28413797.949680999</v>
          </cell>
          <cell r="D4981">
            <v>0</v>
          </cell>
          <cell r="E4981">
            <v>3992945186.8579259</v>
          </cell>
        </row>
        <row r="4982">
          <cell r="A4982" t="str">
            <v>2001999930229</v>
          </cell>
          <cell r="B4982">
            <v>97889</v>
          </cell>
          <cell r="C4982">
            <v>48467874.688579001</v>
          </cell>
          <cell r="D4982">
            <v>0</v>
          </cell>
          <cell r="E4982">
            <v>495130961.48268962</v>
          </cell>
        </row>
        <row r="4983">
          <cell r="A4983" t="str">
            <v>2001999930231</v>
          </cell>
          <cell r="B4983">
            <v>158844</v>
          </cell>
          <cell r="C4983">
            <v>676026776.13451099</v>
          </cell>
          <cell r="D4983">
            <v>0</v>
          </cell>
          <cell r="E4983">
            <v>4255916346.4437499</v>
          </cell>
        </row>
        <row r="4984">
          <cell r="A4984" t="str">
            <v>2001999930232</v>
          </cell>
          <cell r="B4984">
            <v>95337</v>
          </cell>
          <cell r="C4984">
            <v>297665082.23069602</v>
          </cell>
          <cell r="D4984">
            <v>0</v>
          </cell>
          <cell r="E4984">
            <v>3122240916.2308025</v>
          </cell>
        </row>
        <row r="4985">
          <cell r="A4985" t="str">
            <v>2001999930236</v>
          </cell>
          <cell r="B4985">
            <v>196</v>
          </cell>
          <cell r="C4985">
            <v>757.209743</v>
          </cell>
          <cell r="D4985">
            <v>0</v>
          </cell>
          <cell r="E4985">
            <v>3863315.0153061226</v>
          </cell>
        </row>
        <row r="4986">
          <cell r="A4986" t="str">
            <v>2001999930238</v>
          </cell>
          <cell r="B4986">
            <v>169</v>
          </cell>
          <cell r="C4986">
            <v>4595.136947</v>
          </cell>
          <cell r="D4986">
            <v>0</v>
          </cell>
          <cell r="E4986">
            <v>27190159.44970414</v>
          </cell>
        </row>
        <row r="4987">
          <cell r="A4987" t="str">
            <v>2001999930239</v>
          </cell>
          <cell r="B4987">
            <v>154</v>
          </cell>
          <cell r="C4987">
            <v>1244.444045</v>
          </cell>
          <cell r="D4987">
            <v>0</v>
          </cell>
          <cell r="E4987">
            <v>8080805.4870129861</v>
          </cell>
        </row>
        <row r="4988">
          <cell r="A4988" t="str">
            <v>2001999930240</v>
          </cell>
          <cell r="B4988">
            <v>307</v>
          </cell>
          <cell r="C4988">
            <v>6098.5894109999999</v>
          </cell>
          <cell r="D4988">
            <v>0</v>
          </cell>
          <cell r="E4988">
            <v>19865112.087947883</v>
          </cell>
        </row>
        <row r="4989">
          <cell r="A4989" t="str">
            <v>2001999930242</v>
          </cell>
          <cell r="B4989">
            <v>34469</v>
          </cell>
          <cell r="C4989">
            <v>2898141.1565160002</v>
          </cell>
          <cell r="D4989">
            <v>0</v>
          </cell>
          <cell r="E4989">
            <v>84079641.315849036</v>
          </cell>
        </row>
        <row r="4990">
          <cell r="A4990" t="str">
            <v>2001999930246</v>
          </cell>
          <cell r="B4990">
            <v>214</v>
          </cell>
          <cell r="C4990">
            <v>261.978407</v>
          </cell>
          <cell r="D4990">
            <v>0</v>
          </cell>
          <cell r="E4990">
            <v>1224198.1635514018</v>
          </cell>
        </row>
        <row r="4991">
          <cell r="A4991" t="str">
            <v>2001999930254</v>
          </cell>
          <cell r="B4991">
            <v>85</v>
          </cell>
          <cell r="C4991">
            <v>171.403829</v>
          </cell>
          <cell r="D4991">
            <v>0</v>
          </cell>
          <cell r="E4991">
            <v>2016515.6352941177</v>
          </cell>
        </row>
        <row r="4992">
          <cell r="A4992" t="str">
            <v>2001999930266</v>
          </cell>
          <cell r="B4992">
            <v>40</v>
          </cell>
          <cell r="C4992">
            <v>88.972915999999998</v>
          </cell>
          <cell r="D4992">
            <v>0</v>
          </cell>
          <cell r="E4992">
            <v>2224322.9</v>
          </cell>
        </row>
        <row r="4993">
          <cell r="A4993" t="str">
            <v>2001999930274</v>
          </cell>
          <cell r="B4993">
            <v>28</v>
          </cell>
          <cell r="C4993">
            <v>78.994570999999993</v>
          </cell>
          <cell r="D4993">
            <v>0</v>
          </cell>
          <cell r="E4993">
            <v>2821234.6785714282</v>
          </cell>
        </row>
        <row r="4994">
          <cell r="A4994" t="str">
            <v>2001999930275</v>
          </cell>
          <cell r="B4994">
            <v>6614</v>
          </cell>
          <cell r="C4994">
            <v>220192.22603399999</v>
          </cell>
          <cell r="D4994">
            <v>0</v>
          </cell>
          <cell r="E4994">
            <v>33291839.436649531</v>
          </cell>
        </row>
        <row r="4995">
          <cell r="A4995" t="str">
            <v>2001999930284</v>
          </cell>
          <cell r="B4995">
            <v>70762</v>
          </cell>
          <cell r="C4995">
            <v>2131424.6945679998</v>
          </cell>
          <cell r="D4995">
            <v>0</v>
          </cell>
          <cell r="E4995">
            <v>30121035.224668607</v>
          </cell>
        </row>
        <row r="4996">
          <cell r="A4996" t="str">
            <v>2001999930286</v>
          </cell>
          <cell r="B4996">
            <v>20</v>
          </cell>
          <cell r="C4996">
            <v>90.964175999999995</v>
          </cell>
          <cell r="D4996">
            <v>0</v>
          </cell>
          <cell r="E4996">
            <v>4548208.8</v>
          </cell>
        </row>
        <row r="4997">
          <cell r="A4997" t="str">
            <v>2001999930294</v>
          </cell>
          <cell r="B4997">
            <v>15</v>
          </cell>
          <cell r="C4997">
            <v>40.755633000000003</v>
          </cell>
          <cell r="D4997">
            <v>0</v>
          </cell>
          <cell r="E4997">
            <v>2717042.2</v>
          </cell>
        </row>
        <row r="4998">
          <cell r="A4998" t="str">
            <v>2001999930298</v>
          </cell>
          <cell r="B4998">
            <v>11194</v>
          </cell>
          <cell r="C4998">
            <v>22571.306120000001</v>
          </cell>
          <cell r="D4998">
            <v>0</v>
          </cell>
          <cell r="E4998">
            <v>2016375.3903877079</v>
          </cell>
        </row>
        <row r="4999">
          <cell r="A4999" t="str">
            <v>2001999930301</v>
          </cell>
          <cell r="B4999">
            <v>61482</v>
          </cell>
          <cell r="C4999">
            <v>0</v>
          </cell>
          <cell r="D4999">
            <v>0</v>
          </cell>
          <cell r="E4999">
            <v>0</v>
          </cell>
        </row>
        <row r="5000">
          <cell r="A5000" t="str">
            <v>2001999930303</v>
          </cell>
          <cell r="B5000">
            <v>661</v>
          </cell>
          <cell r="C5000">
            <v>0</v>
          </cell>
          <cell r="D5000">
            <v>0</v>
          </cell>
          <cell r="E5000">
            <v>0</v>
          </cell>
        </row>
        <row r="5001">
          <cell r="A5001" t="str">
            <v>2001999930304</v>
          </cell>
          <cell r="B5001">
            <v>366134</v>
          </cell>
          <cell r="C5001">
            <v>15203.426662</v>
          </cell>
          <cell r="D5001">
            <v>13594.748288999999</v>
          </cell>
          <cell r="E5001">
            <v>41524.214254890285</v>
          </cell>
        </row>
        <row r="5002">
          <cell r="A5002" t="str">
            <v>2001999930305</v>
          </cell>
          <cell r="B5002">
            <v>604602</v>
          </cell>
          <cell r="C5002">
            <v>-149638.76787400001</v>
          </cell>
          <cell r="D5002">
            <v>-149587.73959799999</v>
          </cell>
          <cell r="E5002">
            <v>-247499.62433799426</v>
          </cell>
        </row>
        <row r="5003">
          <cell r="A5003" t="str">
            <v>2001999930306</v>
          </cell>
          <cell r="B5003">
            <v>56359</v>
          </cell>
          <cell r="C5003">
            <v>0</v>
          </cell>
          <cell r="D5003">
            <v>0</v>
          </cell>
          <cell r="E5003">
            <v>0</v>
          </cell>
        </row>
        <row r="5004">
          <cell r="A5004" t="str">
            <v>2001999930312</v>
          </cell>
          <cell r="B5004">
            <v>282254</v>
          </cell>
          <cell r="C5004">
            <v>0</v>
          </cell>
          <cell r="D5004">
            <v>0</v>
          </cell>
          <cell r="E5004">
            <v>0</v>
          </cell>
        </row>
        <row r="5005">
          <cell r="A5005" t="str">
            <v>2001999930315</v>
          </cell>
          <cell r="B5005">
            <v>611690</v>
          </cell>
          <cell r="C5005">
            <v>13821809.711689999</v>
          </cell>
          <cell r="D5005">
            <v>0</v>
          </cell>
          <cell r="E5005">
            <v>22596102.129657179</v>
          </cell>
        </row>
        <row r="5006">
          <cell r="A5006" t="str">
            <v>2001999930318</v>
          </cell>
          <cell r="B5006">
            <v>86012</v>
          </cell>
          <cell r="C5006">
            <v>2464997.856048</v>
          </cell>
          <cell r="D5006">
            <v>0</v>
          </cell>
          <cell r="E5006">
            <v>28658766.870297167</v>
          </cell>
        </row>
        <row r="5007">
          <cell r="A5007" t="str">
            <v>2001999930320</v>
          </cell>
          <cell r="B5007">
            <v>77250</v>
          </cell>
          <cell r="C5007">
            <v>612782.00869399996</v>
          </cell>
          <cell r="D5007">
            <v>0</v>
          </cell>
          <cell r="E5007">
            <v>7932453.1869773455</v>
          </cell>
        </row>
        <row r="5008">
          <cell r="A5008" t="str">
            <v>2001999930322</v>
          </cell>
          <cell r="B5008">
            <v>94</v>
          </cell>
          <cell r="C5008">
            <v>0</v>
          </cell>
          <cell r="D5008">
            <v>0</v>
          </cell>
          <cell r="E5008">
            <v>0</v>
          </cell>
        </row>
        <row r="5009">
          <cell r="A5009" t="str">
            <v>2001999930334</v>
          </cell>
          <cell r="B5009">
            <v>2218</v>
          </cell>
          <cell r="C5009">
            <v>0</v>
          </cell>
          <cell r="D5009">
            <v>0</v>
          </cell>
          <cell r="E5009">
            <v>0</v>
          </cell>
        </row>
        <row r="5010">
          <cell r="A5010" t="str">
            <v>2001999930336</v>
          </cell>
          <cell r="B5010">
            <v>14</v>
          </cell>
          <cell r="C5010">
            <v>10.996117999999999</v>
          </cell>
          <cell r="D5010">
            <v>0</v>
          </cell>
          <cell r="E5010">
            <v>785437</v>
          </cell>
        </row>
        <row r="5011">
          <cell r="A5011" t="str">
            <v>2001999930341</v>
          </cell>
          <cell r="B5011">
            <v>164596</v>
          </cell>
          <cell r="C5011">
            <v>482130542.889642</v>
          </cell>
          <cell r="D5011">
            <v>0</v>
          </cell>
          <cell r="E5011">
            <v>2929175331.6583757</v>
          </cell>
        </row>
        <row r="5012">
          <cell r="A5012" t="str">
            <v>2001999930342</v>
          </cell>
          <cell r="B5012">
            <v>21</v>
          </cell>
          <cell r="C5012">
            <v>0</v>
          </cell>
          <cell r="D5012">
            <v>0</v>
          </cell>
          <cell r="E5012">
            <v>0</v>
          </cell>
        </row>
        <row r="5013">
          <cell r="A5013" t="str">
            <v>2001999930343</v>
          </cell>
          <cell r="B5013">
            <v>233</v>
          </cell>
          <cell r="C5013">
            <v>0</v>
          </cell>
          <cell r="D5013">
            <v>0</v>
          </cell>
          <cell r="E5013">
            <v>0</v>
          </cell>
        </row>
        <row r="5014">
          <cell r="A5014" t="str">
            <v>2001999930344</v>
          </cell>
          <cell r="B5014">
            <v>55</v>
          </cell>
          <cell r="C5014">
            <v>1680.438169</v>
          </cell>
          <cell r="D5014">
            <v>0</v>
          </cell>
          <cell r="E5014">
            <v>30553421.254545454</v>
          </cell>
        </row>
        <row r="5015">
          <cell r="A5015" t="str">
            <v>2001999930353</v>
          </cell>
          <cell r="B5015">
            <v>47</v>
          </cell>
          <cell r="C5015">
            <v>0</v>
          </cell>
          <cell r="D5015">
            <v>0</v>
          </cell>
          <cell r="E5015">
            <v>0</v>
          </cell>
        </row>
        <row r="5016">
          <cell r="A5016" t="str">
            <v>2001999930365</v>
          </cell>
          <cell r="B5016">
            <v>14035</v>
          </cell>
          <cell r="C5016">
            <v>28584.792031000001</v>
          </cell>
          <cell r="D5016">
            <v>0</v>
          </cell>
          <cell r="E5016">
            <v>2036679.1614535092</v>
          </cell>
        </row>
        <row r="5017">
          <cell r="A5017" t="str">
            <v>2001999930366</v>
          </cell>
          <cell r="B5017">
            <v>21991</v>
          </cell>
          <cell r="C5017">
            <v>26510.682778999999</v>
          </cell>
          <cell r="D5017">
            <v>0</v>
          </cell>
          <cell r="E5017">
            <v>1205524.2044018006</v>
          </cell>
        </row>
        <row r="5018">
          <cell r="A5018" t="str">
            <v>2001999930368</v>
          </cell>
          <cell r="B5018">
            <v>120</v>
          </cell>
          <cell r="C5018">
            <v>218.89600100000001</v>
          </cell>
          <cell r="D5018">
            <v>0</v>
          </cell>
          <cell r="E5018">
            <v>1824133.3416666668</v>
          </cell>
        </row>
        <row r="5019">
          <cell r="A5019" t="str">
            <v>2001999930373</v>
          </cell>
          <cell r="B5019">
            <v>299</v>
          </cell>
          <cell r="C5019">
            <v>1475.953008</v>
          </cell>
          <cell r="D5019">
            <v>0</v>
          </cell>
          <cell r="E5019">
            <v>4936297.6856187284</v>
          </cell>
        </row>
        <row r="5020">
          <cell r="A5020" t="str">
            <v>2001999930382</v>
          </cell>
          <cell r="B5020">
            <v>426</v>
          </cell>
          <cell r="C5020">
            <v>2404.700542</v>
          </cell>
          <cell r="D5020">
            <v>0</v>
          </cell>
          <cell r="E5020">
            <v>5644836.9530516434</v>
          </cell>
        </row>
        <row r="5021">
          <cell r="A5021" t="str">
            <v>2001999930383</v>
          </cell>
          <cell r="B5021">
            <v>30</v>
          </cell>
          <cell r="C5021">
            <v>0</v>
          </cell>
          <cell r="D5021">
            <v>0</v>
          </cell>
          <cell r="E5021">
            <v>0</v>
          </cell>
        </row>
        <row r="5022">
          <cell r="A5022" t="str">
            <v>2001999930384</v>
          </cell>
          <cell r="B5022">
            <v>858</v>
          </cell>
          <cell r="C5022">
            <v>6167.6798349999999</v>
          </cell>
          <cell r="D5022">
            <v>0</v>
          </cell>
          <cell r="E5022">
            <v>7188438.0361305363</v>
          </cell>
        </row>
        <row r="5023">
          <cell r="A5023" t="str">
            <v>2001999930385</v>
          </cell>
          <cell r="B5023">
            <v>2252</v>
          </cell>
          <cell r="C5023">
            <v>827.66907600000002</v>
          </cell>
          <cell r="D5023">
            <v>0</v>
          </cell>
          <cell r="E5023">
            <v>367526.23268206039</v>
          </cell>
        </row>
        <row r="5024">
          <cell r="A5024" t="str">
            <v>2001999930387</v>
          </cell>
          <cell r="B5024">
            <v>74</v>
          </cell>
          <cell r="C5024">
            <v>13797.797844999999</v>
          </cell>
          <cell r="D5024">
            <v>0</v>
          </cell>
          <cell r="E5024">
            <v>186456727.63513511</v>
          </cell>
        </row>
        <row r="5025">
          <cell r="A5025" t="str">
            <v>2001999930390</v>
          </cell>
          <cell r="B5025">
            <v>55</v>
          </cell>
          <cell r="C5025">
            <v>2182.6920679999998</v>
          </cell>
          <cell r="D5025">
            <v>0</v>
          </cell>
          <cell r="E5025">
            <v>39685310.327272721</v>
          </cell>
        </row>
        <row r="5026">
          <cell r="A5026" t="str">
            <v>2001999930392</v>
          </cell>
          <cell r="B5026">
            <v>194</v>
          </cell>
          <cell r="C5026">
            <v>2846.2852790000002</v>
          </cell>
          <cell r="D5026">
            <v>0</v>
          </cell>
          <cell r="E5026">
            <v>14671573.603092786</v>
          </cell>
        </row>
        <row r="5027">
          <cell r="A5027" t="str">
            <v>2001999930393</v>
          </cell>
          <cell r="B5027">
            <v>14</v>
          </cell>
          <cell r="C5027">
            <v>0</v>
          </cell>
          <cell r="D5027">
            <v>0</v>
          </cell>
          <cell r="E5027">
            <v>0</v>
          </cell>
        </row>
        <row r="5028">
          <cell r="A5028" t="str">
            <v>2001999930461</v>
          </cell>
          <cell r="B5028">
            <v>90460</v>
          </cell>
          <cell r="C5028">
            <v>465982.76988400001</v>
          </cell>
          <cell r="D5028">
            <v>0</v>
          </cell>
          <cell r="E5028">
            <v>5151257.6816714574</v>
          </cell>
        </row>
        <row r="5029">
          <cell r="A5029" t="str">
            <v>2001999930465</v>
          </cell>
          <cell r="B5029">
            <v>7518</v>
          </cell>
          <cell r="C5029">
            <v>159000.30251199999</v>
          </cell>
          <cell r="D5029">
            <v>0</v>
          </cell>
          <cell r="E5029">
            <v>21149282.057994146</v>
          </cell>
        </row>
        <row r="5030">
          <cell r="A5030" t="str">
            <v>2001999930467</v>
          </cell>
          <cell r="B5030">
            <v>149807</v>
          </cell>
          <cell r="C5030">
            <v>507397.08635300002</v>
          </cell>
          <cell r="D5030">
            <v>0</v>
          </cell>
          <cell r="E5030">
            <v>3387005.1890298855</v>
          </cell>
        </row>
        <row r="5031">
          <cell r="A5031" t="str">
            <v>2001999930479</v>
          </cell>
          <cell r="B5031">
            <v>807</v>
          </cell>
          <cell r="C5031">
            <v>4007.2488210000001</v>
          </cell>
          <cell r="D5031">
            <v>0</v>
          </cell>
          <cell r="E5031">
            <v>4965611.9219330857</v>
          </cell>
        </row>
        <row r="5032">
          <cell r="A5032" t="str">
            <v>2001999930491</v>
          </cell>
          <cell r="B5032">
            <v>793</v>
          </cell>
          <cell r="C5032">
            <v>453.78408400000001</v>
          </cell>
          <cell r="D5032">
            <v>0</v>
          </cell>
          <cell r="E5032">
            <v>572237.1803278689</v>
          </cell>
        </row>
        <row r="5033">
          <cell r="A5033" t="str">
            <v>2001999930492</v>
          </cell>
          <cell r="B5033">
            <v>89978</v>
          </cell>
          <cell r="C5033">
            <v>46499.635742999999</v>
          </cell>
          <cell r="D5033">
            <v>0</v>
          </cell>
          <cell r="E5033">
            <v>516788.94555335754</v>
          </cell>
        </row>
        <row r="5034">
          <cell r="A5034" t="str">
            <v>2001999930494</v>
          </cell>
          <cell r="B5034">
            <v>121728</v>
          </cell>
          <cell r="C5034">
            <v>143322.69912199999</v>
          </cell>
          <cell r="D5034">
            <v>0</v>
          </cell>
          <cell r="E5034">
            <v>1177401.2480448212</v>
          </cell>
        </row>
        <row r="5035">
          <cell r="A5035" t="str">
            <v>2001999930545</v>
          </cell>
          <cell r="B5035">
            <v>92880</v>
          </cell>
          <cell r="C5035">
            <v>343793.18362899998</v>
          </cell>
          <cell r="D5035">
            <v>0</v>
          </cell>
          <cell r="E5035">
            <v>3701476.9985895776</v>
          </cell>
        </row>
        <row r="5036">
          <cell r="A5036" t="str">
            <v>2001999930547</v>
          </cell>
          <cell r="B5036">
            <v>127231</v>
          </cell>
          <cell r="C5036">
            <v>802669.67189300002</v>
          </cell>
          <cell r="D5036">
            <v>0</v>
          </cell>
          <cell r="E5036">
            <v>6308758.6507454952</v>
          </cell>
        </row>
        <row r="5037">
          <cell r="A5037" t="str">
            <v>2001999930583</v>
          </cell>
          <cell r="B5037">
            <v>14</v>
          </cell>
          <cell r="C5037">
            <v>0</v>
          </cell>
          <cell r="D5037">
            <v>0</v>
          </cell>
          <cell r="E5037">
            <v>0</v>
          </cell>
        </row>
        <row r="5038">
          <cell r="A5038" t="str">
            <v>2001999930600</v>
          </cell>
          <cell r="B5038">
            <v>165513</v>
          </cell>
          <cell r="C5038">
            <v>95193.078794999994</v>
          </cell>
          <cell r="D5038">
            <v>0</v>
          </cell>
          <cell r="E5038">
            <v>575139.58900509321</v>
          </cell>
        </row>
        <row r="5039">
          <cell r="A5039" t="str">
            <v>2001999930601</v>
          </cell>
          <cell r="B5039">
            <v>12363</v>
          </cell>
          <cell r="C5039">
            <v>2056.612705</v>
          </cell>
          <cell r="D5039">
            <v>0</v>
          </cell>
          <cell r="E5039">
            <v>166352.23691660599</v>
          </cell>
        </row>
        <row r="5040">
          <cell r="A5040" t="str">
            <v>2001999930602</v>
          </cell>
          <cell r="B5040">
            <v>8108</v>
          </cell>
          <cell r="C5040">
            <v>1482.8115089999999</v>
          </cell>
          <cell r="D5040">
            <v>0</v>
          </cell>
          <cell r="E5040">
            <v>182882.52454366058</v>
          </cell>
        </row>
        <row r="5041">
          <cell r="A5041" t="str">
            <v>2001999930603</v>
          </cell>
          <cell r="B5041">
            <v>47626</v>
          </cell>
          <cell r="C5041">
            <v>8550.9005020000004</v>
          </cell>
          <cell r="D5041">
            <v>0</v>
          </cell>
          <cell r="E5041">
            <v>179542.69730819299</v>
          </cell>
        </row>
        <row r="5042">
          <cell r="A5042" t="str">
            <v>2001999930604</v>
          </cell>
          <cell r="B5042">
            <v>7772</v>
          </cell>
          <cell r="C5042">
            <v>5978.193346</v>
          </cell>
          <cell r="D5042">
            <v>0</v>
          </cell>
          <cell r="E5042">
            <v>769196.26170869789</v>
          </cell>
        </row>
        <row r="5043">
          <cell r="A5043" t="str">
            <v>2001999930605</v>
          </cell>
          <cell r="B5043">
            <v>967</v>
          </cell>
          <cell r="C5043">
            <v>416.33415400000001</v>
          </cell>
          <cell r="D5043">
            <v>0</v>
          </cell>
          <cell r="E5043">
            <v>430542.04136504652</v>
          </cell>
        </row>
        <row r="5044">
          <cell r="A5044" t="str">
            <v>2001999930606</v>
          </cell>
          <cell r="B5044">
            <v>1726</v>
          </cell>
          <cell r="C5044">
            <v>224.938545</v>
          </cell>
          <cell r="D5044">
            <v>0</v>
          </cell>
          <cell r="E5044">
            <v>130323.60660486674</v>
          </cell>
        </row>
        <row r="5045">
          <cell r="A5045" t="str">
            <v>2001999930607</v>
          </cell>
          <cell r="B5045">
            <v>58</v>
          </cell>
          <cell r="C5045">
            <v>6.1571499999999997</v>
          </cell>
          <cell r="D5045">
            <v>0</v>
          </cell>
          <cell r="E5045">
            <v>106157.75862068964</v>
          </cell>
        </row>
        <row r="5046">
          <cell r="A5046" t="str">
            <v>2001999930608</v>
          </cell>
          <cell r="B5046">
            <v>2550</v>
          </cell>
          <cell r="C5046">
            <v>1078.7665480000001</v>
          </cell>
          <cell r="D5046">
            <v>0</v>
          </cell>
          <cell r="E5046">
            <v>423045.70509803924</v>
          </cell>
        </row>
        <row r="5047">
          <cell r="A5047" t="str">
            <v>2001999930609</v>
          </cell>
          <cell r="B5047">
            <v>175</v>
          </cell>
          <cell r="C5047">
            <v>92.148410999999996</v>
          </cell>
          <cell r="D5047">
            <v>0</v>
          </cell>
          <cell r="E5047">
            <v>526562.34857142856</v>
          </cell>
        </row>
        <row r="5048">
          <cell r="A5048" t="str">
            <v>2001999930610</v>
          </cell>
          <cell r="B5048">
            <v>213420</v>
          </cell>
          <cell r="C5048">
            <v>108124.39330900001</v>
          </cell>
          <cell r="D5048">
            <v>0</v>
          </cell>
          <cell r="E5048">
            <v>506627.27630493866</v>
          </cell>
        </row>
        <row r="5049">
          <cell r="A5049" t="str">
            <v>2001999930611</v>
          </cell>
          <cell r="B5049">
            <v>90352</v>
          </cell>
          <cell r="C5049">
            <v>300052503.54827899</v>
          </cell>
          <cell r="D5049">
            <v>52880.024449999997</v>
          </cell>
          <cell r="E5049">
            <v>3320928186.9607644</v>
          </cell>
        </row>
        <row r="5050">
          <cell r="A5050" t="str">
            <v>2001999930612</v>
          </cell>
          <cell r="B5050">
            <v>31332</v>
          </cell>
          <cell r="C5050">
            <v>21316.935074000001</v>
          </cell>
          <cell r="D5050">
            <v>21268.296348</v>
          </cell>
          <cell r="E5050">
            <v>680356.66647516924</v>
          </cell>
        </row>
        <row r="5051">
          <cell r="A5051" t="str">
            <v>2001999930613</v>
          </cell>
          <cell r="B5051">
            <v>85107</v>
          </cell>
          <cell r="C5051">
            <v>0</v>
          </cell>
          <cell r="D5051">
            <v>0</v>
          </cell>
          <cell r="E5051">
            <v>0</v>
          </cell>
        </row>
        <row r="5052">
          <cell r="A5052" t="str">
            <v>2001999930614</v>
          </cell>
          <cell r="B5052">
            <v>303594</v>
          </cell>
          <cell r="C5052">
            <v>0</v>
          </cell>
          <cell r="D5052">
            <v>0</v>
          </cell>
          <cell r="E5052">
            <v>0</v>
          </cell>
        </row>
        <row r="5053">
          <cell r="A5053" t="str">
            <v>2001999930615</v>
          </cell>
          <cell r="B5053">
            <v>16843</v>
          </cell>
          <cell r="C5053">
            <v>0</v>
          </cell>
          <cell r="D5053">
            <v>0</v>
          </cell>
          <cell r="E5053">
            <v>0</v>
          </cell>
        </row>
        <row r="5054">
          <cell r="A5054" t="str">
            <v>2001999930616</v>
          </cell>
          <cell r="B5054">
            <v>396</v>
          </cell>
          <cell r="C5054">
            <v>0</v>
          </cell>
          <cell r="D5054">
            <v>0</v>
          </cell>
          <cell r="E5054">
            <v>0</v>
          </cell>
        </row>
        <row r="5055">
          <cell r="A5055" t="str">
            <v>2001999930617</v>
          </cell>
          <cell r="B5055">
            <v>3100</v>
          </cell>
          <cell r="C5055">
            <v>25834.900947999999</v>
          </cell>
          <cell r="D5055">
            <v>0</v>
          </cell>
          <cell r="E5055">
            <v>8333839.0154838711</v>
          </cell>
        </row>
        <row r="5056">
          <cell r="A5056" t="str">
            <v>2001999930618</v>
          </cell>
          <cell r="B5056">
            <v>130380</v>
          </cell>
          <cell r="C5056">
            <v>541781.59296299994</v>
          </cell>
          <cell r="D5056">
            <v>0</v>
          </cell>
          <cell r="E5056">
            <v>4155404.1491256328</v>
          </cell>
        </row>
        <row r="5057">
          <cell r="A5057" t="str">
            <v>2001999930619</v>
          </cell>
          <cell r="B5057">
            <v>90187</v>
          </cell>
          <cell r="C5057">
            <v>46864.690565999997</v>
          </cell>
          <cell r="D5057">
            <v>0</v>
          </cell>
          <cell r="E5057">
            <v>519639.08951400971</v>
          </cell>
        </row>
        <row r="5058">
          <cell r="A5058" t="str">
            <v>2001999930622</v>
          </cell>
          <cell r="B5058">
            <v>274</v>
          </cell>
          <cell r="C5058">
            <v>683.36880599999995</v>
          </cell>
          <cell r="D5058">
            <v>0</v>
          </cell>
          <cell r="E5058">
            <v>2494046.7372262771</v>
          </cell>
        </row>
        <row r="5059">
          <cell r="A5059" t="str">
            <v>2001999930623</v>
          </cell>
          <cell r="B5059">
            <v>96128</v>
          </cell>
          <cell r="C5059">
            <v>571512.45001999999</v>
          </cell>
          <cell r="D5059">
            <v>0</v>
          </cell>
          <cell r="E5059">
            <v>5945327.5842626495</v>
          </cell>
        </row>
        <row r="5060">
          <cell r="A5060" t="str">
            <v>2001999930624</v>
          </cell>
          <cell r="B5060">
            <v>48844</v>
          </cell>
          <cell r="C5060">
            <v>555385.76883299998</v>
          </cell>
          <cell r="D5060">
            <v>0</v>
          </cell>
          <cell r="E5060">
            <v>11370603.735013513</v>
          </cell>
        </row>
        <row r="5061">
          <cell r="A5061" t="str">
            <v>2001999930625</v>
          </cell>
          <cell r="B5061">
            <v>96599</v>
          </cell>
          <cell r="C5061">
            <v>3018985.9096229998</v>
          </cell>
          <cell r="D5061">
            <v>0</v>
          </cell>
          <cell r="E5061">
            <v>31252765.656197269</v>
          </cell>
        </row>
        <row r="5062">
          <cell r="A5062" t="str">
            <v>2001999930626</v>
          </cell>
          <cell r="B5062">
            <v>148129</v>
          </cell>
          <cell r="C5062">
            <v>4601887.2746440005</v>
          </cell>
          <cell r="D5062">
            <v>0</v>
          </cell>
          <cell r="E5062">
            <v>31066754.481863786</v>
          </cell>
        </row>
        <row r="5063">
          <cell r="A5063" t="str">
            <v>2001999930627</v>
          </cell>
          <cell r="B5063">
            <v>139931</v>
          </cell>
          <cell r="C5063">
            <v>2398913.5444410001</v>
          </cell>
          <cell r="D5063">
            <v>0</v>
          </cell>
          <cell r="E5063">
            <v>17143546.065139249</v>
          </cell>
        </row>
        <row r="5064">
          <cell r="A5064" t="str">
            <v>2001999930628</v>
          </cell>
          <cell r="B5064">
            <v>361842</v>
          </cell>
          <cell r="C5064">
            <v>68149144.221496001</v>
          </cell>
          <cell r="D5064">
            <v>0</v>
          </cell>
          <cell r="E5064">
            <v>188339507.91090035</v>
          </cell>
        </row>
        <row r="5065">
          <cell r="A5065" t="str">
            <v>2001999930629</v>
          </cell>
          <cell r="B5065">
            <v>45820</v>
          </cell>
          <cell r="C5065">
            <v>1310413.4402300001</v>
          </cell>
          <cell r="D5065">
            <v>0</v>
          </cell>
          <cell r="E5065">
            <v>28599158.451113053</v>
          </cell>
        </row>
        <row r="5066">
          <cell r="A5066" t="str">
            <v>2001999930630</v>
          </cell>
          <cell r="B5066">
            <v>294538</v>
          </cell>
          <cell r="C5066">
            <v>46312089.433796003</v>
          </cell>
          <cell r="D5066">
            <v>0</v>
          </cell>
          <cell r="E5066">
            <v>157236381.83798358</v>
          </cell>
        </row>
        <row r="5067">
          <cell r="A5067" t="str">
            <v>2001999930631</v>
          </cell>
          <cell r="B5067">
            <v>183830</v>
          </cell>
          <cell r="C5067">
            <v>7599546.2873449996</v>
          </cell>
          <cell r="D5067">
            <v>0</v>
          </cell>
          <cell r="E5067">
            <v>41340076.632459335</v>
          </cell>
        </row>
        <row r="5068">
          <cell r="A5068" t="str">
            <v>2001999930632</v>
          </cell>
          <cell r="B5068">
            <v>215496</v>
          </cell>
          <cell r="C5068">
            <v>1919558.3732439999</v>
          </cell>
          <cell r="D5068">
            <v>0</v>
          </cell>
          <cell r="E5068">
            <v>8907628.7877454795</v>
          </cell>
        </row>
        <row r="5069">
          <cell r="A5069" t="str">
            <v>2001999930633</v>
          </cell>
          <cell r="B5069">
            <v>62913</v>
          </cell>
          <cell r="C5069">
            <v>1669030.0390280001</v>
          </cell>
          <cell r="D5069">
            <v>0</v>
          </cell>
          <cell r="E5069">
            <v>26529175.830559663</v>
          </cell>
        </row>
        <row r="5070">
          <cell r="A5070" t="str">
            <v>2001999930634</v>
          </cell>
          <cell r="B5070">
            <v>41619</v>
          </cell>
          <cell r="C5070">
            <v>1760159.6469749999</v>
          </cell>
          <cell r="D5070">
            <v>0</v>
          </cell>
          <cell r="E5070">
            <v>42292213.820010088</v>
          </cell>
        </row>
        <row r="5071">
          <cell r="A5071" t="str">
            <v>2001999930635</v>
          </cell>
          <cell r="B5071">
            <v>308336</v>
          </cell>
          <cell r="C5071">
            <v>10310153.113939</v>
          </cell>
          <cell r="D5071">
            <v>0</v>
          </cell>
          <cell r="E5071">
            <v>33438045.229681257</v>
          </cell>
        </row>
        <row r="5072">
          <cell r="A5072" t="str">
            <v>2001999930636</v>
          </cell>
          <cell r="B5072">
            <v>410471</v>
          </cell>
          <cell r="C5072">
            <v>6698212.5893949997</v>
          </cell>
          <cell r="D5072">
            <v>0</v>
          </cell>
          <cell r="E5072">
            <v>16318357.665693799</v>
          </cell>
        </row>
        <row r="5073">
          <cell r="A5073" t="str">
            <v>2001999930637</v>
          </cell>
          <cell r="B5073">
            <v>224954</v>
          </cell>
          <cell r="C5073">
            <v>1305348.801119</v>
          </cell>
          <cell r="D5073">
            <v>0</v>
          </cell>
          <cell r="E5073">
            <v>5802736.564448732</v>
          </cell>
        </row>
        <row r="5074">
          <cell r="A5074" t="str">
            <v>2001999930638</v>
          </cell>
          <cell r="B5074">
            <v>145095</v>
          </cell>
          <cell r="C5074">
            <v>901689.90755</v>
          </cell>
          <cell r="D5074">
            <v>0</v>
          </cell>
          <cell r="E5074">
            <v>6214479.5309969336</v>
          </cell>
        </row>
        <row r="5075">
          <cell r="A5075" t="str">
            <v>2001999930639</v>
          </cell>
          <cell r="B5075">
            <v>144809</v>
          </cell>
          <cell r="C5075">
            <v>5923874.1674720002</v>
          </cell>
          <cell r="D5075">
            <v>0</v>
          </cell>
          <cell r="E5075">
            <v>40908190.564619601</v>
          </cell>
        </row>
        <row r="5076">
          <cell r="A5076" t="str">
            <v>2001999930640</v>
          </cell>
          <cell r="B5076">
            <v>17038</v>
          </cell>
          <cell r="C5076">
            <v>5707318.3251729999</v>
          </cell>
          <cell r="D5076">
            <v>0</v>
          </cell>
          <cell r="E5076">
            <v>334975837.84323275</v>
          </cell>
        </row>
        <row r="5077">
          <cell r="A5077" t="str">
            <v>2001999930641</v>
          </cell>
          <cell r="B5077">
            <v>3325</v>
          </cell>
          <cell r="C5077">
            <v>435975.51418900001</v>
          </cell>
          <cell r="D5077">
            <v>0</v>
          </cell>
          <cell r="E5077">
            <v>131120455.39518797</v>
          </cell>
        </row>
        <row r="5078">
          <cell r="A5078" t="str">
            <v>2001999930642</v>
          </cell>
          <cell r="B5078">
            <v>6025</v>
          </cell>
          <cell r="C5078">
            <v>1067490.7944730001</v>
          </cell>
          <cell r="D5078">
            <v>0</v>
          </cell>
          <cell r="E5078">
            <v>177176895.34821579</v>
          </cell>
        </row>
        <row r="5079">
          <cell r="A5079" t="str">
            <v>2001999930643</v>
          </cell>
          <cell r="B5079">
            <v>412986</v>
          </cell>
          <cell r="C5079">
            <v>2249314.1315250001</v>
          </cell>
          <cell r="D5079">
            <v>0</v>
          </cell>
          <cell r="E5079">
            <v>5446465.8160930397</v>
          </cell>
        </row>
        <row r="5080">
          <cell r="A5080" t="str">
            <v>2001999930644</v>
          </cell>
          <cell r="B5080">
            <v>46538</v>
          </cell>
          <cell r="C5080">
            <v>70869.547271999996</v>
          </cell>
          <cell r="D5080">
            <v>0</v>
          </cell>
          <cell r="E5080">
            <v>1522831.8207056597</v>
          </cell>
        </row>
        <row r="5081">
          <cell r="A5081" t="str">
            <v>2001999930645</v>
          </cell>
          <cell r="B5081">
            <v>311621</v>
          </cell>
          <cell r="C5081">
            <v>374433854.23117</v>
          </cell>
          <cell r="D5081">
            <v>0</v>
          </cell>
          <cell r="E5081">
            <v>1201568104.303529</v>
          </cell>
        </row>
        <row r="5082">
          <cell r="A5082" t="str">
            <v>2001999930646</v>
          </cell>
          <cell r="B5082">
            <v>36282</v>
          </cell>
          <cell r="C5082">
            <v>1021328.85867</v>
          </cell>
          <cell r="D5082">
            <v>0</v>
          </cell>
          <cell r="E5082">
            <v>28149739.779229373</v>
          </cell>
        </row>
        <row r="5083">
          <cell r="A5083" t="str">
            <v>2001999930647</v>
          </cell>
          <cell r="B5083">
            <v>191983</v>
          </cell>
          <cell r="C5083">
            <v>36221674.915206</v>
          </cell>
          <cell r="D5083">
            <v>0</v>
          </cell>
          <cell r="E5083">
            <v>188671262.11803129</v>
          </cell>
        </row>
        <row r="5084">
          <cell r="A5084" t="str">
            <v>2001999930648</v>
          </cell>
          <cell r="B5084">
            <v>3556</v>
          </cell>
          <cell r="C5084">
            <v>521181.74141000002</v>
          </cell>
          <cell r="D5084">
            <v>0</v>
          </cell>
          <cell r="E5084">
            <v>146564044.26602924</v>
          </cell>
        </row>
        <row r="5085">
          <cell r="A5085" t="str">
            <v>2001999930650</v>
          </cell>
          <cell r="B5085">
            <v>127997</v>
          </cell>
          <cell r="C5085">
            <v>0</v>
          </cell>
          <cell r="D5085">
            <v>0</v>
          </cell>
          <cell r="E5085">
            <v>0</v>
          </cell>
        </row>
        <row r="5086">
          <cell r="A5086" t="str">
            <v>2001999930651</v>
          </cell>
          <cell r="B5086">
            <v>154652</v>
          </cell>
          <cell r="C5086">
            <v>4151883.3325800002</v>
          </cell>
          <cell r="D5086">
            <v>0</v>
          </cell>
          <cell r="E5086">
            <v>26846619.071075708</v>
          </cell>
        </row>
        <row r="5087">
          <cell r="A5087" t="str">
            <v>2001999930700</v>
          </cell>
          <cell r="B5087">
            <v>112311</v>
          </cell>
          <cell r="C5087">
            <v>17511.688439000001</v>
          </cell>
          <cell r="D5087">
            <v>0</v>
          </cell>
          <cell r="E5087">
            <v>155921.40074436166</v>
          </cell>
        </row>
        <row r="5088">
          <cell r="A5088" t="str">
            <v>2001999930701</v>
          </cell>
          <cell r="B5088">
            <v>836</v>
          </cell>
          <cell r="C5088">
            <v>11741.690703</v>
          </cell>
          <cell r="D5088">
            <v>0</v>
          </cell>
          <cell r="E5088">
            <v>14045084.572966507</v>
          </cell>
        </row>
        <row r="5089">
          <cell r="A5089" t="str">
            <v>2001999930702</v>
          </cell>
          <cell r="B5089">
            <v>732</v>
          </cell>
          <cell r="C5089">
            <v>2786.6707099999999</v>
          </cell>
          <cell r="D5089">
            <v>0</v>
          </cell>
          <cell r="E5089">
            <v>3806927.1994535518</v>
          </cell>
        </row>
        <row r="5090">
          <cell r="A5090" t="str">
            <v>2001999930703</v>
          </cell>
          <cell r="B5090">
            <v>395</v>
          </cell>
          <cell r="C5090">
            <v>8796.1042510000007</v>
          </cell>
          <cell r="D5090">
            <v>0</v>
          </cell>
          <cell r="E5090">
            <v>22268618.356962025</v>
          </cell>
        </row>
        <row r="5091">
          <cell r="A5091" t="str">
            <v>2001999930704</v>
          </cell>
          <cell r="B5091">
            <v>312</v>
          </cell>
          <cell r="C5091">
            <v>1018.981826</v>
          </cell>
          <cell r="D5091">
            <v>0</v>
          </cell>
          <cell r="E5091">
            <v>3265967.391025641</v>
          </cell>
        </row>
        <row r="5092">
          <cell r="A5092" t="str">
            <v>2001999930705</v>
          </cell>
          <cell r="B5092">
            <v>455</v>
          </cell>
          <cell r="C5092">
            <v>20465.615494999998</v>
          </cell>
          <cell r="D5092">
            <v>0</v>
          </cell>
          <cell r="E5092">
            <v>44979374.714285709</v>
          </cell>
        </row>
        <row r="5093">
          <cell r="A5093" t="str">
            <v>2001999930706</v>
          </cell>
          <cell r="B5093">
            <v>522</v>
          </cell>
          <cell r="C5093">
            <v>0.61341999999999997</v>
          </cell>
          <cell r="D5093">
            <v>0</v>
          </cell>
          <cell r="E5093">
            <v>1175.1340996168581</v>
          </cell>
        </row>
        <row r="5094">
          <cell r="A5094" t="str">
            <v>2001999930707</v>
          </cell>
          <cell r="B5094">
            <v>3401</v>
          </cell>
          <cell r="C5094">
            <v>0</v>
          </cell>
          <cell r="D5094">
            <v>0</v>
          </cell>
          <cell r="E5094">
            <v>0</v>
          </cell>
        </row>
        <row r="5095">
          <cell r="A5095" t="str">
            <v>2001999930708</v>
          </cell>
          <cell r="B5095">
            <v>1217</v>
          </cell>
          <cell r="C5095">
            <v>0</v>
          </cell>
          <cell r="D5095">
            <v>0</v>
          </cell>
          <cell r="E5095">
            <v>0</v>
          </cell>
        </row>
        <row r="5096">
          <cell r="A5096" t="str">
            <v>2001999930709</v>
          </cell>
          <cell r="B5096">
            <v>705</v>
          </cell>
          <cell r="C5096">
            <v>0</v>
          </cell>
          <cell r="D5096">
            <v>0</v>
          </cell>
          <cell r="E5096">
            <v>0</v>
          </cell>
        </row>
        <row r="5097">
          <cell r="A5097" t="str">
            <v>2001999930710</v>
          </cell>
          <cell r="B5097">
            <v>465</v>
          </cell>
          <cell r="C5097">
            <v>0</v>
          </cell>
          <cell r="D5097">
            <v>0</v>
          </cell>
          <cell r="E5097">
            <v>0</v>
          </cell>
        </row>
        <row r="5098">
          <cell r="A5098" t="str">
            <v>2001999930711</v>
          </cell>
          <cell r="B5098">
            <v>3496</v>
          </cell>
          <cell r="C5098">
            <v>10777.100608999999</v>
          </cell>
          <cell r="D5098">
            <v>0</v>
          </cell>
          <cell r="E5098">
            <v>3082694.6822082382</v>
          </cell>
        </row>
        <row r="5099">
          <cell r="A5099" t="str">
            <v>2001999930712</v>
          </cell>
          <cell r="B5099">
            <v>1247</v>
          </cell>
          <cell r="C5099">
            <v>6511.7163449999998</v>
          </cell>
          <cell r="D5099">
            <v>0</v>
          </cell>
          <cell r="E5099">
            <v>5221905.6495589409</v>
          </cell>
        </row>
        <row r="5100">
          <cell r="A5100" t="str">
            <v>2001999930713</v>
          </cell>
          <cell r="B5100">
            <v>728</v>
          </cell>
          <cell r="C5100">
            <v>569.65154800000005</v>
          </cell>
          <cell r="D5100">
            <v>0</v>
          </cell>
          <cell r="E5100">
            <v>782488.39010989014</v>
          </cell>
        </row>
        <row r="5101">
          <cell r="A5101" t="str">
            <v>2001999930714</v>
          </cell>
          <cell r="B5101">
            <v>488</v>
          </cell>
          <cell r="C5101">
            <v>1037.6728909999999</v>
          </cell>
          <cell r="D5101">
            <v>0</v>
          </cell>
          <cell r="E5101">
            <v>2126378.875</v>
          </cell>
        </row>
        <row r="5102">
          <cell r="A5102" t="str">
            <v>2001999930715</v>
          </cell>
          <cell r="B5102">
            <v>341</v>
          </cell>
          <cell r="C5102">
            <v>5279.4551359999996</v>
          </cell>
          <cell r="D5102">
            <v>0</v>
          </cell>
          <cell r="E5102">
            <v>15482273.126099706</v>
          </cell>
        </row>
        <row r="5103">
          <cell r="A5103" t="str">
            <v>2001999930716</v>
          </cell>
          <cell r="B5103">
            <v>3511</v>
          </cell>
          <cell r="C5103">
            <v>691405.82107399998</v>
          </cell>
          <cell r="D5103">
            <v>0</v>
          </cell>
          <cell r="E5103">
            <v>196925611.24295071</v>
          </cell>
        </row>
        <row r="5104">
          <cell r="A5104" t="str">
            <v>2001999930717</v>
          </cell>
          <cell r="B5104">
            <v>1246</v>
          </cell>
          <cell r="C5104">
            <v>222036.203328</v>
          </cell>
          <cell r="D5104">
            <v>0</v>
          </cell>
          <cell r="E5104">
            <v>178199200.10272872</v>
          </cell>
        </row>
        <row r="5105">
          <cell r="A5105" t="str">
            <v>2001999930718</v>
          </cell>
          <cell r="B5105">
            <v>733</v>
          </cell>
          <cell r="C5105">
            <v>92124.518878000003</v>
          </cell>
          <cell r="D5105">
            <v>0</v>
          </cell>
          <cell r="E5105">
            <v>125681471.86630288</v>
          </cell>
        </row>
        <row r="5106">
          <cell r="A5106" t="str">
            <v>2001999930719</v>
          </cell>
          <cell r="B5106">
            <v>483</v>
          </cell>
          <cell r="C5106">
            <v>70593.934082000007</v>
          </cell>
          <cell r="D5106">
            <v>0</v>
          </cell>
          <cell r="E5106">
            <v>146157213.42028987</v>
          </cell>
        </row>
        <row r="5107">
          <cell r="A5107" t="str">
            <v>2001999930720</v>
          </cell>
          <cell r="B5107">
            <v>353</v>
          </cell>
          <cell r="C5107">
            <v>296390.92407800001</v>
          </cell>
          <cell r="D5107">
            <v>0</v>
          </cell>
          <cell r="E5107">
            <v>839634345.8300283</v>
          </cell>
        </row>
        <row r="5108">
          <cell r="A5108" t="str">
            <v>2001999930721</v>
          </cell>
          <cell r="B5108">
            <v>3496</v>
          </cell>
          <cell r="C5108">
            <v>522160.20506200002</v>
          </cell>
          <cell r="D5108">
            <v>0</v>
          </cell>
          <cell r="E5108">
            <v>149359326.39073226</v>
          </cell>
        </row>
        <row r="5109">
          <cell r="A5109" t="str">
            <v>2001999930722</v>
          </cell>
          <cell r="B5109">
            <v>1236</v>
          </cell>
          <cell r="C5109">
            <v>196850.50125199999</v>
          </cell>
          <cell r="D5109">
            <v>0</v>
          </cell>
          <cell r="E5109">
            <v>159264159.58899677</v>
          </cell>
        </row>
        <row r="5110">
          <cell r="A5110" t="str">
            <v>2001999930723</v>
          </cell>
          <cell r="B5110">
            <v>730</v>
          </cell>
          <cell r="C5110">
            <v>88717.482032999993</v>
          </cell>
          <cell r="D5110">
            <v>0</v>
          </cell>
          <cell r="E5110">
            <v>121530797.30547944</v>
          </cell>
        </row>
        <row r="5111">
          <cell r="A5111" t="str">
            <v>2001999930724</v>
          </cell>
          <cell r="B5111">
            <v>482</v>
          </cell>
          <cell r="C5111">
            <v>69885.551970999994</v>
          </cell>
          <cell r="D5111">
            <v>0</v>
          </cell>
          <cell r="E5111">
            <v>144990771.72406638</v>
          </cell>
        </row>
        <row r="5112">
          <cell r="A5112" t="str">
            <v>2001999930725</v>
          </cell>
          <cell r="B5112">
            <v>347</v>
          </cell>
          <cell r="C5112">
            <v>300950.81567600003</v>
          </cell>
          <cell r="D5112">
            <v>0</v>
          </cell>
          <cell r="E5112">
            <v>867293416.93371773</v>
          </cell>
        </row>
        <row r="5113">
          <cell r="A5113" t="str">
            <v>2001999930726</v>
          </cell>
          <cell r="B5113">
            <v>93915</v>
          </cell>
          <cell r="C5113">
            <v>0</v>
          </cell>
          <cell r="D5113">
            <v>0</v>
          </cell>
          <cell r="E5113">
            <v>0</v>
          </cell>
        </row>
        <row r="5114">
          <cell r="A5114" t="str">
            <v>2001999930729</v>
          </cell>
          <cell r="B5114">
            <v>53153</v>
          </cell>
          <cell r="C5114">
            <v>0</v>
          </cell>
          <cell r="D5114">
            <v>0</v>
          </cell>
          <cell r="E5114">
            <v>0</v>
          </cell>
        </row>
        <row r="5115">
          <cell r="A5115" t="str">
            <v>2001999930730</v>
          </cell>
          <cell r="B5115">
            <v>114630</v>
          </cell>
          <cell r="C5115">
            <v>28209.725596</v>
          </cell>
          <cell r="D5115">
            <v>25049.761619000001</v>
          </cell>
          <cell r="E5115">
            <v>246093.74156852483</v>
          </cell>
        </row>
        <row r="5116">
          <cell r="A5116" t="str">
            <v>2001999930740</v>
          </cell>
          <cell r="B5116">
            <v>3390</v>
          </cell>
          <cell r="C5116">
            <v>5251.0066859999997</v>
          </cell>
          <cell r="D5116">
            <v>0</v>
          </cell>
          <cell r="E5116">
            <v>1548969.5238938052</v>
          </cell>
        </row>
        <row r="5117">
          <cell r="A5117" t="str">
            <v>2001999930741</v>
          </cell>
          <cell r="B5117">
            <v>174</v>
          </cell>
          <cell r="C5117">
            <v>13349.972281</v>
          </cell>
          <cell r="D5117">
            <v>0</v>
          </cell>
          <cell r="E5117">
            <v>76723978.626436785</v>
          </cell>
        </row>
        <row r="5118">
          <cell r="A5118" t="str">
            <v>2001999930742</v>
          </cell>
          <cell r="B5118">
            <v>44</v>
          </cell>
          <cell r="C5118">
            <v>3093.9318659999999</v>
          </cell>
          <cell r="D5118">
            <v>0</v>
          </cell>
          <cell r="E5118">
            <v>70316633.318181813</v>
          </cell>
        </row>
        <row r="5119">
          <cell r="A5119" t="str">
            <v>2001999930743</v>
          </cell>
          <cell r="B5119">
            <v>4525</v>
          </cell>
          <cell r="C5119">
            <v>6240.7113470000004</v>
          </cell>
          <cell r="D5119">
            <v>6007.2026020000003</v>
          </cell>
          <cell r="E5119">
            <v>1379162.7286187846</v>
          </cell>
        </row>
        <row r="5120">
          <cell r="A5120" t="str">
            <v>2001999930744</v>
          </cell>
          <cell r="B5120">
            <v>540</v>
          </cell>
          <cell r="C5120">
            <v>3611.7887040000001</v>
          </cell>
          <cell r="D5120">
            <v>0</v>
          </cell>
          <cell r="E5120">
            <v>6688497.5999999996</v>
          </cell>
        </row>
        <row r="5121">
          <cell r="A5121" t="str">
            <v>2001999930745</v>
          </cell>
          <cell r="B5121">
            <v>231454</v>
          </cell>
          <cell r="C5121">
            <v>22516.824958000001</v>
          </cell>
          <cell r="D5121">
            <v>0</v>
          </cell>
          <cell r="E5121">
            <v>97284.233402749582</v>
          </cell>
        </row>
        <row r="5122">
          <cell r="A5122" t="str">
            <v>2001999930746</v>
          </cell>
          <cell r="B5122">
            <v>93</v>
          </cell>
          <cell r="C5122">
            <v>22.188662000000001</v>
          </cell>
          <cell r="D5122">
            <v>0</v>
          </cell>
          <cell r="E5122">
            <v>238587.76344086023</v>
          </cell>
        </row>
        <row r="5123">
          <cell r="A5123" t="str">
            <v>2001999930747</v>
          </cell>
          <cell r="B5123">
            <v>7585</v>
          </cell>
          <cell r="C5123">
            <v>60948.651510000003</v>
          </cell>
          <cell r="D5123">
            <v>60860.021634999997</v>
          </cell>
          <cell r="E5123">
            <v>8035418.7883981541</v>
          </cell>
        </row>
        <row r="5124">
          <cell r="A5124" t="str">
            <v>2001999930748</v>
          </cell>
          <cell r="B5124">
            <v>550</v>
          </cell>
          <cell r="C5124">
            <v>134.43985499999999</v>
          </cell>
          <cell r="D5124">
            <v>0</v>
          </cell>
          <cell r="E5124">
            <v>244436.1</v>
          </cell>
        </row>
        <row r="5125">
          <cell r="A5125" t="str">
            <v>2001999930749</v>
          </cell>
          <cell r="B5125">
            <v>147883</v>
          </cell>
          <cell r="C5125">
            <v>78026.412802999999</v>
          </cell>
          <cell r="D5125">
            <v>70709.483366999993</v>
          </cell>
          <cell r="E5125">
            <v>527622.59896675078</v>
          </cell>
        </row>
        <row r="5126">
          <cell r="A5126" t="str">
            <v>2001999930903</v>
          </cell>
          <cell r="B5126">
            <v>116708</v>
          </cell>
          <cell r="C5126">
            <v>0</v>
          </cell>
          <cell r="D5126">
            <v>0</v>
          </cell>
          <cell r="E5126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92">
          <cell r="AO292" t="str">
            <v>Programación Financiera</v>
          </cell>
        </row>
        <row r="293">
          <cell r="AO293">
            <v>38881</v>
          </cell>
        </row>
        <row r="296">
          <cell r="AO296" t="str">
            <v>I.      Cartera   Moneda  Nacional  ($)</v>
          </cell>
        </row>
        <row r="298">
          <cell r="AO298" t="str">
            <v>Tipo de Inversión</v>
          </cell>
          <cell r="AP298" t="str">
            <v>N° Cont</v>
          </cell>
          <cell r="AQ298" t="str">
            <v>Serie</v>
          </cell>
          <cell r="AR298" t="str">
            <v>INSTRUMENTO</v>
          </cell>
          <cell r="AS298" t="str">
            <v>FECHA COLOCACIÓN</v>
          </cell>
          <cell r="AT298" t="str">
            <v>RESCATE EFECTIVO</v>
          </cell>
          <cell r="AU298" t="str">
            <v>VENCIMIENTO</v>
          </cell>
          <cell r="AV298" t="str">
            <v>RESCATE ANTICIPADO</v>
          </cell>
          <cell r="AY298" t="str">
            <v>MONTO COLOCACION</v>
          </cell>
          <cell r="BA298" t="str">
            <v>Monto Colocación</v>
          </cell>
          <cell r="BB298" t="str">
            <v>Valor  de  rescate  al                  13-jun-06</v>
          </cell>
          <cell r="BC298" t="str">
            <v>REAJUSTES</v>
          </cell>
          <cell r="BD298" t="str">
            <v>INTERESES</v>
          </cell>
          <cell r="BE298" t="str">
            <v>TASA COMPRA</v>
          </cell>
          <cell r="BF298" t="str">
            <v>TASA Mercado</v>
          </cell>
          <cell r="BG298" t="str">
            <v>PLAZO ORIGINAL</v>
          </cell>
          <cell r="BI298" t="str">
            <v>D (años)</v>
          </cell>
          <cell r="BJ298" t="str">
            <v>D (días)</v>
          </cell>
          <cell r="BK298" t="str">
            <v>NN</v>
          </cell>
          <cell r="BL298" t="str">
            <v>NN</v>
          </cell>
          <cell r="BM298" t="str">
            <v>mercado punta 2</v>
          </cell>
          <cell r="BN298" t="str">
            <v>BASE (tasa)</v>
          </cell>
          <cell r="BO298" t="str">
            <v>r 360</v>
          </cell>
          <cell r="BP298" t="str">
            <v>r 30</v>
          </cell>
          <cell r="BQ298" t="str">
            <v>Recompra Central</v>
          </cell>
          <cell r="BR298" t="str">
            <v>Dia Vcto</v>
          </cell>
          <cell r="BS298" t="str">
            <v>Tasa Venta</v>
          </cell>
          <cell r="BT298" t="str">
            <v xml:space="preserve">Vcto MES </v>
          </cell>
          <cell r="BU298" t="str">
            <v>Mercado Punta</v>
          </cell>
          <cell r="BV298" t="str">
            <v>TASA Compra  *  Coloc</v>
          </cell>
          <cell r="BW298" t="str">
            <v>TASA Mercado  *  Coloc</v>
          </cell>
          <cell r="BX298" t="str">
            <v>D (años)  *  Coloc</v>
          </cell>
          <cell r="BY298" t="str">
            <v>D (días)  *  Coloc</v>
          </cell>
          <cell r="BZ298" t="str">
            <v>Rentabilidad BASE 360  *  Coloc</v>
          </cell>
          <cell r="CA298" t="str">
            <v>Rentabilidad BASE 30  *  Coloc</v>
          </cell>
          <cell r="CC298" t="str">
            <v>% Cartera Moneda Nacional</v>
          </cell>
          <cell r="CD298" t="str">
            <v>% Cartera Consolidada</v>
          </cell>
        </row>
        <row r="299">
          <cell r="AO299" t="str">
            <v>Instrumentos BCCH</v>
          </cell>
          <cell r="BA299">
            <v>132592850895.28445</v>
          </cell>
          <cell r="BB299">
            <v>136650462110</v>
          </cell>
          <cell r="BD299" t="e">
            <v>#REF!</v>
          </cell>
          <cell r="BI299">
            <v>5.0660395169097079</v>
          </cell>
          <cell r="BJ299">
            <v>1823.7742260874948</v>
          </cell>
          <cell r="BO299">
            <v>4.8472305223547814</v>
          </cell>
          <cell r="BP299">
            <v>0.40393587686289845</v>
          </cell>
          <cell r="CC299">
            <v>0.23314055079858428</v>
          </cell>
          <cell r="CD299">
            <v>4.2664148895063432E-2</v>
          </cell>
        </row>
        <row r="300">
          <cell r="AO300" t="str">
            <v>Depósitos a Plazo</v>
          </cell>
          <cell r="BA300">
            <v>287183000066.00958</v>
          </cell>
          <cell r="BB300">
            <v>288426746817.00958</v>
          </cell>
          <cell r="BD300" t="e">
            <v>#REF!</v>
          </cell>
          <cell r="BI300">
            <v>0.13337012759315037</v>
          </cell>
          <cell r="BJ300">
            <v>48.01324593353413</v>
          </cell>
          <cell r="BO300">
            <v>4.7884131259887708</v>
          </cell>
          <cell r="BP300">
            <v>0.3990344271657309</v>
          </cell>
          <cell r="CC300">
            <v>0.50495937272105595</v>
          </cell>
          <cell r="CD300">
            <v>9.2406326526787055E-2</v>
          </cell>
        </row>
        <row r="301">
          <cell r="AO301" t="str">
            <v>Fondo Mutuo</v>
          </cell>
          <cell r="BA301">
            <v>33000000000</v>
          </cell>
          <cell r="BB301">
            <v>34118860000</v>
          </cell>
          <cell r="BD301" t="e">
            <v>#REF!</v>
          </cell>
          <cell r="BI301">
            <v>2.7777777777777779E-3</v>
          </cell>
          <cell r="BJ301">
            <v>1</v>
          </cell>
          <cell r="BO301">
            <v>5.1599999987182352</v>
          </cell>
          <cell r="BP301">
            <v>0.42999999989318627</v>
          </cell>
          <cell r="CC301">
            <v>5.8024532426935685E-2</v>
          </cell>
          <cell r="CD301">
            <v>1.0618347098132757E-2</v>
          </cell>
        </row>
        <row r="302">
          <cell r="AO302" t="str">
            <v>Pactos</v>
          </cell>
          <cell r="BA302">
            <v>115949111046</v>
          </cell>
          <cell r="BB302">
            <v>116015521109</v>
          </cell>
          <cell r="BD302" t="e">
            <v>#REF!</v>
          </cell>
          <cell r="BI302">
            <v>5.4711186886402998E-3</v>
          </cell>
          <cell r="BJ302">
            <v>1.9696027279105079</v>
          </cell>
          <cell r="BO302">
            <v>4.3296653502632712</v>
          </cell>
          <cell r="BP302">
            <v>0.36080544585527252</v>
          </cell>
          <cell r="CC302">
            <v>0.20387554405342403</v>
          </cell>
          <cell r="CD302">
            <v>3.7308724448677791E-2</v>
          </cell>
        </row>
        <row r="303">
          <cell r="AO303" t="str">
            <v>Total Moneda Nacional ($)</v>
          </cell>
          <cell r="BA303">
            <v>568724962007.29407</v>
          </cell>
          <cell r="BB303">
            <v>575211590036.00952</v>
          </cell>
          <cell r="BD303" t="e">
            <v>#REF!</v>
          </cell>
          <cell r="BI303">
            <v>1.2497223458648563</v>
          </cell>
          <cell r="BJ303">
            <v>449.90004451134831</v>
          </cell>
          <cell r="BO303">
            <v>4.7301595483608603</v>
          </cell>
          <cell r="BP303">
            <v>0.39417996236340502</v>
          </cell>
          <cell r="CC303">
            <v>1</v>
          </cell>
          <cell r="CD303">
            <v>0.18299754696866105</v>
          </cell>
        </row>
        <row r="306">
          <cell r="AO306" t="str">
            <v>II.      Cartera  Moneda  Extranjera  (USD)</v>
          </cell>
        </row>
        <row r="308">
          <cell r="AO308" t="str">
            <v>Tipo de Inversión</v>
          </cell>
          <cell r="AP308" t="str">
            <v>N° Cont</v>
          </cell>
          <cell r="AQ308" t="str">
            <v>Serie</v>
          </cell>
          <cell r="AR308" t="str">
            <v>INSTRUMENTO</v>
          </cell>
          <cell r="AS308" t="str">
            <v>FECHA COLOCACIÓN</v>
          </cell>
          <cell r="AT308" t="str">
            <v>RESCATE EFECTIVO</v>
          </cell>
          <cell r="AU308" t="str">
            <v>VENCIMIENTO</v>
          </cell>
          <cell r="AV308" t="str">
            <v>RESCATE ANTICIPADO</v>
          </cell>
          <cell r="AY308" t="str">
            <v>MONTO COLOCACION</v>
          </cell>
          <cell r="BA308" t="str">
            <v>Monto Colocación</v>
          </cell>
          <cell r="BB308" t="str">
            <v>Valor  de  rescate  al                  13-jun-06</v>
          </cell>
          <cell r="BC308" t="str">
            <v>REAJUSTES</v>
          </cell>
          <cell r="BD308" t="str">
            <v>INTERESES</v>
          </cell>
          <cell r="BE308" t="str">
            <v>TASA COMPRA</v>
          </cell>
          <cell r="BF308" t="str">
            <v>TASA Mercado</v>
          </cell>
          <cell r="BG308" t="str">
            <v>PLAZO ORIGINAL</v>
          </cell>
          <cell r="BI308" t="str">
            <v>D (años)</v>
          </cell>
          <cell r="BJ308" t="str">
            <v>D (días)</v>
          </cell>
          <cell r="BK308" t="str">
            <v>NN</v>
          </cell>
          <cell r="BL308" t="str">
            <v>NN</v>
          </cell>
          <cell r="BM308" t="str">
            <v>mercado punta 2</v>
          </cell>
          <cell r="BN308" t="str">
            <v>BASE (tasa)</v>
          </cell>
          <cell r="BO308" t="str">
            <v>r 360</v>
          </cell>
          <cell r="BP308" t="str">
            <v>r 30</v>
          </cell>
          <cell r="BQ308" t="str">
            <v>Recompra Central</v>
          </cell>
          <cell r="BR308" t="str">
            <v>Dia Vcto</v>
          </cell>
          <cell r="BS308" t="str">
            <v>Tasa Venta</v>
          </cell>
          <cell r="BT308" t="str">
            <v xml:space="preserve">Vcto MES </v>
          </cell>
          <cell r="BU308" t="str">
            <v>Mercado Punta</v>
          </cell>
          <cell r="BV308" t="str">
            <v>TASA Compra  *  Coloc</v>
          </cell>
          <cell r="BW308" t="str">
            <v>TASA Mercado  *  Coloc</v>
          </cell>
          <cell r="BX308" t="str">
            <v>D (años)  *  Coloc</v>
          </cell>
          <cell r="BY308" t="str">
            <v>D (días)  *  Coloc</v>
          </cell>
          <cell r="BZ308" t="str">
            <v>Rentabilidad BASE 360  *  Coloc</v>
          </cell>
          <cell r="CA308" t="str">
            <v>Rentabilidad BASE 30  *  Coloc</v>
          </cell>
          <cell r="CC308" t="str">
            <v>% Cartera Moneda Extranjera</v>
          </cell>
          <cell r="CD308" t="str">
            <v>% Cartera Consolidada</v>
          </cell>
        </row>
        <row r="309">
          <cell r="AO309" t="str">
            <v>Instrumentos BCCH</v>
          </cell>
          <cell r="BA309">
            <v>97993858.710000008</v>
          </cell>
          <cell r="BB309">
            <v>100263411.13</v>
          </cell>
          <cell r="BD309" t="e">
            <v>#REF!</v>
          </cell>
          <cell r="BI309">
            <v>0.24937113986926085</v>
          </cell>
          <cell r="BJ309">
            <v>89.7736103529339</v>
          </cell>
          <cell r="BO309">
            <v>4.9238207918835801</v>
          </cell>
          <cell r="BP309">
            <v>0.41031839932363179</v>
          </cell>
          <cell r="CC309">
            <v>2.1100819622426624E-2</v>
          </cell>
          <cell r="CD309">
            <v>1.7239421392494361E-2</v>
          </cell>
        </row>
        <row r="310">
          <cell r="AO310" t="str">
            <v>Depósitos a Plazo</v>
          </cell>
          <cell r="BA310">
            <v>536900000</v>
          </cell>
          <cell r="BB310">
            <v>544316154.33000004</v>
          </cell>
          <cell r="BD310" t="e">
            <v>#REF!</v>
          </cell>
          <cell r="BI310">
            <v>0.1745535067568966</v>
          </cell>
          <cell r="BJ310">
            <v>62.839262432482776</v>
          </cell>
          <cell r="BO310">
            <v>4.8335015802143495</v>
          </cell>
          <cell r="BP310">
            <v>0.40279179835119583</v>
          </cell>
          <cell r="CC310">
            <v>0.11560959231953132</v>
          </cell>
          <cell r="CD310">
            <v>9.445332051901012E-2</v>
          </cell>
        </row>
        <row r="311">
          <cell r="AO311" t="str">
            <v>Pactos</v>
          </cell>
          <cell r="BA311">
            <v>43785000</v>
          </cell>
          <cell r="BB311">
            <v>44223729.549999997</v>
          </cell>
          <cell r="BD311" t="e">
            <v>#REF!</v>
          </cell>
          <cell r="BI311">
            <v>3.5643865859693195E-2</v>
          </cell>
          <cell r="BJ311">
            <v>12.831791709489551</v>
          </cell>
          <cell r="BO311">
            <v>4.8684819580552015</v>
          </cell>
          <cell r="BP311">
            <v>0.40570682983793349</v>
          </cell>
          <cell r="CC311">
            <v>9.4281355926814654E-3</v>
          </cell>
          <cell r="CD311">
            <v>7.7028099067328326E-3</v>
          </cell>
        </row>
        <row r="312">
          <cell r="AO312" t="str">
            <v>Depósito BCCH</v>
          </cell>
          <cell r="BA312">
            <v>1500000000</v>
          </cell>
          <cell r="BB312">
            <v>1511399445.49</v>
          </cell>
          <cell r="BD312" t="e">
            <v>#REF!</v>
          </cell>
          <cell r="BI312">
            <v>9.583333333333334E-2</v>
          </cell>
          <cell r="BJ312">
            <v>34.5</v>
          </cell>
          <cell r="BO312">
            <v>4.9445383351121288</v>
          </cell>
          <cell r="BP312">
            <v>0.41204486125934409</v>
          </cell>
          <cell r="CC312">
            <v>0.32299196960196863</v>
          </cell>
          <cell r="CD312">
            <v>0.26388523147423204</v>
          </cell>
        </row>
        <row r="313">
          <cell r="AO313" t="str">
            <v>Certifiacdos de Depósito</v>
          </cell>
          <cell r="BA313">
            <v>2059859051.74</v>
          </cell>
          <cell r="BB313">
            <v>2076901606.811162</v>
          </cell>
          <cell r="BD313" t="e">
            <v>#REF!</v>
          </cell>
          <cell r="BI313">
            <v>0.32696059120376314</v>
          </cell>
          <cell r="BJ313">
            <v>117.70581283335473</v>
          </cell>
          <cell r="BO313">
            <v>5.0667058739483437</v>
          </cell>
          <cell r="BP313">
            <v>0.42222548949569533</v>
          </cell>
          <cell r="CC313">
            <v>0.44354528814929739</v>
          </cell>
          <cell r="CD313">
            <v>0.36237758844846796</v>
          </cell>
        </row>
        <row r="314">
          <cell r="AO314" t="str">
            <v>Time Deposit</v>
          </cell>
          <cell r="BA314">
            <v>405540398.51999998</v>
          </cell>
          <cell r="BB314">
            <v>408285398.99000001</v>
          </cell>
          <cell r="BD314" t="e">
            <v>#REF!</v>
          </cell>
          <cell r="BI314">
            <v>0.26148605388582036</v>
          </cell>
          <cell r="BJ314">
            <v>94.134979398895325</v>
          </cell>
          <cell r="BO314">
            <v>5.0820003811420591</v>
          </cell>
          <cell r="BP314">
            <v>0.42350003176183831</v>
          </cell>
          <cell r="CC314">
            <v>8.7324194714094722E-2</v>
          </cell>
          <cell r="CD314">
            <v>7.1344081290401665E-2</v>
          </cell>
        </row>
        <row r="315">
          <cell r="AO315" t="str">
            <v>Total Moneda Extranjera (USD)</v>
          </cell>
          <cell r="BA315">
            <v>4644078308.9699993</v>
          </cell>
          <cell r="BB315">
            <v>4685389746.3011618</v>
          </cell>
          <cell r="BD315" t="e">
            <v>#REF!</v>
          </cell>
          <cell r="BI315">
            <v>0.22458733620624083</v>
          </cell>
          <cell r="BJ315">
            <v>80.851441034246676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4.9967377928565622</v>
          </cell>
          <cell r="BP315">
            <v>0.41639481607138018</v>
          </cell>
          <cell r="CC315">
            <v>1.0000000000000002</v>
          </cell>
          <cell r="CD315">
            <v>0.817002453031339</v>
          </cell>
        </row>
        <row r="339">
          <cell r="AO339" t="str">
            <v>III.     Total Inversión Consolidada en USD (*)</v>
          </cell>
        </row>
        <row r="341">
          <cell r="AO341" t="str">
            <v>Tipo de Inversión</v>
          </cell>
          <cell r="AP341" t="str">
            <v>N° Cont</v>
          </cell>
          <cell r="AQ341" t="str">
            <v>Serie</v>
          </cell>
          <cell r="AR341" t="str">
            <v>INSTRUMENTO</v>
          </cell>
          <cell r="AS341" t="str">
            <v>FECHA COLOCACIÓN</v>
          </cell>
          <cell r="AT341" t="str">
            <v>RESCATE EFECTIVO</v>
          </cell>
          <cell r="AU341" t="str">
            <v>VENCIMIENTO</v>
          </cell>
          <cell r="AV341" t="str">
            <v>RESCATE ANTICIPADO</v>
          </cell>
          <cell r="AY341" t="str">
            <v>MONTO COLOCACION</v>
          </cell>
          <cell r="BA341" t="str">
            <v>Monto Colocación</v>
          </cell>
          <cell r="BB341" t="str">
            <v>Valor  de  rescate  al                  13-jun-06</v>
          </cell>
          <cell r="BC341" t="str">
            <v>REAJUSTES</v>
          </cell>
          <cell r="BD341" t="str">
            <v>INTERESES</v>
          </cell>
          <cell r="BE341" t="str">
            <v>TASA COMPRA</v>
          </cell>
          <cell r="BF341" t="str">
            <v>TASA Mercado</v>
          </cell>
          <cell r="BG341" t="str">
            <v>PLAZO ORIGINAL</v>
          </cell>
          <cell r="BI341" t="str">
            <v>D (años)</v>
          </cell>
          <cell r="BJ341" t="str">
            <v>D (días)</v>
          </cell>
          <cell r="BK341" t="str">
            <v>NN</v>
          </cell>
          <cell r="BL341" t="str">
            <v>NN</v>
          </cell>
          <cell r="BM341" t="str">
            <v>mercado punta 2</v>
          </cell>
          <cell r="BN341" t="str">
            <v>BASE (tasa)</v>
          </cell>
          <cell r="BO341" t="str">
            <v>r 360</v>
          </cell>
          <cell r="BP341" t="str">
            <v>r 30</v>
          </cell>
          <cell r="BQ341" t="str">
            <v>Recompra Central</v>
          </cell>
          <cell r="BR341" t="str">
            <v>Dia Vcto</v>
          </cell>
          <cell r="BS341" t="str">
            <v>Tasa Venta</v>
          </cell>
          <cell r="BT341" t="str">
            <v xml:space="preserve">Vcto MES </v>
          </cell>
          <cell r="BU341" t="str">
            <v>Mercado Punta</v>
          </cell>
          <cell r="BV341" t="str">
            <v>TASA Compra  *  Coloc</v>
          </cell>
          <cell r="BW341" t="str">
            <v>TASA Mercado  *  Coloc</v>
          </cell>
          <cell r="BX341" t="str">
            <v>D (años)  *  Coloc</v>
          </cell>
          <cell r="BY341" t="str">
            <v>D (días)  *  Coloc</v>
          </cell>
          <cell r="BZ341" t="str">
            <v>Rentabilidad BASE 360  *  Coloc</v>
          </cell>
          <cell r="CA341" t="str">
            <v>Rentabilidad BASE 30  *  Coloc</v>
          </cell>
          <cell r="CC341" t="str">
            <v>% Cartera Consolidada</v>
          </cell>
        </row>
        <row r="342">
          <cell r="AO342" t="str">
            <v>Instrumentos BCCH</v>
          </cell>
          <cell r="BA342">
            <v>340509224.14015776</v>
          </cell>
          <cell r="BB342">
            <v>350200240.53703076</v>
          </cell>
          <cell r="BD342" t="e">
            <v>#REF!</v>
          </cell>
          <cell r="BI342">
            <v>3.6798687851637037</v>
          </cell>
          <cell r="BJ342">
            <v>1324.7527626589333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4.8692721456609283</v>
          </cell>
          <cell r="BP342">
            <v>0.40320366631246868</v>
          </cell>
          <cell r="CC342">
            <v>5.9903570287557786E-2</v>
          </cell>
        </row>
        <row r="343">
          <cell r="AO343" t="str">
            <v>Depósitos a Plazo</v>
          </cell>
          <cell r="BA343">
            <v>1062164293.9349775</v>
          </cell>
          <cell r="BB343">
            <v>1071855289.5990669</v>
          </cell>
          <cell r="BD343" t="e">
            <v>#REF!</v>
          </cell>
          <cell r="BI343">
            <v>0.1541873932452463</v>
          </cell>
          <cell r="BJ343">
            <v>55.507461568288669</v>
          </cell>
          <cell r="BO343">
            <v>4.8112043186620159</v>
          </cell>
          <cell r="BP343">
            <v>0.39904143861189439</v>
          </cell>
          <cell r="CC343">
            <v>0.18685964704579716</v>
          </cell>
        </row>
        <row r="344">
          <cell r="AO344" t="str">
            <v>Fondos Mutuos</v>
          </cell>
          <cell r="BA344">
            <v>60357756.88627135</v>
          </cell>
          <cell r="BB344">
            <v>62404177.4883857</v>
          </cell>
          <cell r="BD344" t="e">
            <v>#REF!</v>
          </cell>
          <cell r="BI344">
            <v>2.7777777777777779E-3</v>
          </cell>
          <cell r="BJ344">
            <v>1</v>
          </cell>
          <cell r="BO344">
            <v>5.1599999987182352</v>
          </cell>
          <cell r="BP344">
            <v>0.42999999989318627</v>
          </cell>
          <cell r="CC344">
            <v>1.0618347098132757E-2</v>
          </cell>
        </row>
        <row r="345">
          <cell r="AO345" t="str">
            <v>Pactos</v>
          </cell>
          <cell r="BA345">
            <v>255858583.50587115</v>
          </cell>
          <cell r="BB345">
            <v>256418778.5842759</v>
          </cell>
          <cell r="BD345" t="e">
            <v>#REF!</v>
          </cell>
          <cell r="BI345">
            <v>1.0634571549131243E-2</v>
          </cell>
          <cell r="BJ345">
            <v>3.828445757687247</v>
          </cell>
          <cell r="BO345">
            <v>4.42187286915477</v>
          </cell>
          <cell r="BP345">
            <v>0.36082239523031789</v>
          </cell>
          <cell r="CC345">
            <v>4.5011534355410623E-2</v>
          </cell>
        </row>
        <row r="346">
          <cell r="AO346" t="str">
            <v>Depósito BCCH</v>
          </cell>
          <cell r="BA346">
            <v>1500000000</v>
          </cell>
          <cell r="BB346">
            <v>1511399445.49</v>
          </cell>
          <cell r="BD346" t="e">
            <v>#REF!</v>
          </cell>
          <cell r="BI346">
            <v>9.583333333333334E-2</v>
          </cell>
          <cell r="BJ346">
            <v>34.5</v>
          </cell>
          <cell r="BO346">
            <v>4.9445383351121288</v>
          </cell>
          <cell r="BP346">
            <v>0.41204486125934409</v>
          </cell>
          <cell r="CC346">
            <v>0.26388523147423204</v>
          </cell>
        </row>
        <row r="347">
          <cell r="AO347" t="str">
            <v>Certificados de Depósito</v>
          </cell>
          <cell r="BA347">
            <v>2059859051.74</v>
          </cell>
          <cell r="BB347">
            <v>2076901606.811162</v>
          </cell>
          <cell r="BD347" t="e">
            <v>#REF!</v>
          </cell>
          <cell r="BI347">
            <v>0.32696059120376314</v>
          </cell>
          <cell r="BJ347">
            <v>117.70581283335473</v>
          </cell>
          <cell r="BO347">
            <v>5.0667058739483437</v>
          </cell>
          <cell r="BP347">
            <v>0.42222548949569533</v>
          </cell>
          <cell r="CC347">
            <v>0.36237758844846796</v>
          </cell>
        </row>
        <row r="348">
          <cell r="AO348" t="str">
            <v>Time Deposit</v>
          </cell>
          <cell r="BA348">
            <v>405540398.51999998</v>
          </cell>
          <cell r="BB348">
            <v>408285398.99000001</v>
          </cell>
          <cell r="BD348" t="e">
            <v>#REF!</v>
          </cell>
          <cell r="BI348">
            <v>0.26148605388582036</v>
          </cell>
          <cell r="BJ348">
            <v>94.134979398895325</v>
          </cell>
          <cell r="BO348">
            <v>5.0820003811420591</v>
          </cell>
          <cell r="BP348">
            <v>0.42350003176183831</v>
          </cell>
          <cell r="CC348">
            <v>7.1344081290401665E-2</v>
          </cell>
        </row>
        <row r="349">
          <cell r="AO349" t="str">
            <v>Total Consolidado (USD)</v>
          </cell>
          <cell r="BA349">
            <v>5684289308.7272778</v>
          </cell>
          <cell r="BB349">
            <v>5737464937.4999208</v>
          </cell>
          <cell r="BD349" t="e">
            <v>#REF!</v>
          </cell>
          <cell r="BI349">
            <v>0.41218452828546215</v>
          </cell>
          <cell r="BJ349">
            <v>148.38643018276633</v>
          </cell>
          <cell r="BK349" t="e">
            <v>#VALUE!</v>
          </cell>
          <cell r="BL349" t="e">
            <v>#VALUE!</v>
          </cell>
          <cell r="BM349" t="e">
            <v>#VALUE!</v>
          </cell>
          <cell r="BN349" t="e">
            <v>#VALUE!</v>
          </cell>
          <cell r="BO349">
            <v>4.9479546280386355</v>
          </cell>
          <cell r="BP349">
            <v>0.41147696937960776</v>
          </cell>
          <cell r="CC349">
            <v>0.99999999999999989</v>
          </cell>
        </row>
        <row r="351">
          <cell r="AO351" t="str">
            <v xml:space="preserve">(*)     Tipo  de  Cambio  Observado  al  </v>
          </cell>
          <cell r="BA351">
            <v>38881</v>
          </cell>
          <cell r="BB351">
            <v>546.74</v>
          </cell>
        </row>
        <row r="354">
          <cell r="AO354" t="str">
            <v xml:space="preserve">IV.      Inversión  en  el  Exterior </v>
          </cell>
          <cell r="AZ354" t="str">
            <v>(Cartera Moneda Extranjera  USD)</v>
          </cell>
        </row>
        <row r="356">
          <cell r="AO356" t="str">
            <v>Tipo de Inversión</v>
          </cell>
          <cell r="AP356" t="str">
            <v>N° Cont</v>
          </cell>
          <cell r="AQ356" t="str">
            <v>Serie</v>
          </cell>
          <cell r="AR356" t="str">
            <v>INSTRUMENTO</v>
          </cell>
          <cell r="AS356" t="str">
            <v>FECHA COLOCACIÓN</v>
          </cell>
          <cell r="AT356" t="str">
            <v>RESCATE EFECTIVO</v>
          </cell>
          <cell r="AU356" t="str">
            <v>VENCIMIENTO</v>
          </cell>
          <cell r="AV356" t="str">
            <v>RESCATE ANTICIPADO</v>
          </cell>
          <cell r="AY356" t="str">
            <v>MONTO COLOCACION</v>
          </cell>
          <cell r="BA356" t="str">
            <v>Monto Colocación</v>
          </cell>
          <cell r="BB356" t="str">
            <v>Valor  de  rescate  al                  13-jun-06</v>
          </cell>
          <cell r="BC356" t="str">
            <v>REAJUSTES</v>
          </cell>
          <cell r="BD356" t="str">
            <v>INTERESES</v>
          </cell>
          <cell r="BE356" t="str">
            <v>TASA COMPRA</v>
          </cell>
          <cell r="BF356" t="str">
            <v>TASA Mercado</v>
          </cell>
          <cell r="BG356" t="str">
            <v>PLAZO ORIGINAL</v>
          </cell>
          <cell r="BI356" t="str">
            <v>D (años)</v>
          </cell>
          <cell r="BJ356" t="str">
            <v>D (días)</v>
          </cell>
          <cell r="BK356" t="str">
            <v>NN</v>
          </cell>
          <cell r="BL356" t="str">
            <v>NN</v>
          </cell>
          <cell r="BM356" t="str">
            <v>mercado punta 2</v>
          </cell>
          <cell r="BN356" t="str">
            <v>BASE (tasa)</v>
          </cell>
          <cell r="BO356" t="str">
            <v>r 360</v>
          </cell>
          <cell r="BP356" t="str">
            <v>r 30</v>
          </cell>
          <cell r="BQ356" t="str">
            <v>Recompra Central</v>
          </cell>
          <cell r="BR356" t="str">
            <v>Dia Vcto</v>
          </cell>
          <cell r="BS356" t="str">
            <v>Tasa Venta</v>
          </cell>
          <cell r="BT356" t="str">
            <v xml:space="preserve">Vcto MES </v>
          </cell>
          <cell r="BU356" t="str">
            <v>Mercado Punta</v>
          </cell>
          <cell r="BV356" t="str">
            <v>TASA Compra  *  Coloc</v>
          </cell>
          <cell r="BW356" t="str">
            <v>TASA Mercado  *  Coloc</v>
          </cell>
          <cell r="BX356" t="str">
            <v>D (años)  *  Coloc</v>
          </cell>
          <cell r="BY356" t="str">
            <v>D (días)  *  Coloc</v>
          </cell>
          <cell r="BZ356" t="str">
            <v>Rentabilidad BASE 360  *  Coloc</v>
          </cell>
          <cell r="CA356" t="str">
            <v>Rentabilidad BASE 30  *  Coloc</v>
          </cell>
          <cell r="CC356" t="str">
            <v>% Cartera Moneda Extranjera</v>
          </cell>
          <cell r="CD356" t="str">
            <v>% Cartera Consolidada</v>
          </cell>
        </row>
        <row r="357">
          <cell r="AO357" t="str">
            <v>Inv. en el País</v>
          </cell>
          <cell r="BA357">
            <v>678678858.71000004</v>
          </cell>
          <cell r="BB357">
            <v>688803295.00999999</v>
          </cell>
          <cell r="BI357">
            <v>0.1763945983505269</v>
          </cell>
          <cell r="BJ357">
            <v>63.502055406189683</v>
          </cell>
          <cell r="BO357">
            <v>4.8487994545736726</v>
          </cell>
          <cell r="BP357">
            <v>0.40406662121447279</v>
          </cell>
          <cell r="CC357">
            <v>0.1461385475346394</v>
          </cell>
          <cell r="CD357">
            <v>0.11939555181823731</v>
          </cell>
        </row>
        <row r="358">
          <cell r="AO358" t="str">
            <v>Inv, en el Exterior (Incl. BCCH)</v>
          </cell>
          <cell r="BA358">
            <v>3965399450.2599998</v>
          </cell>
          <cell r="BB358">
            <v>3996586451.2911615</v>
          </cell>
          <cell r="BI358">
            <v>0.23283553231770229</v>
          </cell>
          <cell r="BJ358">
            <v>83.82079163437281</v>
          </cell>
          <cell r="BO358">
            <v>5.0220574671654639</v>
          </cell>
          <cell r="BP358">
            <v>0.41850478893045534</v>
          </cell>
          <cell r="CC358">
            <v>0.85386145246536072</v>
          </cell>
          <cell r="CD358">
            <v>0.69760690121310165</v>
          </cell>
        </row>
        <row r="359">
          <cell r="BA359">
            <v>4644078308.9699993</v>
          </cell>
          <cell r="BB359">
            <v>4685389746.3011618</v>
          </cell>
          <cell r="BI359">
            <v>0.22458733620624083</v>
          </cell>
          <cell r="BJ359">
            <v>80.851441034246676</v>
          </cell>
          <cell r="BO359">
            <v>4.9967377928565613</v>
          </cell>
          <cell r="BP359">
            <v>0.41639481607138018</v>
          </cell>
          <cell r="CC359">
            <v>1</v>
          </cell>
          <cell r="CD359">
            <v>0.817002453031339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NCURR2"/>
      <sheetName val="DataSal1996"/>
      <sheetName val="NCURR3"/>
      <sheetName val="NCURR4"/>
      <sheetName val="Settings"/>
      <sheetName val="TableD1.1a"/>
      <sheetName val="TableD1.1b"/>
      <sheetName val="TableD1.1c"/>
      <sheetName val="DataChartsD1.1"/>
      <sheetName val="chartD1.1a"/>
      <sheetName val="chartD1.1b"/>
      <sheetName val="D3.1a"/>
      <sheetName val="DataChartsD3.1"/>
      <sheetName val="chartsD3_1a"/>
      <sheetName val="TableD1.1d"/>
      <sheetName val="TableD1.2"/>
      <sheetName val="TableD1.2b"/>
      <sheetName val="TableD1.3"/>
      <sheetName val="TableD1.6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 xml:space="preserve">                   m </v>
          </cell>
        </row>
      </sheetData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B8" t="str">
            <v>Enero</v>
          </cell>
        </row>
        <row r="9">
          <cell r="B9" t="str">
            <v>Febrero</v>
          </cell>
        </row>
        <row r="10">
          <cell r="B10" t="str">
            <v>Marzo</v>
          </cell>
        </row>
        <row r="11">
          <cell r="B11" t="str">
            <v>Abril</v>
          </cell>
        </row>
        <row r="12">
          <cell r="B12" t="str">
            <v>Mayo</v>
          </cell>
        </row>
        <row r="13">
          <cell r="B13" t="str">
            <v>Junio</v>
          </cell>
        </row>
        <row r="15">
          <cell r="B15" t="str">
            <v>Julio</v>
          </cell>
        </row>
        <row r="16">
          <cell r="B16" t="str">
            <v>Agosto</v>
          </cell>
        </row>
        <row r="17">
          <cell r="B17" t="str">
            <v>Septiembre</v>
          </cell>
        </row>
        <row r="18">
          <cell r="B18" t="str">
            <v>Octubre</v>
          </cell>
        </row>
        <row r="19">
          <cell r="B19" t="str">
            <v>Noviembre</v>
          </cell>
        </row>
        <row r="20">
          <cell r="B20" t="str">
            <v>Diciembre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Total"/>
      <sheetName val="Totales"/>
      <sheetName val="Base"/>
      <sheetName val="Tasas"/>
      <sheetName val="Saldos Ins"/>
      <sheetName val="Saldos x desemb"/>
      <sheetName val="Proyeccion"/>
    </sheetNames>
    <sheetDataSet>
      <sheetData sheetId="0" refreshError="1"/>
      <sheetData sheetId="1" refreshError="1"/>
      <sheetData sheetId="2" refreshError="1"/>
      <sheetData sheetId="3">
        <row r="4">
          <cell r="A4" t="str">
            <v>AID 1</v>
          </cell>
          <cell r="B4">
            <v>7.4999999999999997E-3</v>
          </cell>
          <cell r="C4">
            <v>7.4999999999999997E-3</v>
          </cell>
          <cell r="D4">
            <v>7.4999999999999997E-3</v>
          </cell>
          <cell r="E4">
            <v>7.4999999999999997E-3</v>
          </cell>
          <cell r="F4">
            <v>7.4999999999999997E-3</v>
          </cell>
          <cell r="G4">
            <v>7.4999999999999997E-3</v>
          </cell>
          <cell r="H4">
            <v>7.4999999999999997E-3</v>
          </cell>
          <cell r="I4">
            <v>7.4999999999999997E-3</v>
          </cell>
          <cell r="J4">
            <v>7.4999999999999997E-3</v>
          </cell>
          <cell r="K4">
            <v>7.4999999999999997E-3</v>
          </cell>
        </row>
        <row r="5">
          <cell r="A5" t="str">
            <v>AID 2</v>
          </cell>
          <cell r="B5">
            <v>0.02</v>
          </cell>
          <cell r="C5">
            <v>0.02</v>
          </cell>
          <cell r="D5">
            <v>0.02</v>
          </cell>
          <cell r="E5">
            <v>0.02</v>
          </cell>
          <cell r="F5">
            <v>0.02</v>
          </cell>
          <cell r="G5">
            <v>0.02</v>
          </cell>
          <cell r="H5">
            <v>0.02</v>
          </cell>
          <cell r="I5">
            <v>0.02</v>
          </cell>
          <cell r="J5">
            <v>0.02</v>
          </cell>
          <cell r="K5">
            <v>0.02</v>
          </cell>
        </row>
        <row r="6">
          <cell r="A6" t="str">
            <v>AID 3</v>
          </cell>
          <cell r="B6">
            <v>2.5000000000000001E-2</v>
          </cell>
          <cell r="C6">
            <v>2.5000000000000001E-2</v>
          </cell>
          <cell r="D6">
            <v>2.5000000000000001E-2</v>
          </cell>
          <cell r="E6">
            <v>2.5000000000000001E-2</v>
          </cell>
          <cell r="F6">
            <v>2.5000000000000001E-2</v>
          </cell>
          <cell r="G6">
            <v>2.5000000000000001E-2</v>
          </cell>
          <cell r="H6">
            <v>2.5000000000000001E-2</v>
          </cell>
          <cell r="I6">
            <v>2.5000000000000001E-2</v>
          </cell>
          <cell r="J6">
            <v>2.5000000000000001E-2</v>
          </cell>
          <cell r="K6">
            <v>2.5000000000000001E-2</v>
          </cell>
        </row>
        <row r="7">
          <cell r="A7" t="str">
            <v>AID 4</v>
          </cell>
          <cell r="B7">
            <v>5.5E-2</v>
          </cell>
          <cell r="C7">
            <v>5.5E-2</v>
          </cell>
          <cell r="D7">
            <v>5.5E-2</v>
          </cell>
          <cell r="E7">
            <v>5.5E-2</v>
          </cell>
          <cell r="F7">
            <v>5.5E-2</v>
          </cell>
          <cell r="G7">
            <v>5.5E-2</v>
          </cell>
          <cell r="H7">
            <v>5.5E-2</v>
          </cell>
          <cell r="I7">
            <v>5.5E-2</v>
          </cell>
          <cell r="J7">
            <v>5.5E-2</v>
          </cell>
          <cell r="K7">
            <v>5.5E-2</v>
          </cell>
        </row>
        <row r="8">
          <cell r="A8" t="str">
            <v>AID 5</v>
          </cell>
          <cell r="B8">
            <v>6.7199999999999996E-2</v>
          </cell>
          <cell r="C8">
            <v>6.7199999999999996E-2</v>
          </cell>
          <cell r="D8">
            <v>6.7199999999999996E-2</v>
          </cell>
          <cell r="E8">
            <v>6.7199999999999996E-2</v>
          </cell>
          <cell r="F8">
            <v>6.7199999999999996E-2</v>
          </cell>
          <cell r="G8">
            <v>6.7199999999999996E-2</v>
          </cell>
          <cell r="H8">
            <v>6.7199999999999996E-2</v>
          </cell>
          <cell r="I8">
            <v>6.7199999999999996E-2</v>
          </cell>
          <cell r="J8">
            <v>6.7199999999999996E-2</v>
          </cell>
          <cell r="K8">
            <v>6.7199999999999996E-2</v>
          </cell>
        </row>
        <row r="9">
          <cell r="A9" t="str">
            <v>AID 6</v>
          </cell>
          <cell r="B9">
            <v>1.7475000000000001E-2</v>
          </cell>
          <cell r="C9">
            <v>1.8615E-2</v>
          </cell>
          <cell r="D9">
            <v>2.8597000000000001E-2</v>
          </cell>
          <cell r="E9">
            <v>3.6104999999999998E-2</v>
          </cell>
          <cell r="F9">
            <v>4.3804000000000003E-2</v>
          </cell>
          <cell r="G9">
            <v>4.8572999999999998E-2</v>
          </cell>
          <cell r="H9">
            <v>5.4031999999999997E-2</v>
          </cell>
          <cell r="I9">
            <v>5.3971999999999999E-2</v>
          </cell>
          <cell r="J9">
            <v>5.7313000000000003E-2</v>
          </cell>
          <cell r="K9">
            <v>5.747E-2</v>
          </cell>
        </row>
        <row r="10">
          <cell r="A10" t="str">
            <v>AID 7</v>
          </cell>
          <cell r="B10">
            <v>0.02</v>
          </cell>
          <cell r="C10">
            <v>0.02</v>
          </cell>
          <cell r="D10">
            <v>0.02</v>
          </cell>
          <cell r="E10">
            <v>0.02</v>
          </cell>
          <cell r="F10">
            <v>0.02</v>
          </cell>
          <cell r="G10">
            <v>0.02</v>
          </cell>
          <cell r="H10">
            <v>0.02</v>
          </cell>
          <cell r="I10">
            <v>0.02</v>
          </cell>
          <cell r="J10">
            <v>0.02</v>
          </cell>
          <cell r="K10">
            <v>0.02</v>
          </cell>
        </row>
        <row r="11">
          <cell r="A11" t="str">
            <v>Bech Ley N°18.412</v>
          </cell>
          <cell r="B11">
            <v>6.2400000000000004E-2</v>
          </cell>
          <cell r="C11">
            <v>6.2400000000000004E-2</v>
          </cell>
          <cell r="D11">
            <v>6.2400000000000004E-2</v>
          </cell>
          <cell r="E11">
            <v>6.2400000000000004E-2</v>
          </cell>
          <cell r="F11">
            <v>6.2400000000000004E-2</v>
          </cell>
          <cell r="G11">
            <v>6.2400000000000004E-2</v>
          </cell>
          <cell r="H11">
            <v>6.2400000000000004E-2</v>
          </cell>
          <cell r="I11">
            <v>6.2400000000000004E-2</v>
          </cell>
          <cell r="J11">
            <v>6.2400000000000004E-2</v>
          </cell>
          <cell r="K11">
            <v>6.2400000000000004E-2</v>
          </cell>
        </row>
        <row r="12">
          <cell r="A12" t="str">
            <v>BID CO</v>
          </cell>
          <cell r="B12">
            <v>4.6600000000000003E-2</v>
          </cell>
          <cell r="C12">
            <v>4.6600000000000003E-2</v>
          </cell>
          <cell r="D12">
            <v>4.6600000000000003E-2</v>
          </cell>
          <cell r="E12">
            <v>4.6600000000000003E-2</v>
          </cell>
          <cell r="F12">
            <v>4.6600000000000003E-2</v>
          </cell>
          <cell r="G12">
            <v>4.6600000000000003E-2</v>
          </cell>
          <cell r="H12">
            <v>4.6600000000000003E-2</v>
          </cell>
          <cell r="I12">
            <v>4.6600000000000003E-2</v>
          </cell>
          <cell r="J12">
            <v>4.6600000000000003E-2</v>
          </cell>
          <cell r="K12">
            <v>4.6600000000000003E-2</v>
          </cell>
        </row>
        <row r="13">
          <cell r="A13" t="str">
            <v>BID ESPECIAL 1</v>
          </cell>
          <cell r="B13">
            <v>0.02</v>
          </cell>
          <cell r="C13">
            <v>0.02</v>
          </cell>
          <cell r="D13">
            <v>0.02</v>
          </cell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</row>
        <row r="14">
          <cell r="A14" t="str">
            <v>BID ESPECIAL 10</v>
          </cell>
          <cell r="B14">
            <v>7.7936850316999998E-2</v>
          </cell>
          <cell r="C14">
            <v>7.7936850316999998E-2</v>
          </cell>
          <cell r="D14">
            <v>7.7936850316999998E-2</v>
          </cell>
          <cell r="E14">
            <v>7.7936850316999998E-2</v>
          </cell>
          <cell r="F14">
            <v>7.7936850316999998E-2</v>
          </cell>
          <cell r="G14">
            <v>7.7936850316999998E-2</v>
          </cell>
          <cell r="H14">
            <v>7.7936850316999998E-2</v>
          </cell>
          <cell r="I14">
            <v>7.7936850316999998E-2</v>
          </cell>
          <cell r="J14">
            <v>7.7936850316999998E-2</v>
          </cell>
          <cell r="K14">
            <v>7.7936850316999998E-2</v>
          </cell>
        </row>
        <row r="15">
          <cell r="A15" t="str">
            <v>BID ESPECIAL 2</v>
          </cell>
          <cell r="B15">
            <v>2.2499999999999999E-2</v>
          </cell>
          <cell r="C15">
            <v>2.2499999999999999E-2</v>
          </cell>
          <cell r="D15">
            <v>2.2499999999999999E-2</v>
          </cell>
          <cell r="E15">
            <v>2.2499999999999999E-2</v>
          </cell>
          <cell r="F15">
            <v>2.2499999999999999E-2</v>
          </cell>
          <cell r="G15">
            <v>2.2499999999999999E-2</v>
          </cell>
          <cell r="H15">
            <v>2.2499999999999999E-2</v>
          </cell>
          <cell r="I15">
            <v>2.2499999999999999E-2</v>
          </cell>
          <cell r="J15">
            <v>2.2499999999999999E-2</v>
          </cell>
          <cell r="K15">
            <v>2.2499999999999999E-2</v>
          </cell>
        </row>
        <row r="16">
          <cell r="A16" t="str">
            <v>BID ESPECIAL 3</v>
          </cell>
          <cell r="B16">
            <v>0.04</v>
          </cell>
          <cell r="C16">
            <v>0.04</v>
          </cell>
          <cell r="D16">
            <v>0.04</v>
          </cell>
          <cell r="E16">
            <v>0.04</v>
          </cell>
          <cell r="F16">
            <v>0.04</v>
          </cell>
          <cell r="G16">
            <v>0.04</v>
          </cell>
          <cell r="H16">
            <v>0.04</v>
          </cell>
          <cell r="I16">
            <v>0.04</v>
          </cell>
          <cell r="J16">
            <v>0.04</v>
          </cell>
          <cell r="K16">
            <v>0.04</v>
          </cell>
        </row>
        <row r="17">
          <cell r="A17" t="str">
            <v>BID ESPECIAL 4</v>
          </cell>
          <cell r="B17">
            <v>7.4999999999999997E-2</v>
          </cell>
          <cell r="C17">
            <v>7.4999999999999997E-2</v>
          </cell>
          <cell r="D17">
            <v>7.4999999999999997E-2</v>
          </cell>
          <cell r="E17">
            <v>7.4999999999999997E-2</v>
          </cell>
          <cell r="F17">
            <v>7.4999999999999997E-2</v>
          </cell>
          <cell r="G17">
            <v>7.4999999999999997E-2</v>
          </cell>
          <cell r="H17">
            <v>7.4999999999999997E-2</v>
          </cell>
          <cell r="I17">
            <v>7.4999999999999997E-2</v>
          </cell>
          <cell r="J17">
            <v>7.4999999999999997E-2</v>
          </cell>
          <cell r="K17">
            <v>7.4999999999999997E-2</v>
          </cell>
        </row>
        <row r="18">
          <cell r="A18" t="str">
            <v>BID ESPECIAL 5</v>
          </cell>
          <cell r="B18">
            <v>0.08</v>
          </cell>
          <cell r="C18">
            <v>0.08</v>
          </cell>
          <cell r="D18">
            <v>0.08</v>
          </cell>
          <cell r="E18">
            <v>0.08</v>
          </cell>
          <cell r="F18">
            <v>0.08</v>
          </cell>
          <cell r="G18">
            <v>0.08</v>
          </cell>
          <cell r="H18">
            <v>0.08</v>
          </cell>
          <cell r="I18">
            <v>0.08</v>
          </cell>
          <cell r="J18">
            <v>0.08</v>
          </cell>
          <cell r="K18">
            <v>0.08</v>
          </cell>
        </row>
        <row r="19">
          <cell r="A19" t="str">
            <v>BID ESPECIAL 6</v>
          </cell>
          <cell r="B19">
            <v>7.631098E-2</v>
          </cell>
          <cell r="C19">
            <v>7.631098E-2</v>
          </cell>
          <cell r="D19">
            <v>7.631098E-2</v>
          </cell>
          <cell r="E19">
            <v>7.631098E-2</v>
          </cell>
          <cell r="F19">
            <v>7.631098E-2</v>
          </cell>
          <cell r="G19">
            <v>7.631098E-2</v>
          </cell>
          <cell r="H19">
            <v>7.631098E-2</v>
          </cell>
          <cell r="I19">
            <v>7.631098E-2</v>
          </cell>
          <cell r="J19">
            <v>7.631098E-2</v>
          </cell>
          <cell r="K19">
            <v>7.631098E-2</v>
          </cell>
        </row>
        <row r="20">
          <cell r="A20" t="str">
            <v>BID ESPECIAL 7</v>
          </cell>
          <cell r="B20">
            <v>7.5855337615000004E-2</v>
          </cell>
          <cell r="C20">
            <v>7.5855337615000004E-2</v>
          </cell>
          <cell r="D20">
            <v>7.5855337615000004E-2</v>
          </cell>
          <cell r="E20">
            <v>7.5855337615000004E-2</v>
          </cell>
          <cell r="F20">
            <v>7.5855337615000004E-2</v>
          </cell>
          <cell r="G20">
            <v>7.5855337615000004E-2</v>
          </cell>
          <cell r="H20">
            <v>7.5855337615000004E-2</v>
          </cell>
          <cell r="I20">
            <v>7.5855337615000004E-2</v>
          </cell>
          <cell r="J20">
            <v>7.5855337615000004E-2</v>
          </cell>
          <cell r="K20">
            <v>7.5855337615000004E-2</v>
          </cell>
        </row>
        <row r="21">
          <cell r="A21" t="str">
            <v>BID ESPECIAL 8</v>
          </cell>
          <cell r="B21">
            <v>7.7048277491999995E-2</v>
          </cell>
          <cell r="C21">
            <v>7.7048277491999995E-2</v>
          </cell>
          <cell r="D21">
            <v>7.7048277491999995E-2</v>
          </cell>
          <cell r="E21">
            <v>7.7048277491999995E-2</v>
          </cell>
          <cell r="F21">
            <v>7.7048277491999995E-2</v>
          </cell>
          <cell r="G21">
            <v>7.7048277491999995E-2</v>
          </cell>
          <cell r="H21">
            <v>7.7048277491999995E-2</v>
          </cell>
          <cell r="I21">
            <v>7.7048277491999995E-2</v>
          </cell>
          <cell r="J21">
            <v>7.7048277491999995E-2</v>
          </cell>
          <cell r="K21">
            <v>7.7048277491999995E-2</v>
          </cell>
        </row>
        <row r="22">
          <cell r="A22" t="str">
            <v>BID ESPECIAL 9</v>
          </cell>
          <cell r="B22">
            <v>7.1990340200000003E-2</v>
          </cell>
          <cell r="C22">
            <v>7.1990340200000003E-2</v>
          </cell>
          <cell r="D22">
            <v>7.1990340200000003E-2</v>
          </cell>
          <cell r="E22">
            <v>7.1990340200000003E-2</v>
          </cell>
          <cell r="F22">
            <v>7.1990340200000003E-2</v>
          </cell>
          <cell r="G22">
            <v>7.1990340200000003E-2</v>
          </cell>
          <cell r="H22">
            <v>7.1990340200000003E-2</v>
          </cell>
          <cell r="I22">
            <v>7.1990340200000003E-2</v>
          </cell>
          <cell r="J22">
            <v>7.1990340200000003E-2</v>
          </cell>
          <cell r="K22">
            <v>7.1990340200000003E-2</v>
          </cell>
        </row>
        <row r="23">
          <cell r="A23" t="str">
            <v>BID FU USD</v>
          </cell>
          <cell r="B23">
            <v>4.9799999999999997E-2</v>
          </cell>
          <cell r="C23">
            <v>5.2299999999999999E-2</v>
          </cell>
          <cell r="D23">
            <v>5.4800000000000001E-2</v>
          </cell>
          <cell r="E23">
            <v>5.7300000000000004E-2</v>
          </cell>
          <cell r="F23">
            <v>5.9800000000000006E-2</v>
          </cell>
          <cell r="G23">
            <v>6.2300000000000008E-2</v>
          </cell>
          <cell r="H23">
            <v>6.480000000000001E-2</v>
          </cell>
          <cell r="I23">
            <v>6.7300000000000013E-2</v>
          </cell>
          <cell r="J23">
            <v>6.9800000000000015E-2</v>
          </cell>
          <cell r="K23">
            <v>7.2300000000000017E-2</v>
          </cell>
        </row>
        <row r="24">
          <cell r="A24" t="str">
            <v>BID Ventanilla USD</v>
          </cell>
          <cell r="B24">
            <v>1.5900000000000001E-2</v>
          </cell>
          <cell r="C24">
            <v>1.5900000000000001E-2</v>
          </cell>
          <cell r="D24">
            <v>1.5900000000000001E-2</v>
          </cell>
          <cell r="E24">
            <v>1.5900000000000001E-2</v>
          </cell>
          <cell r="F24">
            <v>1.5900000000000001E-2</v>
          </cell>
          <cell r="G24">
            <v>1.5900000000000001E-2</v>
          </cell>
          <cell r="H24">
            <v>1.5900000000000001E-2</v>
          </cell>
          <cell r="I24">
            <v>1.5900000000000001E-2</v>
          </cell>
          <cell r="J24">
            <v>1.5900000000000001E-2</v>
          </cell>
          <cell r="K24">
            <v>1.5900000000000001E-2</v>
          </cell>
        </row>
        <row r="25">
          <cell r="A25" t="str">
            <v>BIRF CM</v>
          </cell>
          <cell r="B25">
            <v>3.7999999999999999E-2</v>
          </cell>
          <cell r="C25">
            <v>3.7999999999999999E-2</v>
          </cell>
          <cell r="D25">
            <v>3.7999999999999999E-2</v>
          </cell>
          <cell r="E25">
            <v>3.7999999999999999E-2</v>
          </cell>
          <cell r="F25">
            <v>3.7999999999999999E-2</v>
          </cell>
          <cell r="G25">
            <v>3.7999999999999999E-2</v>
          </cell>
          <cell r="H25">
            <v>3.7999999999999999E-2</v>
          </cell>
          <cell r="I25">
            <v>3.7999999999999999E-2</v>
          </cell>
          <cell r="J25">
            <v>3.7999999999999999E-2</v>
          </cell>
          <cell r="K25">
            <v>3.7999999999999999E-2</v>
          </cell>
        </row>
        <row r="26">
          <cell r="A26" t="str">
            <v>BIRF FSL-USD</v>
          </cell>
          <cell r="B26">
            <v>2.0400000000000001E-2</v>
          </cell>
          <cell r="C26">
            <v>2.1915E-2</v>
          </cell>
          <cell r="D26">
            <v>3.1897000000000002E-2</v>
          </cell>
          <cell r="E26">
            <v>3.9404999999999996E-2</v>
          </cell>
          <cell r="F26">
            <v>4.7104E-2</v>
          </cell>
          <cell r="G26">
            <v>5.1872999999999996E-2</v>
          </cell>
          <cell r="H26">
            <v>5.7331999999999994E-2</v>
          </cell>
          <cell r="I26">
            <v>5.7271999999999997E-2</v>
          </cell>
          <cell r="J26">
            <v>6.0613E-2</v>
          </cell>
          <cell r="K26">
            <v>6.0769999999999998E-2</v>
          </cell>
        </row>
        <row r="27">
          <cell r="A27" t="str">
            <v>BIRF SCL ANT</v>
          </cell>
          <cell r="B27">
            <v>1.7299999999999999E-2</v>
          </cell>
          <cell r="C27">
            <v>1.7299999999999999E-2</v>
          </cell>
          <cell r="D27">
            <v>1.7299999999999999E-2</v>
          </cell>
          <cell r="E27">
            <v>1.7299999999999999E-2</v>
          </cell>
          <cell r="F27">
            <v>1.7299999999999999E-2</v>
          </cell>
          <cell r="G27">
            <v>1.7299999999999999E-2</v>
          </cell>
          <cell r="H27">
            <v>1.7299999999999999E-2</v>
          </cell>
          <cell r="I27">
            <v>1.7299999999999999E-2</v>
          </cell>
          <cell r="J27">
            <v>1.7299999999999999E-2</v>
          </cell>
          <cell r="K27">
            <v>1.7299999999999999E-2</v>
          </cell>
        </row>
        <row r="28">
          <cell r="A28" t="str">
            <v>BIRF SCL NUE</v>
          </cell>
          <cell r="B28">
            <v>1.9800000000000002E-2</v>
          </cell>
          <cell r="C28">
            <v>1.9800000000000002E-2</v>
          </cell>
          <cell r="D28">
            <v>1.9800000000000002E-2</v>
          </cell>
          <cell r="E28">
            <v>1.9800000000000002E-2</v>
          </cell>
          <cell r="F28">
            <v>1.9800000000000002E-2</v>
          </cell>
          <cell r="G28">
            <v>1.9800000000000002E-2</v>
          </cell>
          <cell r="H28">
            <v>1.9800000000000002E-2</v>
          </cell>
          <cell r="I28">
            <v>1.9800000000000002E-2</v>
          </cell>
          <cell r="J28">
            <v>1.9800000000000002E-2</v>
          </cell>
          <cell r="K28">
            <v>1.9800000000000002E-2</v>
          </cell>
        </row>
        <row r="29">
          <cell r="A29" t="str">
            <v>BIRF SCP</v>
          </cell>
          <cell r="B29">
            <v>5.3100000000000001E-2</v>
          </cell>
          <cell r="C29">
            <v>5.3100000000000001E-2</v>
          </cell>
          <cell r="D29">
            <v>5.3100000000000001E-2</v>
          </cell>
          <cell r="E29">
            <v>5.3100000000000001E-2</v>
          </cell>
          <cell r="F29">
            <v>5.3100000000000001E-2</v>
          </cell>
          <cell r="G29">
            <v>5.3100000000000001E-2</v>
          </cell>
          <cell r="H29">
            <v>5.3100000000000001E-2</v>
          </cell>
          <cell r="I29">
            <v>5.3100000000000001E-2</v>
          </cell>
          <cell r="J29">
            <v>5.3100000000000001E-2</v>
          </cell>
          <cell r="K29">
            <v>5.3100000000000001E-2</v>
          </cell>
        </row>
        <row r="30">
          <cell r="A30" t="str">
            <v>BIRF VSL-USD</v>
          </cell>
          <cell r="B30">
            <v>1.9800000000000002E-2</v>
          </cell>
          <cell r="C30">
            <v>1.9800000000000002E-2</v>
          </cell>
          <cell r="D30">
            <v>1.9800000000000002E-2</v>
          </cell>
          <cell r="E30">
            <v>1.9800000000000002E-2</v>
          </cell>
          <cell r="F30">
            <v>1.9800000000000002E-2</v>
          </cell>
          <cell r="G30">
            <v>1.9800000000000002E-2</v>
          </cell>
          <cell r="H30">
            <v>1.9800000000000002E-2</v>
          </cell>
          <cell r="I30">
            <v>1.9800000000000002E-2</v>
          </cell>
          <cell r="J30">
            <v>1.9800000000000002E-2</v>
          </cell>
          <cell r="K30">
            <v>1.9800000000000002E-2</v>
          </cell>
        </row>
        <row r="31">
          <cell r="A31" t="str">
            <v>Bono Sob. 1999</v>
          </cell>
          <cell r="B31">
            <v>6.8750000000000006E-2</v>
          </cell>
          <cell r="C31">
            <v>6.8750000000000006E-2</v>
          </cell>
          <cell r="D31">
            <v>6.8750000000000006E-2</v>
          </cell>
          <cell r="E31">
            <v>6.8750000000000006E-2</v>
          </cell>
          <cell r="F31">
            <v>6.8750000000000006E-2</v>
          </cell>
          <cell r="G31">
            <v>6.8750000000000006E-2</v>
          </cell>
          <cell r="H31">
            <v>6.8750000000000006E-2</v>
          </cell>
          <cell r="I31">
            <v>6.8750000000000006E-2</v>
          </cell>
          <cell r="J31">
            <v>6.8750000000000006E-2</v>
          </cell>
          <cell r="K31">
            <v>6.8750000000000006E-2</v>
          </cell>
        </row>
        <row r="32">
          <cell r="A32" t="str">
            <v>Bono Sob. 2001</v>
          </cell>
          <cell r="B32">
            <v>7.1249999999999994E-2</v>
          </cell>
          <cell r="C32">
            <v>7.1249999999999994E-2</v>
          </cell>
          <cell r="D32">
            <v>7.1249999999999994E-2</v>
          </cell>
          <cell r="E32">
            <v>7.1249999999999994E-2</v>
          </cell>
          <cell r="F32">
            <v>7.1249999999999994E-2</v>
          </cell>
          <cell r="G32">
            <v>7.1249999999999994E-2</v>
          </cell>
          <cell r="H32">
            <v>7.1249999999999994E-2</v>
          </cell>
          <cell r="I32">
            <v>7.1249999999999994E-2</v>
          </cell>
          <cell r="J32">
            <v>7.1249999999999994E-2</v>
          </cell>
          <cell r="K32">
            <v>7.1249999999999994E-2</v>
          </cell>
        </row>
        <row r="33">
          <cell r="A33" t="str">
            <v>Bono Sob. 2002 EUR</v>
          </cell>
          <cell r="B33">
            <v>5.1249999999999997E-2</v>
          </cell>
          <cell r="C33">
            <v>5.1249999999999997E-2</v>
          </cell>
          <cell r="D33">
            <v>5.1249999999999997E-2</v>
          </cell>
          <cell r="E33">
            <v>5.1249999999999997E-2</v>
          </cell>
          <cell r="F33">
            <v>5.1249999999999997E-2</v>
          </cell>
          <cell r="G33">
            <v>5.1249999999999997E-2</v>
          </cell>
          <cell r="H33">
            <v>5.1249999999999997E-2</v>
          </cell>
          <cell r="I33">
            <v>5.1249999999999997E-2</v>
          </cell>
          <cell r="J33">
            <v>5.1249999999999997E-2</v>
          </cell>
          <cell r="K33">
            <v>5.1249999999999997E-2</v>
          </cell>
        </row>
        <row r="34">
          <cell r="A34" t="str">
            <v>Bono Sob. 2002 USD</v>
          </cell>
          <cell r="B34">
            <v>5.6250000000000001E-2</v>
          </cell>
          <cell r="C34">
            <v>5.6250000000000001E-2</v>
          </cell>
          <cell r="D34">
            <v>5.6250000000000001E-2</v>
          </cell>
          <cell r="E34">
            <v>5.6250000000000001E-2</v>
          </cell>
          <cell r="F34">
            <v>5.6250000000000001E-2</v>
          </cell>
          <cell r="G34">
            <v>5.6250000000000001E-2</v>
          </cell>
          <cell r="H34">
            <v>5.6250000000000001E-2</v>
          </cell>
          <cell r="I34">
            <v>5.6250000000000001E-2</v>
          </cell>
          <cell r="J34">
            <v>5.6250000000000001E-2</v>
          </cell>
          <cell r="K34">
            <v>5.6250000000000001E-2</v>
          </cell>
        </row>
        <row r="35">
          <cell r="A35" t="str">
            <v>Bono Sob. 2003 USD</v>
          </cell>
          <cell r="B35">
            <v>5.5E-2</v>
          </cell>
          <cell r="C35">
            <v>5.5E-2</v>
          </cell>
          <cell r="D35">
            <v>5.5E-2</v>
          </cell>
          <cell r="E35">
            <v>5.5E-2</v>
          </cell>
          <cell r="F35">
            <v>5.5E-2</v>
          </cell>
          <cell r="G35">
            <v>5.5E-2</v>
          </cell>
          <cell r="H35">
            <v>5.5E-2</v>
          </cell>
          <cell r="I35">
            <v>5.5E-2</v>
          </cell>
          <cell r="J35">
            <v>5.5E-2</v>
          </cell>
          <cell r="K35">
            <v>5.5E-2</v>
          </cell>
        </row>
        <row r="36">
          <cell r="A36" t="str">
            <v>Bono Sob. 2004 USD</v>
          </cell>
          <cell r="B36">
            <v>1.7149999999999999E-2</v>
          </cell>
          <cell r="C36">
            <v>2.0915E-2</v>
          </cell>
          <cell r="D36">
            <v>3.0897000000000001E-2</v>
          </cell>
          <cell r="E36">
            <v>3.8404999999999995E-2</v>
          </cell>
          <cell r="F36">
            <v>4.6104000000000006E-2</v>
          </cell>
          <cell r="G36">
            <v>5.0873000000000002E-2</v>
          </cell>
          <cell r="H36">
            <v>5.6331999999999993E-2</v>
          </cell>
          <cell r="I36">
            <v>5.6272000000000003E-2</v>
          </cell>
          <cell r="J36">
            <v>5.9612999999999999E-2</v>
          </cell>
          <cell r="K36">
            <v>5.9770000000000004E-2</v>
          </cell>
        </row>
        <row r="37">
          <cell r="A37" t="str">
            <v>Corfo BID 487</v>
          </cell>
          <cell r="B37">
            <v>7.4999999999999997E-2</v>
          </cell>
          <cell r="C37">
            <v>7.4999999999999997E-2</v>
          </cell>
          <cell r="D37">
            <v>7.4999999999999997E-2</v>
          </cell>
          <cell r="E37">
            <v>7.4999999999999997E-2</v>
          </cell>
          <cell r="F37">
            <v>7.4999999999999997E-2</v>
          </cell>
          <cell r="G37">
            <v>7.4999999999999997E-2</v>
          </cell>
          <cell r="H37">
            <v>7.4999999999999997E-2</v>
          </cell>
          <cell r="I37">
            <v>7.4999999999999997E-2</v>
          </cell>
          <cell r="J37">
            <v>7.4999999999999997E-2</v>
          </cell>
          <cell r="K37">
            <v>7.4999999999999997E-2</v>
          </cell>
        </row>
        <row r="38">
          <cell r="A38" t="str">
            <v>CORFO DH 575</v>
          </cell>
          <cell r="B38">
            <v>5.0700000000000002E-2</v>
          </cell>
          <cell r="C38">
            <v>5.0700000000000002E-2</v>
          </cell>
          <cell r="D38">
            <v>5.0700000000000002E-2</v>
          </cell>
          <cell r="E38">
            <v>5.0700000000000002E-2</v>
          </cell>
          <cell r="F38">
            <v>5.0700000000000002E-2</v>
          </cell>
          <cell r="G38">
            <v>5.0700000000000002E-2</v>
          </cell>
          <cell r="H38">
            <v>5.0700000000000002E-2</v>
          </cell>
          <cell r="I38">
            <v>5.0700000000000002E-2</v>
          </cell>
          <cell r="J38">
            <v>5.0700000000000002E-2</v>
          </cell>
          <cell r="K38">
            <v>5.0700000000000002E-2</v>
          </cell>
        </row>
        <row r="39">
          <cell r="A39" t="str">
            <v>Credit Lyo 1</v>
          </cell>
          <cell r="B39">
            <v>0.1</v>
          </cell>
          <cell r="C39">
            <v>0.1</v>
          </cell>
          <cell r="D39">
            <v>0.1</v>
          </cell>
          <cell r="E39">
            <v>0.1</v>
          </cell>
          <cell r="F39">
            <v>0.1</v>
          </cell>
          <cell r="G39">
            <v>0.1</v>
          </cell>
          <cell r="H39">
            <v>0.1</v>
          </cell>
          <cell r="I39">
            <v>0.1</v>
          </cell>
          <cell r="J39">
            <v>0.1</v>
          </cell>
          <cell r="K39">
            <v>0.1</v>
          </cell>
        </row>
        <row r="40">
          <cell r="A40" t="str">
            <v>Credit Lyo 2</v>
          </cell>
          <cell r="B40">
            <v>0.1055</v>
          </cell>
          <cell r="C40">
            <v>0.1055</v>
          </cell>
          <cell r="D40">
            <v>0.1055</v>
          </cell>
          <cell r="E40">
            <v>0.1055</v>
          </cell>
          <cell r="F40">
            <v>0.1055</v>
          </cell>
          <cell r="G40">
            <v>0.1055</v>
          </cell>
          <cell r="H40">
            <v>0.1055</v>
          </cell>
          <cell r="I40">
            <v>0.1055</v>
          </cell>
          <cell r="J40">
            <v>0.1055</v>
          </cell>
          <cell r="K40">
            <v>0.1055</v>
          </cell>
        </row>
        <row r="41">
          <cell r="A41" t="str">
            <v>EXIMBANK MOP</v>
          </cell>
          <cell r="B41">
            <v>7.1373000000000006E-2</v>
          </cell>
          <cell r="C41">
            <v>7.1373000000000006E-2</v>
          </cell>
          <cell r="D41">
            <v>7.1373000000000006E-2</v>
          </cell>
          <cell r="E41">
            <v>7.1373000000000006E-2</v>
          </cell>
          <cell r="F41">
            <v>7.1373000000000006E-2</v>
          </cell>
          <cell r="G41">
            <v>7.1373000000000006E-2</v>
          </cell>
          <cell r="H41">
            <v>7.1373000000000006E-2</v>
          </cell>
          <cell r="I41">
            <v>7.1373000000000006E-2</v>
          </cell>
          <cell r="J41">
            <v>7.1373000000000006E-2</v>
          </cell>
          <cell r="K41">
            <v>7.1373000000000006E-2</v>
          </cell>
        </row>
        <row r="42">
          <cell r="A42" t="str">
            <v>EXIMBANK SAL</v>
          </cell>
          <cell r="B42">
            <v>5.5E-2</v>
          </cell>
          <cell r="C42">
            <v>5.5E-2</v>
          </cell>
          <cell r="D42">
            <v>5.5E-2</v>
          </cell>
          <cell r="E42">
            <v>5.5E-2</v>
          </cell>
          <cell r="F42">
            <v>5.5E-2</v>
          </cell>
          <cell r="G42">
            <v>5.5E-2</v>
          </cell>
          <cell r="H42">
            <v>5.5E-2</v>
          </cell>
          <cell r="I42">
            <v>5.5E-2</v>
          </cell>
          <cell r="J42">
            <v>5.5E-2</v>
          </cell>
          <cell r="K42">
            <v>5.5E-2</v>
          </cell>
        </row>
        <row r="43">
          <cell r="A43" t="str">
            <v>FIDA</v>
          </cell>
          <cell r="B43">
            <v>5.0999999999999997E-2</v>
          </cell>
          <cell r="C43">
            <v>5.0999999999999997E-2</v>
          </cell>
          <cell r="D43">
            <v>5.0999999999999997E-2</v>
          </cell>
          <cell r="E43">
            <v>5.0999999999999997E-2</v>
          </cell>
          <cell r="F43">
            <v>5.0999999999999997E-2</v>
          </cell>
          <cell r="G43">
            <v>5.0999999999999997E-2</v>
          </cell>
          <cell r="H43">
            <v>5.0999999999999997E-2</v>
          </cell>
          <cell r="I43">
            <v>5.0999999999999997E-2</v>
          </cell>
          <cell r="J43">
            <v>5.0999999999999997E-2</v>
          </cell>
          <cell r="K43">
            <v>5.0999999999999997E-2</v>
          </cell>
        </row>
        <row r="44">
          <cell r="A44" t="str">
            <v>IDA AIF</v>
          </cell>
          <cell r="B44">
            <v>7.4999999999999997E-3</v>
          </cell>
          <cell r="C44">
            <v>7.4999999999999997E-3</v>
          </cell>
          <cell r="D44">
            <v>7.4999999999999997E-3</v>
          </cell>
          <cell r="E44">
            <v>7.4999999999999997E-3</v>
          </cell>
          <cell r="F44">
            <v>7.4999999999999997E-3</v>
          </cell>
          <cell r="G44">
            <v>7.4999999999999997E-3</v>
          </cell>
          <cell r="H44">
            <v>7.4999999999999997E-3</v>
          </cell>
          <cell r="I44">
            <v>7.4999999999999997E-3</v>
          </cell>
          <cell r="J44">
            <v>7.4999999999999997E-3</v>
          </cell>
          <cell r="K44">
            <v>7.4999999999999997E-3</v>
          </cell>
        </row>
        <row r="45">
          <cell r="A45" t="str">
            <v>ITALCORFO</v>
          </cell>
          <cell r="B45">
            <v>1.7500000000000002E-2</v>
          </cell>
          <cell r="C45">
            <v>1.7500000000000002E-2</v>
          </cell>
          <cell r="D45">
            <v>1.7500000000000002E-2</v>
          </cell>
          <cell r="E45">
            <v>1.7500000000000002E-2</v>
          </cell>
          <cell r="F45">
            <v>1.7500000000000002E-2</v>
          </cell>
          <cell r="G45">
            <v>1.7500000000000002E-2</v>
          </cell>
          <cell r="H45">
            <v>1.7500000000000002E-2</v>
          </cell>
          <cell r="I45">
            <v>1.7500000000000002E-2</v>
          </cell>
          <cell r="J45">
            <v>1.7500000000000002E-2</v>
          </cell>
          <cell r="K45">
            <v>1.7500000000000002E-2</v>
          </cell>
        </row>
        <row r="46">
          <cell r="A46" t="str">
            <v>KFW</v>
          </cell>
          <cell r="B46">
            <v>0.02</v>
          </cell>
          <cell r="C46">
            <v>0.02</v>
          </cell>
          <cell r="D46">
            <v>0.02</v>
          </cell>
          <cell r="E46">
            <v>0.02</v>
          </cell>
          <cell r="F46">
            <v>0.02</v>
          </cell>
          <cell r="G46">
            <v>0.02</v>
          </cell>
          <cell r="H46">
            <v>0.02</v>
          </cell>
          <cell r="I46">
            <v>0.02</v>
          </cell>
          <cell r="J46">
            <v>0.02</v>
          </cell>
          <cell r="K46">
            <v>0.02</v>
          </cell>
        </row>
        <row r="47">
          <cell r="A47" t="str">
            <v>KFW 1</v>
          </cell>
          <cell r="B47">
            <v>7.4999999999999997E-3</v>
          </cell>
          <cell r="C47">
            <v>7.4999999999999997E-3</v>
          </cell>
          <cell r="D47">
            <v>7.4999999999999997E-3</v>
          </cell>
          <cell r="E47">
            <v>7.4999999999999997E-3</v>
          </cell>
          <cell r="F47">
            <v>7.4999999999999997E-3</v>
          </cell>
          <cell r="G47">
            <v>7.4999999999999997E-3</v>
          </cell>
          <cell r="H47">
            <v>7.4999999999999997E-3</v>
          </cell>
          <cell r="I47">
            <v>7.4999999999999997E-3</v>
          </cell>
          <cell r="J47">
            <v>7.4999999999999997E-3</v>
          </cell>
          <cell r="K47">
            <v>7.4999999999999997E-3</v>
          </cell>
        </row>
        <row r="48">
          <cell r="A48" t="str">
            <v>KFW 2</v>
          </cell>
          <cell r="B48">
            <v>6.93E-2</v>
          </cell>
          <cell r="C48">
            <v>6.93E-2</v>
          </cell>
          <cell r="D48">
            <v>6.93E-2</v>
          </cell>
          <cell r="E48">
            <v>6.93E-2</v>
          </cell>
          <cell r="F48">
            <v>6.93E-2</v>
          </cell>
          <cell r="G48">
            <v>6.93E-2</v>
          </cell>
          <cell r="H48">
            <v>6.93E-2</v>
          </cell>
          <cell r="I48">
            <v>6.93E-2</v>
          </cell>
          <cell r="J48">
            <v>6.93E-2</v>
          </cell>
          <cell r="K48">
            <v>6.93E-2</v>
          </cell>
        </row>
        <row r="49">
          <cell r="A49" t="str">
            <v>KFW 3</v>
          </cell>
          <cell r="B49">
            <v>7.4999999999999997E-3</v>
          </cell>
          <cell r="C49">
            <v>7.4999999999999997E-3</v>
          </cell>
          <cell r="D49">
            <v>7.4999999999999997E-3</v>
          </cell>
          <cell r="E49">
            <v>7.4999999999999997E-3</v>
          </cell>
          <cell r="F49">
            <v>7.4999999999999997E-3</v>
          </cell>
          <cell r="G49">
            <v>7.4999999999999997E-3</v>
          </cell>
          <cell r="H49">
            <v>7.4999999999999997E-3</v>
          </cell>
          <cell r="I49">
            <v>7.4999999999999997E-3</v>
          </cell>
          <cell r="J49">
            <v>7.4999999999999997E-3</v>
          </cell>
          <cell r="K49">
            <v>7.4999999999999997E-3</v>
          </cell>
        </row>
        <row r="50">
          <cell r="A50" t="str">
            <v>KFW 4</v>
          </cell>
          <cell r="B50">
            <v>6.3E-2</v>
          </cell>
          <cell r="C50">
            <v>6.3E-2</v>
          </cell>
          <cell r="D50">
            <v>6.3E-2</v>
          </cell>
          <cell r="E50">
            <v>6.3E-2</v>
          </cell>
          <cell r="F50">
            <v>6.3E-2</v>
          </cell>
          <cell r="G50">
            <v>6.3E-2</v>
          </cell>
          <cell r="H50">
            <v>6.3E-2</v>
          </cell>
          <cell r="I50">
            <v>6.3E-2</v>
          </cell>
          <cell r="J50">
            <v>6.3E-2</v>
          </cell>
          <cell r="K50">
            <v>6.3E-2</v>
          </cell>
        </row>
        <row r="51">
          <cell r="A51" t="str">
            <v>KFW 5</v>
          </cell>
          <cell r="B51">
            <v>2.75E-2</v>
          </cell>
          <cell r="C51">
            <v>2.75E-2</v>
          </cell>
          <cell r="D51">
            <v>2.75E-2</v>
          </cell>
          <cell r="E51">
            <v>2.75E-2</v>
          </cell>
          <cell r="F51">
            <v>2.75E-2</v>
          </cell>
          <cell r="G51">
            <v>2.75E-2</v>
          </cell>
          <cell r="H51">
            <v>2.75E-2</v>
          </cell>
          <cell r="I51">
            <v>2.75E-2</v>
          </cell>
          <cell r="J51">
            <v>2.75E-2</v>
          </cell>
          <cell r="K51">
            <v>2.75E-2</v>
          </cell>
        </row>
        <row r="52">
          <cell r="A52" t="str">
            <v>KFW 6</v>
          </cell>
          <cell r="B52">
            <v>7.4999999999999997E-3</v>
          </cell>
          <cell r="C52">
            <v>7.4999999999999997E-3</v>
          </cell>
          <cell r="D52">
            <v>7.4999999999999997E-3</v>
          </cell>
          <cell r="E52">
            <v>7.4999999999999997E-3</v>
          </cell>
          <cell r="F52">
            <v>7.4999999999999997E-3</v>
          </cell>
          <cell r="G52">
            <v>7.4999999999999997E-3</v>
          </cell>
          <cell r="H52">
            <v>7.4999999999999997E-3</v>
          </cell>
          <cell r="I52">
            <v>7.4999999999999997E-3</v>
          </cell>
          <cell r="J52">
            <v>7.4999999999999997E-3</v>
          </cell>
          <cell r="K52">
            <v>7.4999999999999997E-3</v>
          </cell>
        </row>
        <row r="53">
          <cell r="A53" t="str">
            <v>KFW 7</v>
          </cell>
          <cell r="B53">
            <v>5.0299999999999997E-2</v>
          </cell>
          <cell r="C53">
            <v>5.0299999999999997E-2</v>
          </cell>
          <cell r="D53">
            <v>5.0299999999999997E-2</v>
          </cell>
          <cell r="E53">
            <v>5.0299999999999997E-2</v>
          </cell>
          <cell r="F53">
            <v>5.0299999999999997E-2</v>
          </cell>
          <cell r="G53">
            <v>5.0299999999999997E-2</v>
          </cell>
          <cell r="H53">
            <v>5.0299999999999997E-2</v>
          </cell>
          <cell r="I53">
            <v>5.0299999999999997E-2</v>
          </cell>
          <cell r="J53">
            <v>5.0299999999999997E-2</v>
          </cell>
          <cell r="K53">
            <v>5.0299999999999997E-2</v>
          </cell>
        </row>
        <row r="54">
          <cell r="A54" t="str">
            <v>Morgan G</v>
          </cell>
          <cell r="B54">
            <v>7.4099999999999999E-2</v>
          </cell>
          <cell r="C54">
            <v>7.4099999999999999E-2</v>
          </cell>
          <cell r="D54">
            <v>7.4099999999999999E-2</v>
          </cell>
          <cell r="E54">
            <v>7.4099999999999999E-2</v>
          </cell>
          <cell r="F54">
            <v>7.4099999999999999E-2</v>
          </cell>
          <cell r="G54">
            <v>7.4099999999999999E-2</v>
          </cell>
          <cell r="H54">
            <v>7.4099999999999999E-2</v>
          </cell>
          <cell r="I54">
            <v>7.4099999999999999E-2</v>
          </cell>
          <cell r="J54">
            <v>7.4099999999999999E-2</v>
          </cell>
          <cell r="K54">
            <v>7.4099999999999999E-2</v>
          </cell>
        </row>
        <row r="55">
          <cell r="A55" t="str">
            <v>Pagaré L N°18.267</v>
          </cell>
          <cell r="B55">
            <v>0.01</v>
          </cell>
          <cell r="C55">
            <v>0.01</v>
          </cell>
          <cell r="D55">
            <v>0.01</v>
          </cell>
          <cell r="E55">
            <v>0.01</v>
          </cell>
          <cell r="F55">
            <v>0.01</v>
          </cell>
          <cell r="G55">
            <v>0.01</v>
          </cell>
          <cell r="H55">
            <v>0.01</v>
          </cell>
          <cell r="I55">
            <v>0.01</v>
          </cell>
          <cell r="J55">
            <v>0.01</v>
          </cell>
          <cell r="K55">
            <v>0.01</v>
          </cell>
        </row>
        <row r="56">
          <cell r="A56" t="str">
            <v>PRT UF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>RENEG CAN</v>
          </cell>
          <cell r="B57">
            <v>2.3900000000000001E-2</v>
          </cell>
          <cell r="C57">
            <v>2.3900000000000001E-2</v>
          </cell>
          <cell r="D57">
            <v>2.3900000000000001E-2</v>
          </cell>
          <cell r="E57">
            <v>2.3900000000000001E-2</v>
          </cell>
          <cell r="F57">
            <v>2.3900000000000001E-2</v>
          </cell>
          <cell r="G57">
            <v>2.3900000000000001E-2</v>
          </cell>
          <cell r="H57">
            <v>2.3900000000000001E-2</v>
          </cell>
          <cell r="I57">
            <v>2.3900000000000001E-2</v>
          </cell>
          <cell r="J57">
            <v>2.3900000000000001E-2</v>
          </cell>
          <cell r="K57">
            <v>2.3900000000000001E-2</v>
          </cell>
        </row>
        <row r="58">
          <cell r="A58" t="str">
            <v>RENEG DM</v>
          </cell>
          <cell r="B58">
            <v>2.9571300000000002E-2</v>
          </cell>
          <cell r="C58">
            <v>2.9571300000000002E-2</v>
          </cell>
          <cell r="D58">
            <v>2.9571300000000002E-2</v>
          </cell>
          <cell r="E58">
            <v>2.9571300000000002E-2</v>
          </cell>
          <cell r="F58">
            <v>2.9571300000000002E-2</v>
          </cell>
          <cell r="G58">
            <v>2.9571300000000002E-2</v>
          </cell>
          <cell r="H58">
            <v>2.9571300000000002E-2</v>
          </cell>
          <cell r="I58">
            <v>2.9571300000000002E-2</v>
          </cell>
          <cell r="J58">
            <v>2.9571300000000002E-2</v>
          </cell>
          <cell r="K58">
            <v>2.9571300000000002E-2</v>
          </cell>
        </row>
        <row r="59">
          <cell r="A59" t="str">
            <v>RENEG EUR</v>
          </cell>
          <cell r="B59">
            <v>2.9571300000000002E-2</v>
          </cell>
          <cell r="C59">
            <v>2.9571300000000002E-2</v>
          </cell>
          <cell r="D59">
            <v>2.9571300000000002E-2</v>
          </cell>
          <cell r="E59">
            <v>2.9571300000000002E-2</v>
          </cell>
          <cell r="F59">
            <v>2.9571300000000002E-2</v>
          </cell>
          <cell r="G59">
            <v>2.9571300000000002E-2</v>
          </cell>
          <cell r="H59">
            <v>2.9571300000000002E-2</v>
          </cell>
          <cell r="I59">
            <v>2.9571300000000002E-2</v>
          </cell>
          <cell r="J59">
            <v>2.9571300000000002E-2</v>
          </cell>
          <cell r="K59">
            <v>2.9571300000000002E-2</v>
          </cell>
        </row>
        <row r="60">
          <cell r="A60" t="str">
            <v>RENEG FRF</v>
          </cell>
          <cell r="B60">
            <v>2.9571300000000002E-2</v>
          </cell>
          <cell r="C60">
            <v>2.9571300000000002E-2</v>
          </cell>
          <cell r="D60">
            <v>2.9571300000000002E-2</v>
          </cell>
          <cell r="E60">
            <v>2.9571300000000002E-2</v>
          </cell>
          <cell r="F60">
            <v>2.9571300000000002E-2</v>
          </cell>
          <cell r="G60">
            <v>2.9571300000000002E-2</v>
          </cell>
          <cell r="H60">
            <v>2.9571300000000002E-2</v>
          </cell>
          <cell r="I60">
            <v>2.9571300000000002E-2</v>
          </cell>
          <cell r="J60">
            <v>2.9571300000000002E-2</v>
          </cell>
          <cell r="K60">
            <v>2.9571300000000002E-2</v>
          </cell>
        </row>
        <row r="61">
          <cell r="A61" t="str">
            <v>RENEG FRS</v>
          </cell>
          <cell r="B61">
            <v>1.2408300000000001E-2</v>
          </cell>
          <cell r="C61">
            <v>1.2408300000000001E-2</v>
          </cell>
          <cell r="D61">
            <v>1.2408300000000001E-2</v>
          </cell>
          <cell r="E61">
            <v>1.2408300000000001E-2</v>
          </cell>
          <cell r="F61">
            <v>1.2408300000000001E-2</v>
          </cell>
          <cell r="G61">
            <v>1.2408300000000001E-2</v>
          </cell>
          <cell r="H61">
            <v>1.2408300000000001E-2</v>
          </cell>
          <cell r="I61">
            <v>1.2408300000000001E-2</v>
          </cell>
          <cell r="J61">
            <v>1.2408300000000001E-2</v>
          </cell>
          <cell r="K61">
            <v>1.2408300000000001E-2</v>
          </cell>
        </row>
        <row r="62">
          <cell r="A62" t="str">
            <v>RENEG LIB</v>
          </cell>
          <cell r="B62">
            <v>5.6825000000000001E-2</v>
          </cell>
          <cell r="C62">
            <v>5.6825000000000001E-2</v>
          </cell>
          <cell r="D62">
            <v>5.6825000000000001E-2</v>
          </cell>
          <cell r="E62">
            <v>5.6825000000000001E-2</v>
          </cell>
          <cell r="F62">
            <v>5.6825000000000001E-2</v>
          </cell>
          <cell r="G62">
            <v>5.6825000000000001E-2</v>
          </cell>
          <cell r="H62">
            <v>5.6825000000000001E-2</v>
          </cell>
          <cell r="I62">
            <v>5.6825000000000001E-2</v>
          </cell>
          <cell r="J62">
            <v>5.6825000000000001E-2</v>
          </cell>
          <cell r="K62">
            <v>5.6825000000000001E-2</v>
          </cell>
        </row>
        <row r="63">
          <cell r="A63" t="str">
            <v>RENEG USD</v>
          </cell>
          <cell r="B63">
            <v>2.3900000000000001E-2</v>
          </cell>
          <cell r="C63">
            <v>2.504E-2</v>
          </cell>
          <cell r="D63">
            <v>3.5021999999999998E-2</v>
          </cell>
          <cell r="E63">
            <v>4.2529999999999998E-2</v>
          </cell>
          <cell r="F63">
            <v>5.0229000000000003E-2</v>
          </cell>
          <cell r="G63">
            <v>5.4997999999999998E-2</v>
          </cell>
          <cell r="H63">
            <v>6.0456999999999997E-2</v>
          </cell>
          <cell r="I63">
            <v>6.0396999999999999E-2</v>
          </cell>
          <cell r="J63">
            <v>6.3738000000000003E-2</v>
          </cell>
          <cell r="K63">
            <v>6.3895000000000007E-2</v>
          </cell>
        </row>
        <row r="64">
          <cell r="A64" t="str">
            <v>RENEG YEN</v>
          </cell>
          <cell r="B64">
            <v>8.7225000000000011E-3</v>
          </cell>
          <cell r="C64">
            <v>8.7225000000000011E-3</v>
          </cell>
          <cell r="D64">
            <v>8.7225000000000011E-3</v>
          </cell>
          <cell r="E64">
            <v>8.7225000000000011E-3</v>
          </cell>
          <cell r="F64">
            <v>8.7225000000000011E-3</v>
          </cell>
          <cell r="G64">
            <v>8.7225000000000011E-3</v>
          </cell>
          <cell r="H64">
            <v>8.7225000000000011E-3</v>
          </cell>
          <cell r="I64">
            <v>8.7225000000000011E-3</v>
          </cell>
          <cell r="J64">
            <v>8.7225000000000011E-3</v>
          </cell>
          <cell r="K64">
            <v>8.7225000000000011E-3</v>
          </cell>
        </row>
        <row r="65">
          <cell r="A65" t="str">
            <v>TESP1</v>
          </cell>
          <cell r="B65">
            <v>2.1275000000000002E-2</v>
          </cell>
          <cell r="C65">
            <v>2.2414999999999997E-2</v>
          </cell>
          <cell r="D65">
            <v>3.2397000000000002E-2</v>
          </cell>
          <cell r="E65">
            <v>3.9904999999999996E-2</v>
          </cell>
          <cell r="F65">
            <v>4.7604E-2</v>
          </cell>
          <cell r="G65">
            <v>5.2372999999999996E-2</v>
          </cell>
          <cell r="H65">
            <v>5.7831999999999995E-2</v>
          </cell>
          <cell r="I65">
            <v>5.7771999999999997E-2</v>
          </cell>
          <cell r="J65">
            <v>6.1113000000000001E-2</v>
          </cell>
          <cell r="K65">
            <v>6.1269999999999998E-2</v>
          </cell>
        </row>
      </sheetData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ctores"/>
      <sheetName val="A.II.7"/>
      <sheetName val="A.II.8"/>
      <sheetName val="A.II.9"/>
      <sheetName val="A.II.10"/>
      <sheetName val="A.II.11"/>
      <sheetName val="A.II.12"/>
      <sheetName val="A.II.14"/>
      <sheetName val="A.II.15"/>
      <sheetName val="A.II.16"/>
      <sheetName val="A.II.17"/>
      <sheetName val="A.II.18"/>
      <sheetName val="A.II.19"/>
    </sheetNames>
    <sheetDataSet>
      <sheetData sheetId="0">
        <row r="9">
          <cell r="E9">
            <v>1.03</v>
          </cell>
          <cell r="F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>
        <row r="41">
          <cell r="B41" t="str">
            <v>Total Gasto Gobierno Central Presupuestario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Hoja1"/>
      <sheetName val="UP0212"/>
      <sheetName val="UP0306"/>
      <sheetName val="Hoja2"/>
      <sheetName val="Hoja5"/>
      <sheetName val="TD"/>
      <sheetName val="TD Moneda (2)"/>
      <sheetName val="TD Moneda"/>
      <sheetName val="TD (2)"/>
      <sheetName val="TDBorra"/>
      <sheetName val="Hoja3"/>
    </sheetNames>
    <sheetDataSet>
      <sheetData sheetId="0"/>
      <sheetData sheetId="1" refreshError="1">
        <row r="5">
          <cell r="B5" t="str">
            <v>AID 1</v>
          </cell>
          <cell r="C5">
            <v>7.4999999999999997E-3</v>
          </cell>
          <cell r="D5">
            <v>0</v>
          </cell>
          <cell r="E5" t="str">
            <v>Fija</v>
          </cell>
        </row>
        <row r="6">
          <cell r="B6" t="str">
            <v>AID 2</v>
          </cell>
          <cell r="C6">
            <v>0.02</v>
          </cell>
          <cell r="D6">
            <v>0</v>
          </cell>
          <cell r="E6" t="str">
            <v>Fija</v>
          </cell>
        </row>
        <row r="7">
          <cell r="B7" t="str">
            <v>AID 3</v>
          </cell>
          <cell r="C7">
            <v>2.5000000000000001E-2</v>
          </cell>
          <cell r="D7">
            <v>0</v>
          </cell>
          <cell r="E7" t="str">
            <v>Fija</v>
          </cell>
        </row>
        <row r="8">
          <cell r="B8" t="str">
            <v>AID 4</v>
          </cell>
          <cell r="C8">
            <v>5.5E-2</v>
          </cell>
          <cell r="D8">
            <v>0</v>
          </cell>
          <cell r="E8" t="str">
            <v>Fija</v>
          </cell>
        </row>
        <row r="9">
          <cell r="B9" t="str">
            <v>AID 5</v>
          </cell>
          <cell r="C9">
            <v>6.7199999999999996E-2</v>
          </cell>
          <cell r="D9">
            <v>0</v>
          </cell>
          <cell r="E9" t="str">
            <v>Fija</v>
          </cell>
        </row>
        <row r="10">
          <cell r="B10" t="str">
            <v>AID 6</v>
          </cell>
          <cell r="C10">
            <v>1.7475000000000001E-2</v>
          </cell>
          <cell r="D10">
            <v>0</v>
          </cell>
          <cell r="E10" t="str">
            <v>Variable</v>
          </cell>
        </row>
        <row r="11">
          <cell r="B11" t="str">
            <v>AID 7</v>
          </cell>
          <cell r="C11">
            <v>0.02</v>
          </cell>
          <cell r="D11">
            <v>0</v>
          </cell>
          <cell r="E11" t="str">
            <v>Fija</v>
          </cell>
        </row>
        <row r="12">
          <cell r="B12" t="str">
            <v>Bech Ley N°18.412</v>
          </cell>
          <cell r="C12">
            <v>6.2400000000000004E-2</v>
          </cell>
          <cell r="D12">
            <v>0</v>
          </cell>
          <cell r="E12" t="str">
            <v>Variable</v>
          </cell>
        </row>
        <row r="13">
          <cell r="B13" t="str">
            <v>BID CO</v>
          </cell>
          <cell r="C13">
            <v>4.6600000000000003E-2</v>
          </cell>
          <cell r="D13">
            <v>7.4999999999999997E-3</v>
          </cell>
          <cell r="E13" t="str">
            <v>Variable</v>
          </cell>
        </row>
        <row r="14">
          <cell r="B14" t="str">
            <v>BID ESPECIAL 1</v>
          </cell>
          <cell r="C14">
            <v>0.02</v>
          </cell>
          <cell r="D14">
            <v>7.4999999999999997E-3</v>
          </cell>
          <cell r="E14" t="str">
            <v>Fija</v>
          </cell>
        </row>
        <row r="15">
          <cell r="B15" t="str">
            <v>BID ESPECIAL 10</v>
          </cell>
          <cell r="C15">
            <v>7.7936850316999998E-2</v>
          </cell>
          <cell r="D15">
            <v>7.4999999999999997E-3</v>
          </cell>
          <cell r="E15" t="str">
            <v>Fija</v>
          </cell>
        </row>
        <row r="16">
          <cell r="B16" t="str">
            <v>BID ESPECIAL 2</v>
          </cell>
          <cell r="C16">
            <v>2.2499999999999999E-2</v>
          </cell>
          <cell r="D16">
            <v>7.4999999999999997E-3</v>
          </cell>
          <cell r="E16" t="str">
            <v>Fija</v>
          </cell>
        </row>
        <row r="17">
          <cell r="B17" t="str">
            <v>BID ESPECIAL 3</v>
          </cell>
          <cell r="C17">
            <v>0.04</v>
          </cell>
          <cell r="D17">
            <v>7.4999999999999997E-3</v>
          </cell>
          <cell r="E17" t="str">
            <v>Fija</v>
          </cell>
        </row>
        <row r="18">
          <cell r="B18" t="str">
            <v>BID ESPECIAL 4</v>
          </cell>
          <cell r="C18">
            <v>7.4999999999999997E-2</v>
          </cell>
          <cell r="D18">
            <v>7.4999999999999997E-3</v>
          </cell>
          <cell r="E18" t="str">
            <v>Fija</v>
          </cell>
        </row>
        <row r="19">
          <cell r="B19" t="str">
            <v>BID ESPECIAL 5</v>
          </cell>
          <cell r="C19">
            <v>0.08</v>
          </cell>
          <cell r="D19">
            <v>7.4999999999999997E-3</v>
          </cell>
          <cell r="E19" t="str">
            <v>Fija</v>
          </cell>
        </row>
        <row r="20">
          <cell r="B20" t="str">
            <v>BID ESPECIAL 6</v>
          </cell>
          <cell r="C20">
            <v>7.631098E-2</v>
          </cell>
          <cell r="D20">
            <v>7.4999999999999997E-3</v>
          </cell>
          <cell r="E20" t="str">
            <v>Fija</v>
          </cell>
        </row>
        <row r="21">
          <cell r="B21" t="str">
            <v>BID ESPECIAL 7</v>
          </cell>
          <cell r="C21">
            <v>7.5855337615000004E-2</v>
          </cell>
          <cell r="D21">
            <v>7.4999999999999997E-3</v>
          </cell>
          <cell r="E21" t="str">
            <v>Fija</v>
          </cell>
        </row>
        <row r="22">
          <cell r="B22" t="str">
            <v>BID ESPECIAL 8</v>
          </cell>
          <cell r="C22">
            <v>7.7048277491999995E-2</v>
          </cell>
          <cell r="D22">
            <v>7.4999999999999997E-3</v>
          </cell>
          <cell r="E22" t="str">
            <v>Fija</v>
          </cell>
        </row>
        <row r="23">
          <cell r="B23" t="str">
            <v>BID ESPECIAL 9</v>
          </cell>
          <cell r="C23">
            <v>7.1990340200000003E-2</v>
          </cell>
          <cell r="D23">
            <v>7.4999999999999997E-3</v>
          </cell>
          <cell r="E23" t="str">
            <v>Fija</v>
          </cell>
        </row>
        <row r="24">
          <cell r="B24" t="str">
            <v>BID FU USD</v>
          </cell>
          <cell r="C24">
            <v>4.9799999999999997E-2</v>
          </cell>
          <cell r="D24">
            <v>7.4999999999999997E-3</v>
          </cell>
          <cell r="E24" t="str">
            <v>Variable</v>
          </cell>
        </row>
        <row r="25">
          <cell r="B25" t="str">
            <v>BID Ventanilla USD</v>
          </cell>
          <cell r="C25">
            <v>1.5900000000000001E-2</v>
          </cell>
          <cell r="D25">
            <v>7.4999999999999997E-3</v>
          </cell>
          <cell r="E25" t="str">
            <v>Variable</v>
          </cell>
        </row>
        <row r="26">
          <cell r="B26" t="str">
            <v>BIRF CM</v>
          </cell>
          <cell r="C26">
            <v>3.7999999999999999E-2</v>
          </cell>
          <cell r="D26">
            <v>7.4999999999999997E-3</v>
          </cell>
          <cell r="E26" t="str">
            <v>Variable</v>
          </cell>
        </row>
        <row r="27">
          <cell r="B27" t="str">
            <v>BIRF FSL-USD</v>
          </cell>
          <cell r="C27">
            <v>2.0400000000000001E-2</v>
          </cell>
          <cell r="D27">
            <v>7.4999999999999997E-3</v>
          </cell>
          <cell r="E27" t="str">
            <v>Variable</v>
          </cell>
        </row>
        <row r="28">
          <cell r="B28" t="str">
            <v>BIRF SCL ANT</v>
          </cell>
          <cell r="C28">
            <v>1.7299999999999999E-2</v>
          </cell>
          <cell r="D28">
            <v>7.4999999999999997E-3</v>
          </cell>
          <cell r="E28" t="str">
            <v>Variable</v>
          </cell>
        </row>
        <row r="29">
          <cell r="B29" t="str">
            <v>BIRF SCL NUE</v>
          </cell>
          <cell r="C29">
            <v>1.9800000000000002E-2</v>
          </cell>
          <cell r="D29">
            <v>7.4999999999999997E-3</v>
          </cell>
          <cell r="E29" t="str">
            <v>Variable</v>
          </cell>
        </row>
        <row r="30">
          <cell r="B30" t="str">
            <v>BIRF SCP</v>
          </cell>
          <cell r="C30">
            <v>5.3100000000000001E-2</v>
          </cell>
          <cell r="D30">
            <v>7.4999999999999997E-3</v>
          </cell>
          <cell r="E30" t="str">
            <v>Variable</v>
          </cell>
        </row>
        <row r="31">
          <cell r="B31" t="str">
            <v>BIRF VSL-USD</v>
          </cell>
          <cell r="C31">
            <v>1.9800000000000002E-2</v>
          </cell>
          <cell r="D31">
            <v>7.4999999999999997E-3</v>
          </cell>
          <cell r="E31" t="str">
            <v>Variable</v>
          </cell>
        </row>
        <row r="32">
          <cell r="B32" t="str">
            <v>Bono Sob. 1999</v>
          </cell>
          <cell r="C32">
            <v>6.8750000000000006E-2</v>
          </cell>
          <cell r="D32">
            <v>0</v>
          </cell>
          <cell r="E32" t="str">
            <v>Fija</v>
          </cell>
        </row>
        <row r="33">
          <cell r="B33" t="str">
            <v>Bono Sob. 2001</v>
          </cell>
          <cell r="C33">
            <v>7.1249999999999994E-2</v>
          </cell>
          <cell r="D33">
            <v>0</v>
          </cell>
          <cell r="E33" t="str">
            <v>Fija</v>
          </cell>
        </row>
        <row r="34">
          <cell r="B34" t="str">
            <v>Bono Sob. 2002 EUR</v>
          </cell>
          <cell r="C34">
            <v>5.1249999999999997E-2</v>
          </cell>
          <cell r="D34">
            <v>0</v>
          </cell>
          <cell r="E34" t="str">
            <v>Fija</v>
          </cell>
        </row>
        <row r="35">
          <cell r="B35" t="str">
            <v>Bono Sob. 2002 USD</v>
          </cell>
          <cell r="C35">
            <v>5.6250000000000001E-2</v>
          </cell>
          <cell r="D35">
            <v>0</v>
          </cell>
          <cell r="E35" t="str">
            <v>Fija</v>
          </cell>
        </row>
        <row r="36">
          <cell r="B36" t="str">
            <v>Bono Sob. 2003 USD</v>
          </cell>
          <cell r="C36">
            <v>5.5E-2</v>
          </cell>
          <cell r="D36">
            <v>0</v>
          </cell>
          <cell r="E36" t="str">
            <v>Fija</v>
          </cell>
        </row>
        <row r="37">
          <cell r="B37" t="str">
            <v>Bono Sob. 2004 USD</v>
          </cell>
          <cell r="C37">
            <v>1.7149999999999999E-2</v>
          </cell>
          <cell r="D37">
            <v>0</v>
          </cell>
          <cell r="E37" t="str">
            <v>Variable</v>
          </cell>
        </row>
        <row r="38">
          <cell r="B38" t="str">
            <v>Corfo BID 487</v>
          </cell>
          <cell r="C38">
            <v>7.4999999999999997E-2</v>
          </cell>
          <cell r="D38">
            <v>0</v>
          </cell>
          <cell r="E38" t="str">
            <v>Fija</v>
          </cell>
        </row>
        <row r="39">
          <cell r="B39" t="str">
            <v>CORFO DH 575</v>
          </cell>
          <cell r="C39">
            <v>5.0700000000000002E-2</v>
          </cell>
          <cell r="D39">
            <v>0</v>
          </cell>
          <cell r="E39" t="str">
            <v>Fija</v>
          </cell>
        </row>
        <row r="40">
          <cell r="B40" t="str">
            <v>Credit Lyo 1</v>
          </cell>
          <cell r="C40">
            <v>0.1</v>
          </cell>
          <cell r="D40">
            <v>0</v>
          </cell>
          <cell r="E40" t="str">
            <v>Fija</v>
          </cell>
        </row>
        <row r="41">
          <cell r="B41" t="str">
            <v>Credit Lyo 2</v>
          </cell>
          <cell r="C41">
            <v>0.1055</v>
          </cell>
          <cell r="D41">
            <v>0</v>
          </cell>
          <cell r="E41" t="str">
            <v>Fija</v>
          </cell>
        </row>
        <row r="42">
          <cell r="B42" t="str">
            <v>EXIMBANK MOP</v>
          </cell>
          <cell r="C42">
            <v>7.1373000000000006E-2</v>
          </cell>
          <cell r="D42">
            <v>0</v>
          </cell>
          <cell r="E42" t="str">
            <v>Fija</v>
          </cell>
        </row>
        <row r="43">
          <cell r="B43" t="str">
            <v>EXIMBANK SAL</v>
          </cell>
          <cell r="C43">
            <v>5.5E-2</v>
          </cell>
          <cell r="D43">
            <v>0</v>
          </cell>
          <cell r="E43" t="str">
            <v>Fija</v>
          </cell>
        </row>
        <row r="44">
          <cell r="B44" t="str">
            <v>FIDA</v>
          </cell>
          <cell r="C44">
            <v>5.0999999999999997E-2</v>
          </cell>
          <cell r="D44">
            <v>0</v>
          </cell>
          <cell r="E44" t="str">
            <v>Variable</v>
          </cell>
        </row>
        <row r="45">
          <cell r="B45" t="str">
            <v>IDA AIF</v>
          </cell>
          <cell r="C45">
            <v>7.4999999999999997E-3</v>
          </cell>
          <cell r="D45">
            <v>0</v>
          </cell>
          <cell r="E45" t="str">
            <v>Fija</v>
          </cell>
        </row>
        <row r="46">
          <cell r="B46" t="str">
            <v>ITALCORFO</v>
          </cell>
          <cell r="C46">
            <v>1.7500000000000002E-2</v>
          </cell>
          <cell r="D46">
            <v>0</v>
          </cell>
          <cell r="E46" t="str">
            <v>Fija</v>
          </cell>
        </row>
        <row r="47">
          <cell r="B47" t="str">
            <v>KFW</v>
          </cell>
          <cell r="C47">
            <v>0.02</v>
          </cell>
          <cell r="D47">
            <v>2.5000000000000001E-3</v>
          </cell>
          <cell r="E47" t="str">
            <v>Fija</v>
          </cell>
        </row>
        <row r="48">
          <cell r="B48" t="str">
            <v>KFW 1</v>
          </cell>
          <cell r="C48">
            <v>7.4999999999999997E-3</v>
          </cell>
          <cell r="D48">
            <v>2.5000000000000001E-3</v>
          </cell>
          <cell r="E48" t="str">
            <v>Fija</v>
          </cell>
        </row>
        <row r="49">
          <cell r="B49" t="str">
            <v>KFW 2</v>
          </cell>
          <cell r="C49">
            <v>6.93E-2</v>
          </cell>
          <cell r="D49">
            <v>2.5000000000000001E-3</v>
          </cell>
          <cell r="E49" t="str">
            <v>Fija</v>
          </cell>
        </row>
        <row r="50">
          <cell r="B50" t="str">
            <v>KFW 3</v>
          </cell>
          <cell r="C50">
            <v>7.4999999999999997E-3</v>
          </cell>
          <cell r="D50">
            <v>2.5000000000000001E-3</v>
          </cell>
          <cell r="E50" t="str">
            <v>Fija</v>
          </cell>
        </row>
        <row r="51">
          <cell r="B51" t="str">
            <v>KFW 4</v>
          </cell>
          <cell r="C51">
            <v>6.3E-2</v>
          </cell>
          <cell r="D51">
            <v>2.5000000000000001E-3</v>
          </cell>
          <cell r="E51" t="str">
            <v>Fija</v>
          </cell>
        </row>
        <row r="52">
          <cell r="B52" t="str">
            <v>Morgan G</v>
          </cell>
          <cell r="C52">
            <v>7.4099999999999999E-2</v>
          </cell>
          <cell r="D52">
            <v>0</v>
          </cell>
          <cell r="E52" t="str">
            <v>Fija</v>
          </cell>
        </row>
        <row r="53">
          <cell r="B53" t="str">
            <v>Pagaré L N°18.267</v>
          </cell>
          <cell r="C53">
            <v>0.01</v>
          </cell>
          <cell r="D53">
            <v>0</v>
          </cell>
          <cell r="E53" t="str">
            <v>Fija</v>
          </cell>
        </row>
        <row r="54">
          <cell r="B54" t="str">
            <v>PRT UF</v>
          </cell>
          <cell r="C54">
            <v>0</v>
          </cell>
          <cell r="D54">
            <v>0</v>
          </cell>
          <cell r="E54">
            <v>0</v>
          </cell>
        </row>
        <row r="55">
          <cell r="B55" t="str">
            <v>RENEG CAN</v>
          </cell>
          <cell r="C55">
            <v>2.3900000000000001E-2</v>
          </cell>
          <cell r="D55">
            <v>0</v>
          </cell>
          <cell r="E55" t="str">
            <v>Variable</v>
          </cell>
        </row>
        <row r="56">
          <cell r="B56" t="str">
            <v>RENEG DM</v>
          </cell>
          <cell r="C56">
            <v>2.9571300000000002E-2</v>
          </cell>
          <cell r="D56">
            <v>0</v>
          </cell>
          <cell r="E56" t="str">
            <v>Variable</v>
          </cell>
        </row>
        <row r="57">
          <cell r="B57" t="str">
            <v>RENEG EUR</v>
          </cell>
          <cell r="C57">
            <v>2.9571300000000002E-2</v>
          </cell>
          <cell r="D57">
            <v>0</v>
          </cell>
          <cell r="E57" t="str">
            <v>Variable</v>
          </cell>
        </row>
        <row r="58">
          <cell r="B58" t="str">
            <v>RENEG FRF</v>
          </cell>
          <cell r="C58">
            <v>2.9571300000000002E-2</v>
          </cell>
          <cell r="D58">
            <v>0</v>
          </cell>
          <cell r="E58" t="str">
            <v>Variable</v>
          </cell>
        </row>
        <row r="59">
          <cell r="B59" t="str">
            <v>RENEG FRS</v>
          </cell>
          <cell r="C59">
            <v>1.2408300000000001E-2</v>
          </cell>
          <cell r="D59">
            <v>0</v>
          </cell>
          <cell r="E59" t="str">
            <v>Variable</v>
          </cell>
        </row>
        <row r="60">
          <cell r="B60" t="str">
            <v>RENEG LIB</v>
          </cell>
          <cell r="C60">
            <v>5.6825000000000001E-2</v>
          </cell>
          <cell r="D60">
            <v>0</v>
          </cell>
          <cell r="E60" t="str">
            <v>Variable</v>
          </cell>
        </row>
        <row r="61">
          <cell r="B61" t="str">
            <v>RENEG USD</v>
          </cell>
          <cell r="C61">
            <v>2.3900000000000001E-2</v>
          </cell>
          <cell r="D61">
            <v>0</v>
          </cell>
          <cell r="E61" t="str">
            <v>Variable</v>
          </cell>
        </row>
        <row r="62">
          <cell r="B62" t="str">
            <v>RENEG YEN</v>
          </cell>
          <cell r="C62">
            <v>8.7225000000000011E-3</v>
          </cell>
          <cell r="D62">
            <v>0</v>
          </cell>
          <cell r="E62" t="str">
            <v>Variable</v>
          </cell>
        </row>
        <row r="63">
          <cell r="B63" t="str">
            <v>TESP1</v>
          </cell>
          <cell r="C63">
            <v>2.1275000000000002E-2</v>
          </cell>
          <cell r="D63">
            <v>0</v>
          </cell>
          <cell r="E63" t="str">
            <v>Variable</v>
          </cell>
        </row>
        <row r="77">
          <cell r="B77" t="str">
            <v>CAN$</v>
          </cell>
          <cell r="C77">
            <v>1.4997</v>
          </cell>
          <cell r="D77">
            <v>1.5217000000000001</v>
          </cell>
          <cell r="E77">
            <v>1.5952999999999999</v>
          </cell>
        </row>
        <row r="78">
          <cell r="B78" t="str">
            <v>CRS</v>
          </cell>
          <cell r="C78">
            <v>9.4413999999999998</v>
          </cell>
          <cell r="D78">
            <v>10.8857</v>
          </cell>
          <cell r="E78">
            <v>10.7118</v>
          </cell>
        </row>
        <row r="79">
          <cell r="B79" t="str">
            <v>CHP</v>
          </cell>
          <cell r="C79">
            <v>1</v>
          </cell>
          <cell r="D79">
            <v>1</v>
          </cell>
          <cell r="E79">
            <v>656.2</v>
          </cell>
        </row>
        <row r="80">
          <cell r="B80" t="str">
            <v>CM</v>
          </cell>
          <cell r="C80">
            <v>1</v>
          </cell>
          <cell r="D80">
            <v>1</v>
          </cell>
          <cell r="E80">
            <v>1</v>
          </cell>
        </row>
        <row r="81">
          <cell r="B81" t="str">
            <v>DEG</v>
          </cell>
          <cell r="C81">
            <v>0.76751400000000003</v>
          </cell>
          <cell r="D81">
            <v>0.80160320641282556</v>
          </cell>
          <cell r="E81">
            <v>0.797149</v>
          </cell>
        </row>
        <row r="82">
          <cell r="B82" t="str">
            <v>DM</v>
          </cell>
          <cell r="C82">
            <v>2.0821999999999998</v>
          </cell>
          <cell r="D82">
            <v>2.3144999999999998</v>
          </cell>
          <cell r="E82">
            <v>2.2141999999999999</v>
          </cell>
        </row>
        <row r="83">
          <cell r="B83" t="str">
            <v>EUR</v>
          </cell>
          <cell r="C83">
            <v>1.0646</v>
          </cell>
          <cell r="D83">
            <v>1.1834</v>
          </cell>
          <cell r="E83">
            <v>1.1321000000000001</v>
          </cell>
        </row>
        <row r="84">
          <cell r="B84" t="str">
            <v>FHL</v>
          </cell>
          <cell r="C84">
            <v>2.3460999999999999</v>
          </cell>
          <cell r="D84">
            <v>2.6078999999999999</v>
          </cell>
          <cell r="E84">
            <v>2.4948000000000001</v>
          </cell>
        </row>
        <row r="85">
          <cell r="B85" t="str">
            <v>FRF</v>
          </cell>
          <cell r="C85">
            <v>6.9832999999999998</v>
          </cell>
          <cell r="D85">
            <v>7.7625999999999999</v>
          </cell>
          <cell r="E85">
            <v>7.4260999999999999</v>
          </cell>
        </row>
        <row r="86">
          <cell r="B86" t="str">
            <v>FRS</v>
          </cell>
          <cell r="C86">
            <v>1.6165</v>
          </cell>
          <cell r="D86">
            <v>1.7996000000000001</v>
          </cell>
          <cell r="E86">
            <v>1.6785000000000001</v>
          </cell>
        </row>
        <row r="87">
          <cell r="B87" t="str">
            <v>LIB</v>
          </cell>
          <cell r="C87">
            <v>0.66969999999999996</v>
          </cell>
          <cell r="D87">
            <v>0.71009999999999995</v>
          </cell>
          <cell r="E87">
            <v>0.68789999999999996</v>
          </cell>
        </row>
        <row r="88">
          <cell r="B88" t="str">
            <v>LIT</v>
          </cell>
          <cell r="C88">
            <v>2061.3530000000001</v>
          </cell>
          <cell r="D88">
            <v>2291.3818999999999</v>
          </cell>
          <cell r="E88">
            <v>2192.0513000000001</v>
          </cell>
        </row>
        <row r="89">
          <cell r="B89" t="str">
            <v>UC</v>
          </cell>
          <cell r="C89">
            <v>0.67415493762476442</v>
          </cell>
          <cell r="D89">
            <v>0.70254273759293295</v>
          </cell>
          <cell r="E89">
            <v>0.70410930612741107</v>
          </cell>
        </row>
        <row r="90">
          <cell r="B90" t="str">
            <v>UF</v>
          </cell>
          <cell r="C90">
            <v>1</v>
          </cell>
          <cell r="D90">
            <v>1</v>
          </cell>
          <cell r="E90">
            <v>4.0350102627737409E-2</v>
          </cell>
        </row>
        <row r="91">
          <cell r="B91" t="str">
            <v>UP</v>
          </cell>
          <cell r="C91">
            <v>7.4787945947443844E-5</v>
          </cell>
          <cell r="D91">
            <v>7.4787948001289978E-5</v>
          </cell>
          <cell r="E91">
            <v>7.4787948001278797E-5</v>
          </cell>
        </row>
        <row r="92">
          <cell r="B92" t="str">
            <v>US$</v>
          </cell>
          <cell r="C92">
            <v>1</v>
          </cell>
          <cell r="D92">
            <v>1</v>
          </cell>
          <cell r="E92">
            <v>1</v>
          </cell>
        </row>
        <row r="93">
          <cell r="B93" t="str">
            <v>UTM</v>
          </cell>
          <cell r="C93">
            <v>1</v>
          </cell>
          <cell r="D93">
            <v>1</v>
          </cell>
          <cell r="E93">
            <v>1</v>
          </cell>
        </row>
        <row r="94">
          <cell r="B94" t="str">
            <v>YEN</v>
          </cell>
          <cell r="C94">
            <v>114.5924</v>
          </cell>
          <cell r="D94">
            <v>124.7</v>
          </cell>
          <cell r="E94">
            <v>131.58000000000001</v>
          </cell>
        </row>
        <row r="108">
          <cell r="B108">
            <v>1</v>
          </cell>
          <cell r="C108" t="str">
            <v>Presidencia de la República</v>
          </cell>
        </row>
        <row r="109">
          <cell r="B109">
            <v>2</v>
          </cell>
          <cell r="C109" t="str">
            <v>Congreso Nacional</v>
          </cell>
        </row>
        <row r="110">
          <cell r="B110">
            <v>3</v>
          </cell>
          <cell r="C110" t="str">
            <v>Poder Judicial</v>
          </cell>
        </row>
        <row r="111">
          <cell r="B111">
            <v>4</v>
          </cell>
          <cell r="C111" t="str">
            <v>Contraloría General de la República</v>
          </cell>
        </row>
        <row r="112">
          <cell r="B112">
            <v>5</v>
          </cell>
          <cell r="C112" t="str">
            <v>Ministerio del Interior</v>
          </cell>
        </row>
        <row r="113">
          <cell r="B113">
            <v>6</v>
          </cell>
          <cell r="C113" t="str">
            <v>Ministerio de Relaciones Exteriores</v>
          </cell>
        </row>
        <row r="114">
          <cell r="B114">
            <v>7</v>
          </cell>
          <cell r="C114" t="str">
            <v>Ministerio de Economía, Fomento y Reconstrucción</v>
          </cell>
        </row>
        <row r="115">
          <cell r="B115">
            <v>8</v>
          </cell>
          <cell r="C115" t="str">
            <v>Ministerio de Hacienda</v>
          </cell>
        </row>
        <row r="116">
          <cell r="B116">
            <v>9</v>
          </cell>
          <cell r="C116" t="str">
            <v>Ministerio de Educación</v>
          </cell>
        </row>
        <row r="117">
          <cell r="B117">
            <v>10</v>
          </cell>
          <cell r="C117" t="str">
            <v>Ministerio de Justicia</v>
          </cell>
        </row>
        <row r="118">
          <cell r="B118">
            <v>11</v>
          </cell>
          <cell r="C118" t="str">
            <v>Ministerio de Defensa Nacional</v>
          </cell>
        </row>
        <row r="119">
          <cell r="B119">
            <v>12</v>
          </cell>
          <cell r="C119" t="str">
            <v>Ministerio de Obras Públicas</v>
          </cell>
        </row>
        <row r="120">
          <cell r="B120">
            <v>13</v>
          </cell>
          <cell r="C120" t="str">
            <v>Ministerio de Agricultura</v>
          </cell>
        </row>
        <row r="121">
          <cell r="B121">
            <v>14</v>
          </cell>
          <cell r="C121" t="str">
            <v>Ministerio de Bienes Nacionales</v>
          </cell>
        </row>
        <row r="122">
          <cell r="B122">
            <v>15</v>
          </cell>
          <cell r="C122" t="str">
            <v>Ministerio del Trabajo y Previsión Social</v>
          </cell>
        </row>
        <row r="123">
          <cell r="B123">
            <v>16</v>
          </cell>
          <cell r="C123" t="str">
            <v>Ministerio de Salud</v>
          </cell>
        </row>
        <row r="124">
          <cell r="B124">
            <v>17</v>
          </cell>
          <cell r="C124" t="str">
            <v>Ministerio de Minería</v>
          </cell>
        </row>
        <row r="125">
          <cell r="B125">
            <v>18</v>
          </cell>
          <cell r="C125" t="str">
            <v>Ministerio de la Vivienda y Urbanismo</v>
          </cell>
        </row>
        <row r="126">
          <cell r="B126">
            <v>19</v>
          </cell>
          <cell r="C126" t="str">
            <v>Ministerio de Transportes y Telecomunicaciones</v>
          </cell>
        </row>
        <row r="127">
          <cell r="B127">
            <v>20</v>
          </cell>
          <cell r="C127" t="str">
            <v>Ministerio Secretaría General de Gobierno</v>
          </cell>
        </row>
        <row r="128">
          <cell r="B128">
            <v>21</v>
          </cell>
          <cell r="C128" t="str">
            <v>Ministerio de Planificación y Cooperación</v>
          </cell>
        </row>
        <row r="129">
          <cell r="B129">
            <v>22</v>
          </cell>
          <cell r="C129" t="str">
            <v>Ministerio Secretaría General de la Presidencia de la República</v>
          </cell>
        </row>
        <row r="130">
          <cell r="B130">
            <v>50</v>
          </cell>
          <cell r="C130" t="str">
            <v>Tesoro Público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población"/>
      <sheetName val="CHIL5050"/>
    </sheetNames>
    <sheetDataSet>
      <sheetData sheetId="0" refreshError="1"/>
      <sheetData sheetId="1">
        <row r="5">
          <cell r="C5">
            <v>1960</v>
          </cell>
          <cell r="D5">
            <v>1961</v>
          </cell>
          <cell r="E5">
            <v>1962</v>
          </cell>
          <cell r="F5">
            <v>1963</v>
          </cell>
          <cell r="G5">
            <v>1964</v>
          </cell>
          <cell r="H5">
            <v>1965</v>
          </cell>
          <cell r="I5">
            <v>1966</v>
          </cell>
          <cell r="J5">
            <v>1967</v>
          </cell>
          <cell r="K5">
            <v>1968</v>
          </cell>
          <cell r="L5">
            <v>1969</v>
          </cell>
          <cell r="M5">
            <v>1970</v>
          </cell>
          <cell r="N5">
            <v>1971</v>
          </cell>
          <cell r="O5">
            <v>1972</v>
          </cell>
          <cell r="P5">
            <v>1973</v>
          </cell>
          <cell r="Q5">
            <v>1974</v>
          </cell>
          <cell r="R5">
            <v>1975</v>
          </cell>
          <cell r="S5">
            <v>1976</v>
          </cell>
          <cell r="T5">
            <v>1977</v>
          </cell>
          <cell r="U5">
            <v>1978</v>
          </cell>
          <cell r="V5">
            <v>1979</v>
          </cell>
          <cell r="W5">
            <v>1980</v>
          </cell>
          <cell r="X5">
            <v>1981</v>
          </cell>
          <cell r="Y5">
            <v>1982</v>
          </cell>
          <cell r="Z5">
            <v>1983</v>
          </cell>
          <cell r="AA5">
            <v>1984</v>
          </cell>
          <cell r="AB5">
            <v>1985</v>
          </cell>
          <cell r="AC5">
            <v>1986</v>
          </cell>
          <cell r="AD5">
            <v>1987</v>
          </cell>
          <cell r="AE5">
            <v>1988</v>
          </cell>
          <cell r="AF5">
            <v>1989</v>
          </cell>
          <cell r="AG5">
            <v>1990</v>
          </cell>
          <cell r="AH5">
            <v>1991</v>
          </cell>
          <cell r="AI5">
            <v>1992</v>
          </cell>
          <cell r="AJ5">
            <v>1993</v>
          </cell>
          <cell r="AK5">
            <v>1994</v>
          </cell>
          <cell r="AL5">
            <v>1995</v>
          </cell>
          <cell r="AM5">
            <v>1996</v>
          </cell>
          <cell r="AN5">
            <v>1997</v>
          </cell>
          <cell r="AO5">
            <v>1998</v>
          </cell>
          <cell r="AP5">
            <v>1999</v>
          </cell>
          <cell r="AQ5">
            <v>2000</v>
          </cell>
          <cell r="AR5">
            <v>2001</v>
          </cell>
          <cell r="AS5">
            <v>2002</v>
          </cell>
          <cell r="AT5">
            <v>2003</v>
          </cell>
          <cell r="AU5">
            <v>2004</v>
          </cell>
          <cell r="AV5">
            <v>2005</v>
          </cell>
          <cell r="AW5">
            <v>2006</v>
          </cell>
          <cell r="AX5">
            <v>2007</v>
          </cell>
          <cell r="AY5">
            <v>2008</v>
          </cell>
          <cell r="AZ5">
            <v>2009</v>
          </cell>
          <cell r="BA5">
            <v>2010</v>
          </cell>
          <cell r="BB5">
            <v>2011</v>
          </cell>
          <cell r="BC5">
            <v>2012</v>
          </cell>
          <cell r="BD5">
            <v>2013</v>
          </cell>
          <cell r="BE5">
            <v>2014</v>
          </cell>
          <cell r="BF5">
            <v>2015</v>
          </cell>
          <cell r="BG5">
            <v>2016</v>
          </cell>
          <cell r="BH5">
            <v>2017</v>
          </cell>
          <cell r="BI5">
            <v>2018</v>
          </cell>
          <cell r="BJ5">
            <v>2019</v>
          </cell>
          <cell r="BK5">
            <v>2020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loff bolsas"/>
      <sheetName val="Bolsas"/>
      <sheetName val="Spread LA"/>
      <sheetName val="EMBI regionales (selloff)"/>
      <sheetName val="VIX"/>
      <sheetName val="CDX5Y"/>
      <sheetName val="ITRX10Y"/>
      <sheetName val="ITRX5Y"/>
      <sheetName val="CDS 5Y varios paises"/>
      <sheetName val="CDS 10Y algunos paises"/>
    </sheetNames>
    <sheetDataSet>
      <sheetData sheetId="0" refreshError="1"/>
      <sheetData sheetId="1">
        <row r="6">
          <cell r="A6" t="e">
            <v>#NAME?</v>
          </cell>
          <cell r="C6" t="e">
            <v>#NAME?</v>
          </cell>
          <cell r="E6" t="e">
            <v>#NAME?</v>
          </cell>
          <cell r="G6" t="e">
            <v>#NAME?</v>
          </cell>
          <cell r="I6" t="e">
            <v>#NAME?</v>
          </cell>
          <cell r="K6" t="e">
            <v>#NAME?</v>
          </cell>
          <cell r="M6" t="e">
            <v>#NAME?</v>
          </cell>
          <cell r="O6" t="e">
            <v>#NAME?</v>
          </cell>
          <cell r="Q6" t="e">
            <v>#NAME?</v>
          </cell>
          <cell r="S6" t="e">
            <v>#NAME?</v>
          </cell>
          <cell r="U6" t="e">
            <v>#NAME?</v>
          </cell>
          <cell r="W6" t="e">
            <v>#NAME?</v>
          </cell>
          <cell r="Y6" t="e">
            <v>#NAME?</v>
          </cell>
          <cell r="AA6" t="e">
            <v>#NAME?</v>
          </cell>
          <cell r="AC6" t="e">
            <v>#NAME?</v>
          </cell>
          <cell r="AE6" t="e">
            <v>#NAME?</v>
          </cell>
          <cell r="AG6" t="e">
            <v>#NAME?</v>
          </cell>
          <cell r="AI6" t="e">
            <v>#NAME?</v>
          </cell>
          <cell r="AK6" t="e">
            <v>#NAME?</v>
          </cell>
          <cell r="AM6" t="e">
            <v>#NAME?</v>
          </cell>
          <cell r="AO6" t="e">
            <v>#NAME?</v>
          </cell>
          <cell r="AQ6" t="e">
            <v>#NAME?</v>
          </cell>
          <cell r="AS6" t="e">
            <v>#NAME?</v>
          </cell>
          <cell r="AU6" t="e">
            <v>#NAME?</v>
          </cell>
          <cell r="AW6" t="e">
            <v>#NAME?</v>
          </cell>
          <cell r="AY6" t="e">
            <v>#NAME?</v>
          </cell>
          <cell r="BA6" t="e">
            <v>#NAME?</v>
          </cell>
          <cell r="BC6" t="e">
            <v>#NAME?</v>
          </cell>
          <cell r="BE6" t="e">
            <v>#NAME?</v>
          </cell>
        </row>
      </sheetData>
      <sheetData sheetId="2">
        <row r="5">
          <cell r="A5" t="e">
            <v>#NAME?</v>
          </cell>
          <cell r="C5" t="e">
            <v>#NAME?</v>
          </cell>
          <cell r="E5" t="e">
            <v>#NAME?</v>
          </cell>
          <cell r="G5" t="e">
            <v>#NAME?</v>
          </cell>
          <cell r="I5" t="e">
            <v>#NAME?</v>
          </cell>
          <cell r="K5" t="e">
            <v>#NAME?</v>
          </cell>
          <cell r="M5" t="e">
            <v>#NAME?</v>
          </cell>
          <cell r="P5">
            <v>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"/>
      <sheetName val="Monedas"/>
      <sheetName val="Embi"/>
      <sheetName val="Commodities"/>
      <sheetName val="Tasas"/>
      <sheetName val="Resumen "/>
      <sheetName val="Chi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"/>
      <sheetName val="spread LA"/>
      <sheetName val="PCU"/>
      <sheetName val="TC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Tasas"/>
      <sheetName val="Saldos Ins"/>
      <sheetName val="Saldos x desemb"/>
      <sheetName val="Proyeccion"/>
    </sheetNames>
    <sheetDataSet>
      <sheetData sheetId="0" refreshError="1"/>
      <sheetData sheetId="1" refreshError="1">
        <row r="8">
          <cell r="B8" t="str">
            <v>AID 1</v>
          </cell>
          <cell r="C8">
            <v>7.4999999999999997E-3</v>
          </cell>
          <cell r="D8">
            <v>0</v>
          </cell>
        </row>
        <row r="9">
          <cell r="B9" t="str">
            <v>AID 2</v>
          </cell>
          <cell r="C9">
            <v>0.02</v>
          </cell>
          <cell r="D9">
            <v>0</v>
          </cell>
        </row>
        <row r="10">
          <cell r="B10" t="str">
            <v>AID 3</v>
          </cell>
          <cell r="C10">
            <v>2.5000000000000001E-2</v>
          </cell>
          <cell r="D10">
            <v>0</v>
          </cell>
        </row>
        <row r="11">
          <cell r="B11" t="str">
            <v>AID 4</v>
          </cell>
          <cell r="C11">
            <v>5.5E-2</v>
          </cell>
          <cell r="D11">
            <v>0</v>
          </cell>
        </row>
        <row r="12">
          <cell r="B12" t="str">
            <v>AID 5</v>
          </cell>
          <cell r="C12">
            <v>6.7199999999999996E-2</v>
          </cell>
          <cell r="D12">
            <v>0</v>
          </cell>
        </row>
        <row r="13">
          <cell r="B13" t="str">
            <v>AID 6</v>
          </cell>
          <cell r="C13">
            <v>6.3E-2</v>
          </cell>
          <cell r="D13">
            <v>0</v>
          </cell>
        </row>
        <row r="14">
          <cell r="B14" t="str">
            <v>AID 7</v>
          </cell>
          <cell r="C14">
            <v>0.02</v>
          </cell>
          <cell r="D14">
            <v>0</v>
          </cell>
        </row>
        <row r="15">
          <cell r="B15" t="str">
            <v>BID CO</v>
          </cell>
          <cell r="C15">
            <v>6.3500000000000001E-2</v>
          </cell>
          <cell r="D15">
            <v>7.4999999999999997E-3</v>
          </cell>
        </row>
        <row r="16">
          <cell r="B16" t="str">
            <v>BID ESPECIAL 1</v>
          </cell>
          <cell r="C16">
            <v>0.02</v>
          </cell>
          <cell r="D16">
            <v>7.4999999999999997E-3</v>
          </cell>
        </row>
        <row r="17">
          <cell r="B17" t="str">
            <v>BID ESPECIAL 10</v>
          </cell>
          <cell r="C17">
            <v>7.7936850316999998E-2</v>
          </cell>
          <cell r="D17">
            <v>7.4999999999999997E-3</v>
          </cell>
        </row>
        <row r="18">
          <cell r="B18" t="str">
            <v>BID ESPECIAL 2</v>
          </cell>
          <cell r="C18">
            <v>2.2499999999999999E-2</v>
          </cell>
          <cell r="D18">
            <v>7.4999999999999997E-3</v>
          </cell>
        </row>
        <row r="19">
          <cell r="B19" t="str">
            <v>BID ESPECIAL 3</v>
          </cell>
          <cell r="C19">
            <v>0.04</v>
          </cell>
          <cell r="D19">
            <v>7.4999999999999997E-3</v>
          </cell>
        </row>
        <row r="20">
          <cell r="B20" t="str">
            <v>BID ESPECIAL 4</v>
          </cell>
          <cell r="C20">
            <v>7.4999999999999997E-2</v>
          </cell>
          <cell r="D20">
            <v>7.4999999999999997E-3</v>
          </cell>
        </row>
        <row r="21">
          <cell r="B21" t="str">
            <v>BID ESPECIAL 5</v>
          </cell>
          <cell r="C21">
            <v>0.08</v>
          </cell>
          <cell r="D21">
            <v>7.4999999999999997E-3</v>
          </cell>
        </row>
        <row r="22">
          <cell r="B22" t="str">
            <v>BID ESPECIAL 6</v>
          </cell>
          <cell r="C22">
            <v>7.631098E-2</v>
          </cell>
          <cell r="D22">
            <v>7.4999999999999997E-3</v>
          </cell>
        </row>
        <row r="23">
          <cell r="B23" t="str">
            <v>BID ESPECIAL 7</v>
          </cell>
          <cell r="C23">
            <v>7.5855337615000004E-2</v>
          </cell>
          <cell r="D23">
            <v>7.4999999999999997E-3</v>
          </cell>
        </row>
        <row r="24">
          <cell r="B24" t="str">
            <v>BID ESPECIAL 8</v>
          </cell>
          <cell r="C24">
            <v>7.7048277491999995E-2</v>
          </cell>
          <cell r="D24">
            <v>7.4999999999999997E-3</v>
          </cell>
        </row>
        <row r="25">
          <cell r="B25" t="str">
            <v>BID ESPECIAL 9</v>
          </cell>
          <cell r="C25">
            <v>7.1990340200000003E-2</v>
          </cell>
          <cell r="D25">
            <v>7.4999999999999997E-3</v>
          </cell>
        </row>
        <row r="26">
          <cell r="B26" t="str">
            <v>BID FU USD</v>
          </cell>
          <cell r="C26">
            <v>7.0999999999999994E-2</v>
          </cell>
          <cell r="D26">
            <v>7.4999999999999997E-3</v>
          </cell>
        </row>
        <row r="27">
          <cell r="B27" t="str">
            <v>BIRF CM</v>
          </cell>
          <cell r="C27">
            <v>5.0099999999999999E-2</v>
          </cell>
          <cell r="D27">
            <v>2.5000000000000001E-3</v>
          </cell>
        </row>
        <row r="28">
          <cell r="B28" t="str">
            <v>BIRF SCL ANT</v>
          </cell>
          <cell r="C28">
            <v>5.6899999999999999E-2</v>
          </cell>
          <cell r="D28">
            <v>2.5000000000000001E-3</v>
          </cell>
        </row>
        <row r="29">
          <cell r="B29" t="str">
            <v>BIRF SCL NUE</v>
          </cell>
          <cell r="C29">
            <v>5.9400000000000001E-2</v>
          </cell>
          <cell r="D29">
            <v>2.5000000000000001E-3</v>
          </cell>
        </row>
        <row r="30">
          <cell r="B30" t="str">
            <v>BIRF SCP</v>
          </cell>
          <cell r="C30">
            <v>8.7599999999999997E-2</v>
          </cell>
          <cell r="D30">
            <v>2.5000000000000001E-3</v>
          </cell>
        </row>
        <row r="31">
          <cell r="B31" t="str">
            <v>EXIMBANK MOP</v>
          </cell>
          <cell r="C31">
            <v>7.1373000000000006E-2</v>
          </cell>
          <cell r="D31">
            <v>0</v>
          </cell>
        </row>
        <row r="32">
          <cell r="B32" t="str">
            <v>EXIMBANK SAL</v>
          </cell>
          <cell r="C32">
            <v>5.5E-2</v>
          </cell>
          <cell r="D32">
            <v>0</v>
          </cell>
        </row>
        <row r="33">
          <cell r="B33" t="str">
            <v>FIDA</v>
          </cell>
          <cell r="C33">
            <v>5.3600000000000002E-2</v>
          </cell>
          <cell r="D33">
            <v>0</v>
          </cell>
        </row>
        <row r="34">
          <cell r="B34" t="str">
            <v>IDA AIF</v>
          </cell>
          <cell r="C34">
            <v>7.4999999999999997E-3</v>
          </cell>
          <cell r="D34">
            <v>0</v>
          </cell>
        </row>
        <row r="35">
          <cell r="B35" t="str">
            <v>KFW</v>
          </cell>
          <cell r="C35">
            <v>0.02</v>
          </cell>
          <cell r="D35">
            <v>2.5000000000000001E-3</v>
          </cell>
        </row>
        <row r="36">
          <cell r="B36" t="str">
            <v>KFW 1</v>
          </cell>
          <cell r="C36">
            <v>7.4999999999999997E-3</v>
          </cell>
          <cell r="D36">
            <v>2.5000000000000001E-3</v>
          </cell>
        </row>
        <row r="37">
          <cell r="B37" t="str">
            <v>KFW 2</v>
          </cell>
          <cell r="C37">
            <v>7.2099999999999997E-2</v>
          </cell>
          <cell r="D37">
            <v>2.5000000000000001E-3</v>
          </cell>
        </row>
        <row r="38">
          <cell r="B38" t="str">
            <v>Morgan G</v>
          </cell>
          <cell r="C38">
            <v>7.4099999999999999E-2</v>
          </cell>
          <cell r="D38">
            <v>0</v>
          </cell>
        </row>
        <row r="39">
          <cell r="B39" t="str">
            <v>RENEG CAN</v>
          </cell>
          <cell r="C39">
            <v>7.0163000000000003E-2</v>
          </cell>
          <cell r="D39">
            <v>0</v>
          </cell>
        </row>
        <row r="40">
          <cell r="B40" t="str">
            <v>RENEG DM</v>
          </cell>
          <cell r="C40">
            <v>5.64688E-2</v>
          </cell>
          <cell r="D40">
            <v>0</v>
          </cell>
        </row>
        <row r="41">
          <cell r="B41" t="str">
            <v>RENEG EUR</v>
          </cell>
          <cell r="C41">
            <v>5.64688E-2</v>
          </cell>
          <cell r="D41">
            <v>0</v>
          </cell>
        </row>
        <row r="42">
          <cell r="B42" t="str">
            <v>RENEG FRF</v>
          </cell>
          <cell r="C42">
            <v>5.64688E-2</v>
          </cell>
          <cell r="D42">
            <v>0</v>
          </cell>
        </row>
        <row r="43">
          <cell r="B43" t="str">
            <v>RENEG FRS</v>
          </cell>
          <cell r="C43">
            <v>4.1825000000000001E-2</v>
          </cell>
          <cell r="D43">
            <v>0</v>
          </cell>
        </row>
        <row r="44">
          <cell r="B44" t="str">
            <v>RENEG LIB</v>
          </cell>
          <cell r="C44">
            <v>6.6775000000000001E-2</v>
          </cell>
          <cell r="D44">
            <v>0</v>
          </cell>
        </row>
        <row r="45">
          <cell r="B45" t="str">
            <v>RENEG USD</v>
          </cell>
          <cell r="C45">
            <v>7.0163000000000003E-2</v>
          </cell>
          <cell r="D45">
            <v>0</v>
          </cell>
        </row>
        <row r="46">
          <cell r="B46" t="str">
            <v>RENEG YEN</v>
          </cell>
          <cell r="C46">
            <v>1.35E-2</v>
          </cell>
          <cell r="D46">
            <v>0</v>
          </cell>
        </row>
        <row r="47">
          <cell r="B47" t="str">
            <v>Tasa Bono Sob.</v>
          </cell>
          <cell r="C47">
            <v>6.8750000000000006E-2</v>
          </cell>
          <cell r="D47">
            <v>0</v>
          </cell>
        </row>
        <row r="48">
          <cell r="B48" t="str">
            <v>ZTASA2</v>
          </cell>
          <cell r="C48">
            <v>0</v>
          </cell>
          <cell r="D48">
            <v>0</v>
          </cell>
        </row>
        <row r="49">
          <cell r="B49" t="str">
            <v>ZTASA3</v>
          </cell>
          <cell r="C49">
            <v>0</v>
          </cell>
          <cell r="D49">
            <v>0</v>
          </cell>
        </row>
        <row r="54">
          <cell r="B54" t="str">
            <v>CAN$</v>
          </cell>
          <cell r="C54">
            <v>1.4997</v>
          </cell>
        </row>
        <row r="55">
          <cell r="B55" t="str">
            <v>CM</v>
          </cell>
          <cell r="C55">
            <v>1</v>
          </cell>
        </row>
        <row r="56">
          <cell r="B56" t="str">
            <v>CRS</v>
          </cell>
          <cell r="C56">
            <v>9.4413999999999998</v>
          </cell>
        </row>
        <row r="57">
          <cell r="B57" t="str">
            <v>DEG</v>
          </cell>
          <cell r="C57">
            <v>0.76751400000000003</v>
          </cell>
        </row>
        <row r="58">
          <cell r="B58" t="str">
            <v>DM</v>
          </cell>
          <cell r="C58">
            <v>2.0821999999999998</v>
          </cell>
        </row>
        <row r="59">
          <cell r="B59" t="str">
            <v>EUR</v>
          </cell>
          <cell r="C59">
            <v>1.0646</v>
          </cell>
        </row>
        <row r="60">
          <cell r="B60" t="str">
            <v>FHL</v>
          </cell>
          <cell r="C60">
            <v>2.3460999999999999</v>
          </cell>
        </row>
        <row r="61">
          <cell r="B61" t="str">
            <v>FRF</v>
          </cell>
          <cell r="C61">
            <v>6.9832999999999998</v>
          </cell>
        </row>
        <row r="62">
          <cell r="B62" t="str">
            <v>FRS</v>
          </cell>
          <cell r="C62">
            <v>1.6165</v>
          </cell>
        </row>
        <row r="63">
          <cell r="B63" t="str">
            <v>LIB</v>
          </cell>
          <cell r="C63">
            <v>0.66969999999999996</v>
          </cell>
        </row>
        <row r="64">
          <cell r="B64" t="str">
            <v>LIT</v>
          </cell>
          <cell r="C64">
            <v>2061.3530000000001</v>
          </cell>
        </row>
        <row r="65">
          <cell r="B65" t="str">
            <v>UC</v>
          </cell>
          <cell r="C65">
            <v>0.67415493762476442</v>
          </cell>
        </row>
        <row r="66">
          <cell r="B66" t="str">
            <v>UP</v>
          </cell>
          <cell r="C66">
            <v>7.4787945947443844E-5</v>
          </cell>
        </row>
        <row r="67">
          <cell r="B67" t="str">
            <v>US$</v>
          </cell>
          <cell r="C67">
            <v>1</v>
          </cell>
        </row>
        <row r="68">
          <cell r="B68" t="str">
            <v>YEN</v>
          </cell>
          <cell r="C68">
            <v>114.5924</v>
          </cell>
        </row>
        <row r="69">
          <cell r="B69" t="str">
            <v>ZMONEDA 1</v>
          </cell>
          <cell r="C69">
            <v>1</v>
          </cell>
        </row>
        <row r="70">
          <cell r="B70" t="str">
            <v>ZMONEDA 2</v>
          </cell>
          <cell r="C70">
            <v>1</v>
          </cell>
        </row>
        <row r="71">
          <cell r="B71" t="str">
            <v>ZMONEDA 3</v>
          </cell>
          <cell r="C71">
            <v>1</v>
          </cell>
        </row>
      </sheetData>
      <sheetData sheetId="2" refreshError="1"/>
      <sheetData sheetId="3" refreshError="1"/>
      <sheetData sheetId="4" refreshError="1">
        <row r="21">
          <cell r="W21" t="str">
            <v>201 Senado</v>
          </cell>
        </row>
        <row r="22">
          <cell r="W22" t="str">
            <v>202 Cámara de Diputados</v>
          </cell>
        </row>
        <row r="23">
          <cell r="W23" t="str">
            <v>203 Biblioteca del Congreso</v>
          </cell>
        </row>
        <row r="24">
          <cell r="W24" t="str">
            <v>301 Corporación Administrativa del Poder Judicial</v>
          </cell>
        </row>
        <row r="25">
          <cell r="W25" t="str">
            <v>302 Academia Judicial</v>
          </cell>
        </row>
        <row r="26">
          <cell r="W26" t="str">
            <v>400 Contraloría General de la República</v>
          </cell>
        </row>
        <row r="27">
          <cell r="W27" t="str">
            <v>501 Secretaría y Administración General Ministerio del Interior</v>
          </cell>
        </row>
        <row r="28">
          <cell r="W28" t="str">
            <v>502 Servicio de Gobierno Interior</v>
          </cell>
        </row>
        <row r="29">
          <cell r="W29" t="str">
            <v>503 Servicio Electoral</v>
          </cell>
        </row>
        <row r="30">
          <cell r="W30" t="str">
            <v>504 Oficina Nacional de Emergencia</v>
          </cell>
        </row>
        <row r="31">
          <cell r="W31" t="str">
            <v>505 Subsecretaría de Desarrollo Regional y Administrativo</v>
          </cell>
        </row>
        <row r="32">
          <cell r="W32" t="str">
            <v>507 Dirección de Seguridad Pública e Informaciones</v>
          </cell>
        </row>
        <row r="33">
          <cell r="W33" t="str">
            <v>530 Fondo Social</v>
          </cell>
        </row>
        <row r="34">
          <cell r="W34" t="str">
            <v>561 Gobierno Regional Región I Tarapacá</v>
          </cell>
        </row>
        <row r="35">
          <cell r="W35" t="str">
            <v>562 Gobierno Regional Región II Antofagasta</v>
          </cell>
        </row>
        <row r="36">
          <cell r="W36" t="str">
            <v>563 Gobierno Regional Región III Atacama</v>
          </cell>
        </row>
        <row r="37">
          <cell r="W37" t="str">
            <v>564 Gobierno Regional Región IV Coquimbo</v>
          </cell>
        </row>
        <row r="38">
          <cell r="W38" t="str">
            <v>565 Gobierno Regional Región V Valparaíso</v>
          </cell>
        </row>
        <row r="39">
          <cell r="W39" t="str">
            <v>566 Gobierno Regional Región VI Libertador General Bernardo O´Higgins</v>
          </cell>
        </row>
        <row r="40">
          <cell r="W40" t="str">
            <v>567 Gobierno Regional Región VII Maule</v>
          </cell>
        </row>
        <row r="41">
          <cell r="W41" t="str">
            <v>568 Gobierno Regional Región VIII Bío-Bío</v>
          </cell>
        </row>
        <row r="42">
          <cell r="W42" t="str">
            <v>569 Gobierno Regional Región IX Araucanía</v>
          </cell>
        </row>
        <row r="43">
          <cell r="W43" t="str">
            <v>570 Gobierno Regional Región X Los Lagos</v>
          </cell>
        </row>
        <row r="44">
          <cell r="W44" t="str">
            <v>571 Gobierno Regional Región XI Aysén del General Carlos Ibáñez del Campo</v>
          </cell>
        </row>
        <row r="45">
          <cell r="W45" t="str">
            <v>572 Gobierno Regional Región XII Magallanes y Antártica Chilena</v>
          </cell>
        </row>
        <row r="46">
          <cell r="W46" t="str">
            <v>573 Gobierno Regional Región Metropolitana de Santiago</v>
          </cell>
        </row>
        <row r="47">
          <cell r="W47" t="str">
            <v>601 Secretaría y Administración General y Servicios Exterior Ministerio de Relaciones Exteriores</v>
          </cell>
        </row>
        <row r="48">
          <cell r="W48" t="str">
            <v>602 Dirección General de Relaciones Económicas Internacionales</v>
          </cell>
        </row>
        <row r="49">
          <cell r="W49" t="str">
            <v>603 Dirección de Fronteras y Límites del Estado</v>
          </cell>
        </row>
        <row r="50">
          <cell r="W50" t="str">
            <v>604 Instituto Antártico Chileno</v>
          </cell>
        </row>
        <row r="51">
          <cell r="W51" t="str">
            <v>701 Secretaría y Administración General Ministerio de Economía, Fomento y Reconstrucción</v>
          </cell>
        </row>
        <row r="52">
          <cell r="W52" t="str">
            <v>702 Servicio Nacional del Consumidor</v>
          </cell>
        </row>
        <row r="53">
          <cell r="W53" t="str">
            <v>703 Subsecretaría de Pesca</v>
          </cell>
        </row>
        <row r="54">
          <cell r="W54" t="str">
            <v>704 Servicio Nacional de Pesca</v>
          </cell>
        </row>
        <row r="55">
          <cell r="W55" t="str">
            <v>705 Superintendencia de Electricidad y Combustibles</v>
          </cell>
        </row>
        <row r="56">
          <cell r="W56" t="str">
            <v>706 Corporación de Fomento de la Producción</v>
          </cell>
        </row>
        <row r="57">
          <cell r="W57" t="str">
            <v>707 Instituto Nacional de Estadísticas</v>
          </cell>
        </row>
        <row r="58">
          <cell r="W58" t="str">
            <v>708 Fiscalía Nacional Económica</v>
          </cell>
        </row>
        <row r="59">
          <cell r="W59" t="str">
            <v>709 Servicio Nacional de Turismo</v>
          </cell>
        </row>
        <row r="60">
          <cell r="W60" t="str">
            <v>710 Comisión Nacional de Riego</v>
          </cell>
        </row>
        <row r="61">
          <cell r="W61" t="str">
            <v>711 Instituto Forestal</v>
          </cell>
        </row>
        <row r="62">
          <cell r="W62" t="str">
            <v>712 Instituto de Fomento Pesquero</v>
          </cell>
        </row>
        <row r="63">
          <cell r="W63" t="str">
            <v>715 Corporación de Investigación Tecnológica</v>
          </cell>
        </row>
        <row r="64">
          <cell r="W64" t="str">
            <v>716 Servicio de Cooperación Técnica</v>
          </cell>
        </row>
        <row r="65">
          <cell r="W65" t="str">
            <v>717 Instituto Nacional de Normalización</v>
          </cell>
        </row>
        <row r="66">
          <cell r="W66" t="str">
            <v>719 Fondo Nacional de Desarrollo Tecnológico y Productivo</v>
          </cell>
        </row>
        <row r="67">
          <cell r="W67" t="str">
            <v>720 Centro de Información de Recursos Naturales</v>
          </cell>
        </row>
        <row r="68">
          <cell r="W68" t="str">
            <v>721 Comité de Inversiones Extranjeras</v>
          </cell>
        </row>
        <row r="69">
          <cell r="W69" t="str">
            <v>801 Secretaría y Administración General Ministerio de Hacienda</v>
          </cell>
        </row>
        <row r="70">
          <cell r="W70" t="str">
            <v>802 Dirección de Presupuestos</v>
          </cell>
        </row>
        <row r="71">
          <cell r="W71" t="str">
            <v>803 Servicio de Impuestos Internos</v>
          </cell>
        </row>
        <row r="72">
          <cell r="W72" t="str">
            <v>804 Servicio Nacional de Aduanas</v>
          </cell>
        </row>
        <row r="73">
          <cell r="W73" t="str">
            <v>805 Servicio de Tesorerías</v>
          </cell>
        </row>
        <row r="74">
          <cell r="W74" t="str">
            <v>806 Casa de Moneda de Chile</v>
          </cell>
        </row>
        <row r="75">
          <cell r="W75" t="str">
            <v>807 Dirección de Aprovisionamiento del Estado</v>
          </cell>
        </row>
        <row r="76">
          <cell r="W76" t="str">
            <v>808 Superintendencia de Valores y Segruros</v>
          </cell>
        </row>
        <row r="77">
          <cell r="W77" t="str">
            <v>811 Superintendencia de Bancos e Instituciones Financieras</v>
          </cell>
        </row>
        <row r="78">
          <cell r="W78" t="str">
            <v>830 Consejo de Defensa del Estado</v>
          </cell>
        </row>
        <row r="79">
          <cell r="W79" t="str">
            <v>901 Subsecretaría de Educación</v>
          </cell>
        </row>
        <row r="80">
          <cell r="W80" t="str">
            <v>905 Dirección de Bibliotecas, Archivos y Museos</v>
          </cell>
        </row>
        <row r="81">
          <cell r="W81" t="str">
            <v>908 Comisión Nacional de Investigación Científica y Tecnológica</v>
          </cell>
        </row>
        <row r="82">
          <cell r="W82" t="str">
            <v>909 Junta Nacional de Auxilio Escolar y Becas</v>
          </cell>
        </row>
        <row r="83">
          <cell r="W83" t="str">
            <v>911 Junta Nacional de Jardines Infantiles</v>
          </cell>
        </row>
        <row r="84">
          <cell r="W84" t="str">
            <v>913 Consejo de Rectores</v>
          </cell>
        </row>
        <row r="85">
          <cell r="W85" t="str">
            <v>915 Consejo Superior de Educación</v>
          </cell>
        </row>
        <row r="86">
          <cell r="W86" t="str">
            <v>920 Subvención a Establecimientos Educacionales</v>
          </cell>
        </row>
        <row r="87">
          <cell r="W87" t="str">
            <v>930 Educación Superior</v>
          </cell>
        </row>
        <row r="88">
          <cell r="W88" t="str">
            <v>1001 Secretaría y Administración General Ministerio de Justicia</v>
          </cell>
        </row>
        <row r="89">
          <cell r="W89" t="str">
            <v>1002 Servicio de Registro Civil e Identificación</v>
          </cell>
        </row>
        <row r="90">
          <cell r="W90" t="str">
            <v>1003 Servicio Médico Legal</v>
          </cell>
        </row>
        <row r="91">
          <cell r="W91" t="str">
            <v>1004 Gendarmería de Chile</v>
          </cell>
        </row>
        <row r="92">
          <cell r="W92" t="str">
            <v>1005 Fiscalía Nacional de Quiebras</v>
          </cell>
        </row>
        <row r="93">
          <cell r="W93" t="str">
            <v>1007 Servicio Nacional de Menores</v>
          </cell>
        </row>
        <row r="94">
          <cell r="W94" t="str">
            <v>1101 Subsecretaría de Guerra</v>
          </cell>
        </row>
        <row r="95">
          <cell r="W95" t="str">
            <v>1102 Subsecretaría de Marina</v>
          </cell>
        </row>
        <row r="96">
          <cell r="W96" t="str">
            <v>1103 Subsecretaría de Aviación</v>
          </cell>
        </row>
        <row r="97">
          <cell r="W97" t="str">
            <v>1104 Subsecretaría de Carabineros</v>
          </cell>
        </row>
        <row r="98">
          <cell r="W98" t="str">
            <v>1105 Subsecretaría de Investigaciones</v>
          </cell>
        </row>
        <row r="99">
          <cell r="W99" t="str">
            <v>1106 Dirección Administrativa del Ministerio de Defensa Nacional</v>
          </cell>
        </row>
        <row r="100">
          <cell r="W100" t="str">
            <v>1121 Dirección General de Movilización Nacional</v>
          </cell>
        </row>
        <row r="101">
          <cell r="W101" t="str">
            <v>1122 Dirección General de Deportes y Recreación</v>
          </cell>
        </row>
        <row r="102">
          <cell r="W102" t="str">
            <v>1123 Instituto Geográfico Militar</v>
          </cell>
        </row>
        <row r="103">
          <cell r="W103" t="str">
            <v>1135 Servicio Hidrográfico y Oceanográfico de la Armada de Chile</v>
          </cell>
        </row>
        <row r="104">
          <cell r="W104" t="str">
            <v>1126 Dirección General de Aeronáutica Civil</v>
          </cell>
        </row>
        <row r="105">
          <cell r="W105" t="str">
            <v>1127 Servicio Aerofotogramétrico de la Fuerza Aérea de Chile</v>
          </cell>
        </row>
        <row r="106">
          <cell r="W106" t="str">
            <v>1201 Secretaría y Administración General Ministerio de Obras Públicas</v>
          </cell>
        </row>
        <row r="107">
          <cell r="W107" t="str">
            <v>1202 Dirección General de Obras Públicas</v>
          </cell>
        </row>
        <row r="108">
          <cell r="W108" t="str">
            <v>1204 Dirección General de Aguas</v>
          </cell>
        </row>
        <row r="109">
          <cell r="W109" t="str">
            <v>1205 Instituto Nacional de Hidráulica</v>
          </cell>
        </row>
        <row r="110">
          <cell r="W110" t="str">
            <v>1207 Superintendencia de Servicios Sanitarios</v>
          </cell>
        </row>
        <row r="111">
          <cell r="W111" t="str">
            <v>1301 Subsecretaría de Agricultura</v>
          </cell>
        </row>
        <row r="112">
          <cell r="W112" t="str">
            <v>1302 Oficina de Estudios Políticas Agrarias</v>
          </cell>
        </row>
        <row r="113">
          <cell r="W113" t="str">
            <v>1303 Instituto de Desarrollo Agropecuario</v>
          </cell>
        </row>
        <row r="114">
          <cell r="W114" t="str">
            <v>1304 Servicio Agrícola y Ganadero</v>
          </cell>
        </row>
        <row r="115">
          <cell r="W115" t="str">
            <v>1305 Corporación Nacional Forestal</v>
          </cell>
        </row>
        <row r="116">
          <cell r="W116" t="str">
            <v>1401 Subsecretaría de Bienes Nacionales</v>
          </cell>
        </row>
        <row r="117">
          <cell r="W117" t="str">
            <v>1501 Subsecretaría del Trabajo</v>
          </cell>
        </row>
        <row r="118">
          <cell r="W118" t="str">
            <v>1502 Dirección del Trabajo</v>
          </cell>
        </row>
        <row r="119">
          <cell r="W119" t="str">
            <v>1503 Subsecretaría de Previsión Social</v>
          </cell>
        </row>
        <row r="120">
          <cell r="W120" t="str">
            <v>1504 Dirección General de Crédito Prendario</v>
          </cell>
        </row>
        <row r="121">
          <cell r="W121" t="str">
            <v>1505 Servicio Nacional de Capacitación y Empleo</v>
          </cell>
        </row>
        <row r="122">
          <cell r="W122" t="str">
            <v>1506 Superintendencia de Seguridad Social</v>
          </cell>
        </row>
        <row r="123">
          <cell r="W123" t="str">
            <v>1507 Superintendencia de Administradoras de Fondos de Pensiones</v>
          </cell>
        </row>
        <row r="124">
          <cell r="W124" t="str">
            <v>1508 Instituto de Normalización Previsional</v>
          </cell>
        </row>
        <row r="125">
          <cell r="W125" t="str">
            <v>1513 Caja de Previsión de la Defensa Nacional</v>
          </cell>
        </row>
        <row r="126">
          <cell r="W126" t="str">
            <v>1514 Dirección de Previsión de Carabineros de Chile</v>
          </cell>
        </row>
        <row r="127">
          <cell r="W127" t="str">
            <v>1540 Fondo Nacional de Pensiones Asistenciales</v>
          </cell>
        </row>
        <row r="128">
          <cell r="W128" t="str">
            <v>1601 Subsecretaría de Salud</v>
          </cell>
        </row>
        <row r="129">
          <cell r="W129" t="str">
            <v>1602 W149Fondo Nacional de Salud</v>
          </cell>
        </row>
        <row r="130">
          <cell r="W130" t="str">
            <v>1603 Servicios de Salud</v>
          </cell>
        </row>
        <row r="131">
          <cell r="W131" t="str">
            <v>1604 Institutos de Salud Pública de Chile</v>
          </cell>
        </row>
        <row r="132">
          <cell r="W132" t="str">
            <v>1605 Central de Abastecimientos del Sistema Nacional de Servicios de Salud</v>
          </cell>
        </row>
        <row r="133">
          <cell r="W133" t="str">
            <v>1608 Superintendencia de Instituciones de Salud Previsional</v>
          </cell>
        </row>
        <row r="134">
          <cell r="W134" t="str">
            <v>1701 Secretaría y Administración General Ministerio de Minería</v>
          </cell>
        </row>
        <row r="135">
          <cell r="W135" t="str">
            <v>1702 Comisión Chilena del Cobre</v>
          </cell>
        </row>
        <row r="136">
          <cell r="W136" t="str">
            <v>1703 Servicio Nacional de Geología y Minería</v>
          </cell>
        </row>
        <row r="137">
          <cell r="W137" t="str">
            <v>1704 Comisión Chilena de Energía Nuclear</v>
          </cell>
        </row>
        <row r="138">
          <cell r="W138" t="str">
            <v>1705 Comisión Nacional de Energía</v>
          </cell>
        </row>
        <row r="139">
          <cell r="W139" t="str">
            <v>1801 Subsecretaría de Vivienda y Urbanismo</v>
          </cell>
        </row>
        <row r="140">
          <cell r="W140" t="str">
            <v>1802 Servicios Regionales de Vivienda y Urbanización</v>
          </cell>
        </row>
        <row r="141">
          <cell r="W141" t="str">
            <v>1803 Parque Metropolitano</v>
          </cell>
        </row>
        <row r="142">
          <cell r="W142" t="str">
            <v xml:space="preserve">1901 Secretaría y Administración General de Transportes </v>
          </cell>
        </row>
        <row r="143">
          <cell r="W143" t="str">
            <v>1902 Subsecretaría de Telecomunicaciones</v>
          </cell>
        </row>
        <row r="144">
          <cell r="W144" t="str">
            <v>1903 Junta de Aeronáutica Civil</v>
          </cell>
        </row>
        <row r="145">
          <cell r="W145" t="str">
            <v>2001 Secretaría General de Gobierno</v>
          </cell>
        </row>
        <row r="146">
          <cell r="W146" t="str">
            <v>2002 Consejo Nacional de Televisión</v>
          </cell>
        </row>
        <row r="147">
          <cell r="W147" t="str">
            <v>2101 Subsecretaría de Planificación y Cooperación</v>
          </cell>
        </row>
        <row r="148">
          <cell r="W148" t="str">
            <v>2102 Fondo de Solidaridad e Inversión Social</v>
          </cell>
        </row>
        <row r="149">
          <cell r="W149" t="str">
            <v>2103 Agencia de Cooperación Internacional</v>
          </cell>
        </row>
        <row r="150">
          <cell r="W150" t="str">
            <v>2104 Servicio Nacional de la Mujer</v>
          </cell>
        </row>
        <row r="151">
          <cell r="W151" t="str">
            <v>2105 Instituto Nacional de la Juventud</v>
          </cell>
        </row>
        <row r="152">
          <cell r="W152" t="str">
            <v>2106 Corporación Nacional de Desarrollo Indígena</v>
          </cell>
        </row>
        <row r="153">
          <cell r="W153" t="str">
            <v>2107 Fondo Nacional de Discapacidad</v>
          </cell>
        </row>
        <row r="154">
          <cell r="W154" t="str">
            <v>2201 Secretaría General de la Presidencia de la República</v>
          </cell>
        </row>
        <row r="155">
          <cell r="W155" t="str">
            <v>2202 Comisión Nacional del Medio Ambiente</v>
          </cell>
        </row>
        <row r="156">
          <cell r="W156" t="str">
            <v>5000 Tesoro Público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qctivos"/>
      <sheetName val="Stock Inv"/>
      <sheetName val="Emisores  CD"/>
      <sheetName val="Tabal Datos"/>
      <sheetName val="Datos Diarios"/>
      <sheetName val="ordenfecha"/>
    </sheetNames>
    <sheetDataSet>
      <sheetData sheetId="0"/>
      <sheetData sheetId="1">
        <row r="3">
          <cell r="B3" t="str">
            <v>29-Dic-06</v>
          </cell>
        </row>
        <row r="68">
          <cell r="E68">
            <v>534.42999999999995</v>
          </cell>
        </row>
      </sheetData>
      <sheetData sheetId="2">
        <row r="72">
          <cell r="S72">
            <v>300000000</v>
          </cell>
        </row>
        <row r="73">
          <cell r="S73">
            <v>9006874465.3000011</v>
          </cell>
        </row>
        <row r="74">
          <cell r="S74">
            <v>10163453837.267826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21"/>
  <sheetViews>
    <sheetView tabSelected="1" workbookViewId="0">
      <selection sqref="A1:E1"/>
    </sheetView>
  </sheetViews>
  <sheetFormatPr baseColWidth="10" defaultColWidth="11.42578125" defaultRowHeight="15" x14ac:dyDescent="0.25"/>
  <cols>
    <col min="1" max="1" width="3.85546875" style="1" bestFit="1" customWidth="1"/>
    <col min="2" max="2" width="30.85546875" style="1" bestFit="1" customWidth="1"/>
    <col min="3" max="4" width="22.28515625" style="1" bestFit="1" customWidth="1"/>
    <col min="5" max="5" width="28.7109375" style="1" bestFit="1" customWidth="1"/>
    <col min="6" max="16384" width="11.42578125" style="1"/>
  </cols>
  <sheetData>
    <row r="1" spans="1:5" x14ac:dyDescent="0.25">
      <c r="A1" s="531" t="s">
        <v>19</v>
      </c>
      <c r="B1" s="531"/>
      <c r="C1" s="531"/>
      <c r="D1" s="531"/>
      <c r="E1" s="531"/>
    </row>
    <row r="2" spans="1:5" x14ac:dyDescent="0.25">
      <c r="A2" s="531" t="s">
        <v>18</v>
      </c>
      <c r="B2" s="531"/>
      <c r="C2" s="531"/>
      <c r="D2" s="531"/>
      <c r="E2" s="531"/>
    </row>
    <row r="3" spans="1:5" ht="15.75" thickBot="1" x14ac:dyDescent="0.3">
      <c r="A3" s="269"/>
      <c r="B3" s="269"/>
      <c r="C3" s="269"/>
      <c r="D3" s="269"/>
      <c r="E3" s="269"/>
    </row>
    <row r="4" spans="1:5" ht="15.75" thickBot="1" x14ac:dyDescent="0.3">
      <c r="A4" s="14"/>
      <c r="B4" s="13"/>
      <c r="C4" s="12" t="s">
        <v>17</v>
      </c>
      <c r="D4" s="12" t="s">
        <v>16</v>
      </c>
      <c r="E4" s="12" t="s">
        <v>15</v>
      </c>
    </row>
    <row r="5" spans="1:5" x14ac:dyDescent="0.25">
      <c r="A5" s="10" t="s">
        <v>14</v>
      </c>
      <c r="B5" s="268"/>
      <c r="C5" s="7"/>
      <c r="D5" s="7"/>
      <c r="E5" s="6"/>
    </row>
    <row r="6" spans="1:5" ht="15.75" thickBot="1" x14ac:dyDescent="0.3">
      <c r="A6" s="5"/>
      <c r="B6" s="4" t="s">
        <v>12</v>
      </c>
      <c r="C6" s="11">
        <v>3</v>
      </c>
      <c r="D6" s="3">
        <v>3.8</v>
      </c>
      <c r="E6" s="2">
        <v>4.0999999999999996</v>
      </c>
    </row>
    <row r="7" spans="1:5" x14ac:dyDescent="0.25">
      <c r="A7" s="532" t="s">
        <v>13</v>
      </c>
      <c r="B7" s="533"/>
      <c r="C7" s="7"/>
      <c r="D7" s="7"/>
      <c r="E7" s="6"/>
    </row>
    <row r="8" spans="1:5" ht="15.75" thickBot="1" x14ac:dyDescent="0.3">
      <c r="A8" s="5"/>
      <c r="B8" s="4" t="s">
        <v>12</v>
      </c>
      <c r="C8" s="3">
        <v>4.0999999999999996</v>
      </c>
      <c r="D8" s="3">
        <v>4.8</v>
      </c>
      <c r="E8" s="2">
        <v>4.9000000000000004</v>
      </c>
    </row>
    <row r="9" spans="1:5" x14ac:dyDescent="0.25">
      <c r="A9" s="532" t="s">
        <v>11</v>
      </c>
      <c r="B9" s="533"/>
      <c r="C9" s="7"/>
      <c r="D9" s="7"/>
      <c r="E9" s="6"/>
    </row>
    <row r="10" spans="1:5" ht="15.75" thickBot="1" x14ac:dyDescent="0.3">
      <c r="A10" s="5"/>
      <c r="B10" s="4" t="s">
        <v>10</v>
      </c>
      <c r="C10" s="3">
        <v>8.8000000000000007</v>
      </c>
      <c r="D10" s="3">
        <v>13.6</v>
      </c>
      <c r="E10" s="2">
        <v>13.3</v>
      </c>
    </row>
    <row r="11" spans="1:5" x14ac:dyDescent="0.25">
      <c r="A11" s="10" t="s">
        <v>9</v>
      </c>
      <c r="B11" s="268"/>
      <c r="C11" s="7"/>
      <c r="D11" s="7"/>
      <c r="E11" s="6"/>
    </row>
    <row r="12" spans="1:5" x14ac:dyDescent="0.25">
      <c r="A12" s="10"/>
      <c r="B12" s="268" t="s">
        <v>8</v>
      </c>
      <c r="C12" s="7">
        <v>2.8</v>
      </c>
      <c r="D12" s="7">
        <v>2.9</v>
      </c>
      <c r="E12" s="8">
        <v>3</v>
      </c>
    </row>
    <row r="13" spans="1:5" ht="15.75" thickBot="1" x14ac:dyDescent="0.3">
      <c r="A13" s="5"/>
      <c r="B13" s="4" t="s">
        <v>7</v>
      </c>
      <c r="C13" s="3">
        <v>2.6</v>
      </c>
      <c r="D13" s="3">
        <v>2.4</v>
      </c>
      <c r="E13" s="2">
        <v>2.5</v>
      </c>
    </row>
    <row r="14" spans="1:5" x14ac:dyDescent="0.25">
      <c r="A14" s="532" t="s">
        <v>6</v>
      </c>
      <c r="B14" s="533"/>
      <c r="C14" s="7"/>
      <c r="D14" s="7"/>
      <c r="E14" s="6"/>
    </row>
    <row r="15" spans="1:5" ht="15.75" thickBot="1" x14ac:dyDescent="0.3">
      <c r="A15" s="5"/>
      <c r="B15" s="4" t="s">
        <v>5</v>
      </c>
      <c r="C15" s="3">
        <v>650</v>
      </c>
      <c r="D15" s="3">
        <v>631</v>
      </c>
      <c r="E15" s="2">
        <v>636</v>
      </c>
    </row>
    <row r="16" spans="1:5" x14ac:dyDescent="0.25">
      <c r="A16" s="532" t="s">
        <v>4</v>
      </c>
      <c r="B16" s="533"/>
      <c r="C16" s="7"/>
      <c r="D16" s="7"/>
      <c r="E16" s="6"/>
    </row>
    <row r="17" spans="1:5" ht="15.75" thickBot="1" x14ac:dyDescent="0.3">
      <c r="A17" s="5"/>
      <c r="B17" s="4" t="s">
        <v>3</v>
      </c>
      <c r="C17" s="3">
        <v>288</v>
      </c>
      <c r="D17" s="3">
        <v>312</v>
      </c>
      <c r="E17" s="2">
        <v>296</v>
      </c>
    </row>
    <row r="18" spans="1:5" x14ac:dyDescent="0.25">
      <c r="A18" s="321"/>
      <c r="B18" s="21"/>
      <c r="C18" s="271"/>
      <c r="D18" s="271"/>
      <c r="E18" s="271"/>
    </row>
    <row r="19" spans="1:5" x14ac:dyDescent="0.25">
      <c r="A19" s="530" t="s">
        <v>2</v>
      </c>
      <c r="B19" s="530"/>
      <c r="C19" s="530"/>
      <c r="D19" s="530"/>
      <c r="E19" s="530"/>
    </row>
    <row r="20" spans="1:5" x14ac:dyDescent="0.25">
      <c r="A20" s="530" t="s">
        <v>1</v>
      </c>
      <c r="B20" s="530"/>
      <c r="C20" s="530"/>
      <c r="D20" s="530"/>
      <c r="E20" s="530"/>
    </row>
    <row r="21" spans="1:5" x14ac:dyDescent="0.25">
      <c r="A21" s="530" t="s">
        <v>0</v>
      </c>
      <c r="B21" s="530"/>
      <c r="C21" s="530"/>
      <c r="D21" s="530"/>
      <c r="E21" s="530"/>
    </row>
  </sheetData>
  <mergeCells count="9">
    <mergeCell ref="A19:E19"/>
    <mergeCell ref="A20:E20"/>
    <mergeCell ref="A21:E21"/>
    <mergeCell ref="A1:E1"/>
    <mergeCell ref="A2:E2"/>
    <mergeCell ref="A7:B7"/>
    <mergeCell ref="A9:B9"/>
    <mergeCell ref="A14:B14"/>
    <mergeCell ref="A16:B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C20"/>
  <sheetViews>
    <sheetView workbookViewId="0">
      <selection sqref="A1:C1"/>
    </sheetView>
  </sheetViews>
  <sheetFormatPr baseColWidth="10" defaultColWidth="11.42578125" defaultRowHeight="15" x14ac:dyDescent="0.25"/>
  <cols>
    <col min="1" max="1" width="35.7109375" style="1" bestFit="1" customWidth="1"/>
    <col min="2" max="2" width="20.42578125" style="1" customWidth="1"/>
    <col min="3" max="3" width="11" style="1" bestFit="1" customWidth="1"/>
    <col min="4" max="16384" width="11.42578125" style="1"/>
  </cols>
  <sheetData>
    <row r="1" spans="1:3" x14ac:dyDescent="0.25">
      <c r="A1" s="531" t="s">
        <v>177</v>
      </c>
      <c r="B1" s="531"/>
      <c r="C1" s="531"/>
    </row>
    <row r="2" spans="1:3" x14ac:dyDescent="0.25">
      <c r="A2" s="531" t="s">
        <v>176</v>
      </c>
      <c r="B2" s="531"/>
      <c r="C2" s="531"/>
    </row>
    <row r="3" spans="1:3" x14ac:dyDescent="0.25">
      <c r="A3" s="536" t="s">
        <v>1328</v>
      </c>
      <c r="B3" s="536"/>
      <c r="C3" s="536"/>
    </row>
    <row r="4" spans="1:3" x14ac:dyDescent="0.25">
      <c r="A4" s="272"/>
      <c r="B4" s="272"/>
      <c r="C4" s="272"/>
    </row>
    <row r="5" spans="1:3" x14ac:dyDescent="0.25">
      <c r="A5" s="563" t="s">
        <v>23</v>
      </c>
      <c r="B5" s="564" t="s">
        <v>175</v>
      </c>
      <c r="C5" s="280" t="s">
        <v>174</v>
      </c>
    </row>
    <row r="6" spans="1:3" ht="30" x14ac:dyDescent="0.25">
      <c r="A6" s="563"/>
      <c r="B6" s="564"/>
      <c r="C6" s="282" t="s">
        <v>173</v>
      </c>
    </row>
    <row r="7" spans="1:3" x14ac:dyDescent="0.25">
      <c r="A7" s="313" t="s">
        <v>304</v>
      </c>
      <c r="B7" s="354">
        <v>15164687.968999999</v>
      </c>
      <c r="C7" s="314">
        <v>3.0475818766872109</v>
      </c>
    </row>
    <row r="8" spans="1:3" x14ac:dyDescent="0.25">
      <c r="A8" s="315" t="s">
        <v>305</v>
      </c>
      <c r="B8" s="355">
        <v>1319885.49</v>
      </c>
      <c r="C8" s="316">
        <v>-6.5600649163723439</v>
      </c>
    </row>
    <row r="9" spans="1:3" x14ac:dyDescent="0.25">
      <c r="A9" s="315" t="s">
        <v>306</v>
      </c>
      <c r="B9" s="355">
        <v>13844802.478999998</v>
      </c>
      <c r="C9" s="316">
        <v>4.0676987761551375</v>
      </c>
    </row>
    <row r="10" spans="1:3" x14ac:dyDescent="0.25">
      <c r="A10" s="313" t="s">
        <v>307</v>
      </c>
      <c r="B10" s="354">
        <v>18085129.938999999</v>
      </c>
      <c r="C10" s="314">
        <v>5.1484721545185685</v>
      </c>
    </row>
    <row r="11" spans="1:3" x14ac:dyDescent="0.25">
      <c r="A11" s="313" t="s">
        <v>308</v>
      </c>
      <c r="B11" s="354">
        <v>2851575.69</v>
      </c>
      <c r="C11" s="314">
        <v>5.7216103471305901</v>
      </c>
    </row>
    <row r="12" spans="1:3" x14ac:dyDescent="0.25">
      <c r="A12" s="317" t="s">
        <v>309</v>
      </c>
      <c r="B12" s="355">
        <v>1028704.2439999999</v>
      </c>
      <c r="C12" s="316">
        <v>0.98948732145782703</v>
      </c>
    </row>
    <row r="13" spans="1:3" x14ac:dyDescent="0.25">
      <c r="A13" s="317" t="s">
        <v>310</v>
      </c>
      <c r="B13" s="355">
        <v>1807564.946</v>
      </c>
      <c r="C13" s="316">
        <v>8.6356799937683082</v>
      </c>
    </row>
    <row r="14" spans="1:3" x14ac:dyDescent="0.25">
      <c r="A14" s="318" t="s">
        <v>311</v>
      </c>
      <c r="B14" s="355">
        <v>15306.5</v>
      </c>
      <c r="C14" s="316">
        <v>3.7959909175710793</v>
      </c>
    </row>
    <row r="15" spans="1:3" x14ac:dyDescent="0.25">
      <c r="A15" s="313" t="s">
        <v>312</v>
      </c>
      <c r="B15" s="354">
        <v>599994.88100000005</v>
      </c>
      <c r="C15" s="314">
        <v>2.0777711177513147</v>
      </c>
    </row>
    <row r="16" spans="1:3" x14ac:dyDescent="0.25">
      <c r="A16" s="313" t="s">
        <v>313</v>
      </c>
      <c r="B16" s="354">
        <v>354817</v>
      </c>
      <c r="C16" s="314">
        <v>-10.640992424562723</v>
      </c>
    </row>
    <row r="17" spans="1:3" x14ac:dyDescent="0.25">
      <c r="A17" s="313" t="s">
        <v>314</v>
      </c>
      <c r="B17" s="354">
        <v>-212319.255</v>
      </c>
      <c r="C17" s="314">
        <v>6.7901711333586201</v>
      </c>
    </row>
    <row r="18" spans="1:3" x14ac:dyDescent="0.25">
      <c r="A18" s="319"/>
      <c r="B18" s="356">
        <f>+B7+B10+B11+B15+B16+B17</f>
        <v>36843886.223999992</v>
      </c>
      <c r="C18" s="320">
        <v>4.0814381586339321</v>
      </c>
    </row>
    <row r="19" spans="1:3" x14ac:dyDescent="0.25">
      <c r="A19" s="351"/>
      <c r="B19" s="352"/>
      <c r="C19" s="353"/>
    </row>
    <row r="20" spans="1:3" x14ac:dyDescent="0.25">
      <c r="A20" s="36" t="s">
        <v>156</v>
      </c>
    </row>
  </sheetData>
  <mergeCells count="5">
    <mergeCell ref="A5:A6"/>
    <mergeCell ref="B5:B6"/>
    <mergeCell ref="A1:C1"/>
    <mergeCell ref="A2:C2"/>
    <mergeCell ref="A3:C3"/>
  </mergeCells>
  <conditionalFormatting sqref="A14">
    <cfRule type="cellIs" dxfId="0" priority="1" stopIfTrue="1" operator="equal">
      <formula>"n.d."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C11"/>
  <sheetViews>
    <sheetView workbookViewId="0"/>
  </sheetViews>
  <sheetFormatPr baseColWidth="10" defaultColWidth="11.5703125" defaultRowHeight="15" x14ac:dyDescent="0.25"/>
  <cols>
    <col min="1" max="1" width="32.140625" style="111" bestFit="1" customWidth="1"/>
    <col min="2" max="2" width="14.42578125" style="111" customWidth="1"/>
    <col min="3" max="3" width="11" style="111" bestFit="1" customWidth="1"/>
    <col min="4" max="16384" width="11.5703125" style="111"/>
  </cols>
  <sheetData>
    <row r="1" spans="1:3" x14ac:dyDescent="0.25">
      <c r="A1" s="295" t="s">
        <v>315</v>
      </c>
      <c r="B1" s="199"/>
    </row>
    <row r="2" spans="1:3" x14ac:dyDescent="0.25">
      <c r="A2" s="295" t="s">
        <v>316</v>
      </c>
      <c r="B2" s="199"/>
    </row>
    <row r="3" spans="1:3" x14ac:dyDescent="0.25">
      <c r="A3" s="295" t="s">
        <v>48</v>
      </c>
      <c r="B3" s="199"/>
    </row>
    <row r="4" spans="1:3" x14ac:dyDescent="0.25">
      <c r="A4" s="130" t="s">
        <v>317</v>
      </c>
      <c r="B4" s="199"/>
    </row>
    <row r="6" spans="1:3" ht="45" x14ac:dyDescent="0.25">
      <c r="A6" s="357"/>
      <c r="B6" s="259" t="s">
        <v>318</v>
      </c>
      <c r="C6" s="259" t="s">
        <v>319</v>
      </c>
    </row>
    <row r="7" spans="1:3" x14ac:dyDescent="0.25">
      <c r="A7" s="203" t="s">
        <v>283</v>
      </c>
      <c r="B7" s="208">
        <v>43325259.23300001</v>
      </c>
      <c r="C7" s="260">
        <v>1.8694779060044908</v>
      </c>
    </row>
    <row r="8" spans="1:3" x14ac:dyDescent="0.25">
      <c r="A8" s="203" t="s">
        <v>282</v>
      </c>
      <c r="B8" s="208">
        <v>829210.2</v>
      </c>
      <c r="C8" s="260">
        <v>1.988598137921926</v>
      </c>
    </row>
    <row r="9" spans="1:3" x14ac:dyDescent="0.25">
      <c r="A9" s="203" t="s">
        <v>320</v>
      </c>
      <c r="B9" s="208">
        <f>+B7+B8</f>
        <v>44154469.433000013</v>
      </c>
      <c r="C9" s="261">
        <v>1.8717123911888223</v>
      </c>
    </row>
    <row r="11" spans="1:3" x14ac:dyDescent="0.25">
      <c r="A11" s="111" t="s">
        <v>774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C15"/>
  <sheetViews>
    <sheetView workbookViewId="0">
      <selection sqref="A1:C1"/>
    </sheetView>
  </sheetViews>
  <sheetFormatPr baseColWidth="10" defaultColWidth="11.42578125" defaultRowHeight="15" x14ac:dyDescent="0.25"/>
  <cols>
    <col min="1" max="1" width="37.28515625" style="1" bestFit="1" customWidth="1"/>
    <col min="2" max="3" width="14.7109375" style="1" customWidth="1"/>
    <col min="4" max="16384" width="11.42578125" style="1"/>
  </cols>
  <sheetData>
    <row r="1" spans="1:3" x14ac:dyDescent="0.25">
      <c r="A1" s="531" t="s">
        <v>193</v>
      </c>
      <c r="B1" s="531"/>
      <c r="C1" s="531"/>
    </row>
    <row r="2" spans="1:3" x14ac:dyDescent="0.25">
      <c r="A2" s="545" t="s">
        <v>192</v>
      </c>
      <c r="B2" s="545"/>
      <c r="C2" s="545"/>
    </row>
    <row r="3" spans="1:3" x14ac:dyDescent="0.25">
      <c r="A3" s="105"/>
      <c r="B3" s="105"/>
      <c r="C3" s="105"/>
    </row>
    <row r="4" spans="1:3" x14ac:dyDescent="0.25">
      <c r="A4" s="47" t="s">
        <v>41</v>
      </c>
      <c r="B4" s="46" t="s">
        <v>125</v>
      </c>
      <c r="C4" s="45" t="s">
        <v>124</v>
      </c>
    </row>
    <row r="5" spans="1:3" x14ac:dyDescent="0.25">
      <c r="A5" s="27" t="s">
        <v>191</v>
      </c>
      <c r="B5" s="44"/>
      <c r="C5" s="43" t="s">
        <v>23</v>
      </c>
    </row>
    <row r="6" spans="1:3" x14ac:dyDescent="0.25">
      <c r="A6" s="42" t="s">
        <v>190</v>
      </c>
      <c r="B6" s="32" t="s">
        <v>82</v>
      </c>
      <c r="C6" s="29" t="s">
        <v>114</v>
      </c>
    </row>
    <row r="7" spans="1:3" x14ac:dyDescent="0.25">
      <c r="A7" s="41" t="s">
        <v>189</v>
      </c>
      <c r="B7" s="37" t="s">
        <v>188</v>
      </c>
      <c r="C7" s="28" t="s">
        <v>158</v>
      </c>
    </row>
    <row r="8" spans="1:3" x14ac:dyDescent="0.25">
      <c r="A8" s="40" t="s">
        <v>187</v>
      </c>
      <c r="B8" s="32" t="s">
        <v>23</v>
      </c>
      <c r="C8" s="29" t="s">
        <v>23</v>
      </c>
    </row>
    <row r="9" spans="1:3" x14ac:dyDescent="0.25">
      <c r="A9" s="39" t="s">
        <v>186</v>
      </c>
      <c r="B9" s="32" t="s">
        <v>185</v>
      </c>
      <c r="C9" s="29" t="s">
        <v>184</v>
      </c>
    </row>
    <row r="10" spans="1:3" x14ac:dyDescent="0.25">
      <c r="A10" s="39" t="s">
        <v>183</v>
      </c>
      <c r="B10" s="32" t="s">
        <v>182</v>
      </c>
      <c r="C10" s="29" t="s">
        <v>181</v>
      </c>
    </row>
    <row r="11" spans="1:3" x14ac:dyDescent="0.25">
      <c r="A11" s="38" t="s">
        <v>180</v>
      </c>
      <c r="B11" s="37" t="s">
        <v>179</v>
      </c>
      <c r="C11" s="28" t="s">
        <v>178</v>
      </c>
    </row>
    <row r="13" spans="1:3" x14ac:dyDescent="0.25">
      <c r="A13" s="1" t="s">
        <v>1311</v>
      </c>
    </row>
    <row r="14" spans="1:3" x14ac:dyDescent="0.25">
      <c r="A14" s="1" t="s">
        <v>1312</v>
      </c>
    </row>
    <row r="15" spans="1:3" x14ac:dyDescent="0.25">
      <c r="A15" s="31" t="s">
        <v>156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D14"/>
  <sheetViews>
    <sheetView workbookViewId="0"/>
  </sheetViews>
  <sheetFormatPr baseColWidth="10" defaultColWidth="11.42578125" defaultRowHeight="15" x14ac:dyDescent="0.25"/>
  <cols>
    <col min="1" max="1" width="40.42578125" style="111" customWidth="1"/>
    <col min="2" max="2" width="12.7109375" style="111" bestFit="1" customWidth="1"/>
    <col min="3" max="3" width="13.140625" style="111" bestFit="1" customWidth="1"/>
    <col min="4" max="4" width="14.7109375" style="111" bestFit="1" customWidth="1"/>
    <col min="5" max="16384" width="11.42578125" style="111"/>
  </cols>
  <sheetData>
    <row r="1" spans="1:4" x14ac:dyDescent="0.25">
      <c r="A1" s="129" t="s">
        <v>321</v>
      </c>
    </row>
    <row r="2" spans="1:4" x14ac:dyDescent="0.25">
      <c r="A2" s="129" t="s">
        <v>322</v>
      </c>
    </row>
    <row r="3" spans="1:4" x14ac:dyDescent="0.25">
      <c r="A3" s="130" t="s">
        <v>323</v>
      </c>
    </row>
    <row r="4" spans="1:4" x14ac:dyDescent="0.25">
      <c r="A4" s="110"/>
    </row>
    <row r="5" spans="1:4" ht="45" x14ac:dyDescent="0.25">
      <c r="A5" s="257"/>
      <c r="B5" s="68" t="s">
        <v>303</v>
      </c>
      <c r="C5" s="68" t="s">
        <v>324</v>
      </c>
      <c r="D5" s="68" t="s">
        <v>325</v>
      </c>
    </row>
    <row r="6" spans="1:4" x14ac:dyDescent="0.25">
      <c r="A6" s="257" t="s">
        <v>320</v>
      </c>
      <c r="B6" s="172">
        <v>44509837</v>
      </c>
      <c r="C6" s="183">
        <v>21.3</v>
      </c>
      <c r="D6" s="183">
        <v>2.6</v>
      </c>
    </row>
    <row r="7" spans="1:4" x14ac:dyDescent="0.25">
      <c r="A7" s="177" t="s">
        <v>55</v>
      </c>
      <c r="B7" s="169">
        <v>36894099</v>
      </c>
      <c r="C7" s="176">
        <v>17.7</v>
      </c>
      <c r="D7" s="176">
        <v>3.5</v>
      </c>
    </row>
    <row r="8" spans="1:4" x14ac:dyDescent="0.25">
      <c r="A8" s="177" t="s">
        <v>326</v>
      </c>
      <c r="B8" s="169">
        <v>1112220</v>
      </c>
      <c r="C8" s="176">
        <v>0.5</v>
      </c>
      <c r="D8" s="176">
        <v>1.7</v>
      </c>
    </row>
    <row r="9" spans="1:4" x14ac:dyDescent="0.25">
      <c r="A9" s="177" t="s">
        <v>327</v>
      </c>
      <c r="B9" s="169">
        <v>35781880</v>
      </c>
      <c r="C9" s="176">
        <v>17.2</v>
      </c>
      <c r="D9" s="176">
        <v>3.6</v>
      </c>
    </row>
    <row r="10" spans="1:4" x14ac:dyDescent="0.25">
      <c r="A10" s="177" t="s">
        <v>52</v>
      </c>
      <c r="B10" s="169">
        <v>1502632</v>
      </c>
      <c r="C10" s="529">
        <v>0.7</v>
      </c>
      <c r="D10" s="521">
        <v>16</v>
      </c>
    </row>
    <row r="11" spans="1:4" x14ac:dyDescent="0.25">
      <c r="A11" s="177" t="s">
        <v>328</v>
      </c>
      <c r="B11" s="169">
        <v>2494939.8249647445</v>
      </c>
      <c r="C11" s="529">
        <v>1.2</v>
      </c>
      <c r="D11" s="529">
        <v>4.4000000000000004</v>
      </c>
    </row>
    <row r="12" spans="1:4" x14ac:dyDescent="0.25">
      <c r="A12" s="177" t="s">
        <v>329</v>
      </c>
      <c r="B12" s="169">
        <v>3618165.4219999998</v>
      </c>
      <c r="C12" s="529">
        <v>1.7</v>
      </c>
      <c r="D12" s="521">
        <v>-10.7</v>
      </c>
    </row>
    <row r="13" spans="1:4" x14ac:dyDescent="0.25">
      <c r="A13" s="228"/>
      <c r="B13" s="358"/>
      <c r="C13" s="359"/>
      <c r="D13" s="359"/>
    </row>
    <row r="14" spans="1:4" x14ac:dyDescent="0.25">
      <c r="A14" s="121" t="s">
        <v>20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E18"/>
  <sheetViews>
    <sheetView workbookViewId="0">
      <selection sqref="A1:D1"/>
    </sheetView>
  </sheetViews>
  <sheetFormatPr baseColWidth="10" defaultColWidth="11.42578125" defaultRowHeight="15" x14ac:dyDescent="0.25"/>
  <cols>
    <col min="1" max="1" width="49.7109375" style="1" customWidth="1"/>
    <col min="2" max="4" width="14.42578125" style="1" customWidth="1"/>
    <col min="5" max="5" width="11.28515625" style="1" bestFit="1" customWidth="1"/>
    <col min="6" max="16384" width="11.42578125" style="1"/>
  </cols>
  <sheetData>
    <row r="1" spans="1:5" x14ac:dyDescent="0.25">
      <c r="A1" s="565" t="s">
        <v>1329</v>
      </c>
      <c r="B1" s="565"/>
      <c r="C1" s="565"/>
      <c r="D1" s="565"/>
      <c r="E1" s="272"/>
    </row>
    <row r="2" spans="1:5" x14ac:dyDescent="0.25">
      <c r="A2" s="565" t="s">
        <v>1330</v>
      </c>
      <c r="B2" s="565"/>
      <c r="C2" s="565"/>
      <c r="D2" s="565"/>
      <c r="E2" s="19"/>
    </row>
    <row r="3" spans="1:5" x14ac:dyDescent="0.25">
      <c r="A3" s="565" t="s">
        <v>1331</v>
      </c>
      <c r="B3" s="565"/>
      <c r="C3" s="565"/>
      <c r="D3" s="565"/>
      <c r="E3" s="19"/>
    </row>
    <row r="4" spans="1:5" x14ac:dyDescent="0.25">
      <c r="A4" s="550" t="s">
        <v>1301</v>
      </c>
      <c r="B4" s="550"/>
      <c r="C4" s="550"/>
      <c r="D4" s="550"/>
      <c r="E4" s="19"/>
    </row>
    <row r="5" spans="1:5" x14ac:dyDescent="0.25">
      <c r="A5" s="381"/>
      <c r="E5" s="19"/>
    </row>
    <row r="6" spans="1:5" ht="45" x14ac:dyDescent="0.25">
      <c r="A6" s="51" t="s">
        <v>41</v>
      </c>
      <c r="B6" s="286" t="s">
        <v>1332</v>
      </c>
      <c r="C6" s="286" t="s">
        <v>1333</v>
      </c>
      <c r="D6" s="286" t="s">
        <v>1334</v>
      </c>
      <c r="E6" s="19"/>
    </row>
    <row r="7" spans="1:5" x14ac:dyDescent="0.25">
      <c r="A7" s="51" t="s">
        <v>1335</v>
      </c>
      <c r="B7" s="60">
        <v>47463257.612000003</v>
      </c>
      <c r="C7" s="64">
        <v>22.756159775898432</v>
      </c>
      <c r="D7" s="64">
        <v>3.2792724029383491</v>
      </c>
      <c r="E7" s="19"/>
    </row>
    <row r="8" spans="1:5" x14ac:dyDescent="0.25">
      <c r="A8" s="52" t="s">
        <v>1313</v>
      </c>
      <c r="B8" s="60">
        <v>40125627.965000004</v>
      </c>
      <c r="C8" s="64">
        <v>19.238148559970327</v>
      </c>
      <c r="D8" s="64">
        <v>3.6769129992378691</v>
      </c>
      <c r="E8" s="19"/>
    </row>
    <row r="9" spans="1:5" x14ac:dyDescent="0.25">
      <c r="A9" s="52" t="s">
        <v>1314</v>
      </c>
      <c r="B9" s="60">
        <v>7337629.6469999999</v>
      </c>
      <c r="C9" s="64">
        <v>3.5180112159281096</v>
      </c>
      <c r="D9" s="64">
        <v>1.1576243897702065</v>
      </c>
      <c r="E9" s="19"/>
    </row>
    <row r="10" spans="1:5" x14ac:dyDescent="0.25">
      <c r="A10" s="51" t="s">
        <v>1336</v>
      </c>
      <c r="B10" s="60">
        <v>279732.93500000238</v>
      </c>
      <c r="C10" s="64">
        <v>0.13411737170420548</v>
      </c>
      <c r="D10" s="64">
        <v>-8.3756406931003831</v>
      </c>
      <c r="E10" s="19"/>
    </row>
    <row r="11" spans="1:5" x14ac:dyDescent="0.25">
      <c r="A11" s="52" t="s">
        <v>1313</v>
      </c>
      <c r="B11" s="60">
        <v>279732.93500000238</v>
      </c>
      <c r="C11" s="64">
        <v>0.13411737170420548</v>
      </c>
      <c r="D11" s="64">
        <v>-8.3756409301860906</v>
      </c>
      <c r="E11" s="22"/>
    </row>
    <row r="12" spans="1:5" x14ac:dyDescent="0.25">
      <c r="A12" s="52" t="s">
        <v>1314</v>
      </c>
      <c r="B12" s="361" t="s">
        <v>361</v>
      </c>
      <c r="C12" s="361" t="s">
        <v>361</v>
      </c>
      <c r="D12" s="361" t="s">
        <v>361</v>
      </c>
    </row>
    <row r="13" spans="1:5" x14ac:dyDescent="0.25">
      <c r="A13" s="51" t="s">
        <v>1337</v>
      </c>
      <c r="B13" s="60">
        <v>47742990.547000006</v>
      </c>
      <c r="C13" s="64">
        <v>22.890277147602639</v>
      </c>
      <c r="D13" s="64">
        <v>3.2023555157446815</v>
      </c>
    </row>
    <row r="14" spans="1:5" x14ac:dyDescent="0.25">
      <c r="A14" s="52" t="s">
        <v>1313</v>
      </c>
      <c r="B14" s="60">
        <v>40405360.900000006</v>
      </c>
      <c r="C14" s="64">
        <v>19.37226593167453</v>
      </c>
      <c r="D14" s="64">
        <v>3.5825809037949075</v>
      </c>
    </row>
    <row r="15" spans="1:5" x14ac:dyDescent="0.25">
      <c r="A15" s="52" t="s">
        <v>1314</v>
      </c>
      <c r="B15" s="60">
        <v>7337629.6469999999</v>
      </c>
      <c r="C15" s="64">
        <v>3.5180112159281096</v>
      </c>
      <c r="D15" s="64">
        <v>1.1576243897702065</v>
      </c>
    </row>
    <row r="16" spans="1:5" x14ac:dyDescent="0.25">
      <c r="B16" s="323"/>
      <c r="C16" s="57"/>
      <c r="D16" s="19"/>
    </row>
    <row r="17" spans="1:1" x14ac:dyDescent="0.25">
      <c r="A17" s="111" t="s">
        <v>1340</v>
      </c>
    </row>
    <row r="18" spans="1:1" x14ac:dyDescent="0.25">
      <c r="A18" s="1" t="s">
        <v>20</v>
      </c>
    </row>
  </sheetData>
  <mergeCells count="4">
    <mergeCell ref="A3:D3"/>
    <mergeCell ref="A4:D4"/>
    <mergeCell ref="A1:D1"/>
    <mergeCell ref="A2:D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1"/>
  <sheetViews>
    <sheetView workbookViewId="0"/>
  </sheetViews>
  <sheetFormatPr baseColWidth="10" defaultColWidth="11.42578125" defaultRowHeight="15" x14ac:dyDescent="0.25"/>
  <cols>
    <col min="1" max="1" width="46.5703125" style="111" customWidth="1"/>
    <col min="2" max="2" width="15.85546875" style="111" customWidth="1"/>
    <col min="3" max="3" width="11.85546875" style="111" bestFit="1" customWidth="1"/>
    <col min="4" max="4" width="12.28515625" style="111" bestFit="1" customWidth="1"/>
    <col min="5" max="5" width="14" style="111" bestFit="1" customWidth="1"/>
    <col min="6" max="6" width="10.85546875" style="111" bestFit="1" customWidth="1"/>
    <col min="7" max="16384" width="11.42578125" style="111"/>
  </cols>
  <sheetData>
    <row r="1" spans="1:6" x14ac:dyDescent="0.25">
      <c r="A1" s="204" t="s">
        <v>362</v>
      </c>
      <c r="F1" s="247"/>
    </row>
    <row r="2" spans="1:6" x14ac:dyDescent="0.25">
      <c r="A2" s="204" t="s">
        <v>363</v>
      </c>
      <c r="F2" s="248"/>
    </row>
    <row r="3" spans="1:6" x14ac:dyDescent="0.25">
      <c r="A3" s="569" t="s">
        <v>360</v>
      </c>
      <c r="B3" s="569"/>
      <c r="C3" s="569"/>
      <c r="D3" s="569"/>
      <c r="F3" s="248"/>
    </row>
    <row r="4" spans="1:6" x14ac:dyDescent="0.25">
      <c r="A4" s="111" t="s">
        <v>364</v>
      </c>
      <c r="F4" s="248"/>
    </row>
    <row r="5" spans="1:6" x14ac:dyDescent="0.25">
      <c r="F5" s="248"/>
    </row>
    <row r="6" spans="1:6" ht="30" x14ac:dyDescent="0.25">
      <c r="A6" s="566"/>
      <c r="B6" s="567" t="s">
        <v>77</v>
      </c>
      <c r="C6" s="567" t="s">
        <v>378</v>
      </c>
      <c r="D6" s="108" t="s">
        <v>365</v>
      </c>
      <c r="E6" s="108" t="s">
        <v>366</v>
      </c>
      <c r="F6" s="248"/>
    </row>
    <row r="7" spans="1:6" ht="45" x14ac:dyDescent="0.25">
      <c r="A7" s="566"/>
      <c r="B7" s="568"/>
      <c r="C7" s="568"/>
      <c r="D7" s="109" t="s">
        <v>367</v>
      </c>
      <c r="E7" s="109" t="s">
        <v>379</v>
      </c>
      <c r="F7" s="248"/>
    </row>
    <row r="8" spans="1:6" x14ac:dyDescent="0.25">
      <c r="A8" s="249" t="s">
        <v>368</v>
      </c>
      <c r="B8" s="250">
        <v>38702568.203679994</v>
      </c>
      <c r="C8" s="250">
        <v>39563713.980910003</v>
      </c>
      <c r="D8" s="250">
        <v>40125627.965000004</v>
      </c>
      <c r="E8" s="251">
        <f>+D8/B8-1</f>
        <v>3.6769129992378691E-2</v>
      </c>
      <c r="F8" s="248"/>
    </row>
    <row r="9" spans="1:6" x14ac:dyDescent="0.25">
      <c r="A9" s="240" t="s">
        <v>369</v>
      </c>
      <c r="B9" s="252">
        <v>8833551.7963999994</v>
      </c>
      <c r="C9" s="252">
        <v>9123725.3039600011</v>
      </c>
      <c r="D9" s="253">
        <v>9040757.9910000004</v>
      </c>
      <c r="E9" s="254">
        <f t="shared" ref="E9:E18" si="0">+D9/B9-1</f>
        <v>2.3456724925125183E-2</v>
      </c>
      <c r="F9" s="247"/>
    </row>
    <row r="10" spans="1:6" x14ac:dyDescent="0.25">
      <c r="A10" s="240" t="s">
        <v>370</v>
      </c>
      <c r="B10" s="252">
        <v>3209698.1728400001</v>
      </c>
      <c r="C10" s="252">
        <v>3744264.2224900001</v>
      </c>
      <c r="D10" s="253">
        <v>3332321.9419999998</v>
      </c>
      <c r="E10" s="254">
        <f t="shared" si="0"/>
        <v>3.820414336700706E-2</v>
      </c>
      <c r="F10" s="248"/>
    </row>
    <row r="11" spans="1:6" x14ac:dyDescent="0.25">
      <c r="A11" s="240" t="s">
        <v>371</v>
      </c>
      <c r="B11" s="252">
        <v>1676860.8199799999</v>
      </c>
      <c r="C11" s="252">
        <v>1675499.2902000002</v>
      </c>
      <c r="D11" s="253">
        <v>1821228.1059999999</v>
      </c>
      <c r="E11" s="254">
        <f t="shared" si="0"/>
        <v>8.6093779698259043E-2</v>
      </c>
      <c r="F11" s="248"/>
    </row>
    <row r="12" spans="1:6" x14ac:dyDescent="0.25">
      <c r="A12" s="240" t="s">
        <v>372</v>
      </c>
      <c r="B12" s="252">
        <v>17967526.84141</v>
      </c>
      <c r="C12" s="252">
        <v>17624195.642679997</v>
      </c>
      <c r="D12" s="253">
        <v>18751926.958000001</v>
      </c>
      <c r="E12" s="254">
        <f t="shared" si="0"/>
        <v>4.3656543469420717E-2</v>
      </c>
      <c r="F12" s="247"/>
    </row>
    <row r="13" spans="1:6" x14ac:dyDescent="0.25">
      <c r="A13" s="240" t="s">
        <v>373</v>
      </c>
      <c r="B13" s="252">
        <v>6999676.1552100005</v>
      </c>
      <c r="C13" s="252">
        <v>7368053.8244500002</v>
      </c>
      <c r="D13" s="253">
        <v>7173421.1979999999</v>
      </c>
      <c r="E13" s="254">
        <f t="shared" si="0"/>
        <v>2.4821868746124354E-2</v>
      </c>
      <c r="F13" s="214"/>
    </row>
    <row r="14" spans="1:6" x14ac:dyDescent="0.25">
      <c r="A14" s="240" t="s">
        <v>374</v>
      </c>
      <c r="B14" s="252">
        <v>15254.41784</v>
      </c>
      <c r="C14" s="252">
        <v>27975.69713</v>
      </c>
      <c r="D14" s="253">
        <v>5971.77</v>
      </c>
      <c r="E14" s="254">
        <f t="shared" si="0"/>
        <v>-0.60852193360398998</v>
      </c>
    </row>
    <row r="15" spans="1:6" x14ac:dyDescent="0.25">
      <c r="A15" s="249" t="s">
        <v>375</v>
      </c>
      <c r="B15" s="250">
        <v>7253659.5153000001</v>
      </c>
      <c r="C15" s="250">
        <v>7196848.3347899998</v>
      </c>
      <c r="D15" s="250">
        <v>7337629.6469999999</v>
      </c>
      <c r="E15" s="251">
        <f t="shared" si="0"/>
        <v>1.1576243897702065E-2</v>
      </c>
    </row>
    <row r="16" spans="1:6" x14ac:dyDescent="0.25">
      <c r="A16" s="240" t="s">
        <v>376</v>
      </c>
      <c r="B16" s="252">
        <v>3901378.2100500003</v>
      </c>
      <c r="C16" s="252">
        <v>4079584.7353699999</v>
      </c>
      <c r="D16" s="253">
        <v>3999562.3250000002</v>
      </c>
      <c r="E16" s="254">
        <f t="shared" si="0"/>
        <v>2.5166520563701278E-2</v>
      </c>
    </row>
    <row r="17" spans="1:5" x14ac:dyDescent="0.25">
      <c r="A17" s="240" t="s">
        <v>377</v>
      </c>
      <c r="B17" s="252">
        <v>3352281.3052500002</v>
      </c>
      <c r="C17" s="252">
        <v>3117263.5994199999</v>
      </c>
      <c r="D17" s="253">
        <v>3338067.3220000002</v>
      </c>
      <c r="E17" s="254">
        <f t="shared" si="0"/>
        <v>-4.2400926281871421E-3</v>
      </c>
    </row>
    <row r="18" spans="1:5" x14ac:dyDescent="0.25">
      <c r="A18" s="249" t="s">
        <v>72</v>
      </c>
      <c r="B18" s="250">
        <v>45956227.718979992</v>
      </c>
      <c r="C18" s="250">
        <v>46760562.315700002</v>
      </c>
      <c r="D18" s="250">
        <v>47463257.612000003</v>
      </c>
      <c r="E18" s="251">
        <f t="shared" si="0"/>
        <v>3.2792724029383491E-2</v>
      </c>
    </row>
    <row r="20" spans="1:5" x14ac:dyDescent="0.25">
      <c r="A20" s="111" t="s">
        <v>1340</v>
      </c>
    </row>
    <row r="21" spans="1:5" x14ac:dyDescent="0.25">
      <c r="A21" s="111" t="s">
        <v>20</v>
      </c>
    </row>
  </sheetData>
  <mergeCells count="4">
    <mergeCell ref="A6:A7"/>
    <mergeCell ref="B6:B7"/>
    <mergeCell ref="C6:C7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C22"/>
  <sheetViews>
    <sheetView workbookViewId="0"/>
  </sheetViews>
  <sheetFormatPr baseColWidth="10" defaultColWidth="11.42578125" defaultRowHeight="15" x14ac:dyDescent="0.25"/>
  <cols>
    <col min="1" max="1" width="16.28515625" style="1" bestFit="1" customWidth="1"/>
    <col min="2" max="2" width="59.140625" style="1" bestFit="1" customWidth="1"/>
    <col min="3" max="3" width="13" style="1" customWidth="1"/>
    <col min="4" max="16384" width="11.42578125" style="1"/>
  </cols>
  <sheetData>
    <row r="1" spans="1:3" x14ac:dyDescent="0.25">
      <c r="A1" s="89" t="s">
        <v>223</v>
      </c>
      <c r="B1" s="196"/>
      <c r="C1" s="196"/>
    </row>
    <row r="2" spans="1:3" ht="14.45" customHeight="1" x14ac:dyDescent="0.25">
      <c r="A2" s="89" t="s">
        <v>1315</v>
      </c>
      <c r="B2" s="196"/>
      <c r="C2" s="196"/>
    </row>
    <row r="3" spans="1:3" ht="14.45" customHeight="1" x14ac:dyDescent="0.25">
      <c r="A3" s="20" t="s">
        <v>1338</v>
      </c>
      <c r="B3" s="196"/>
      <c r="C3" s="196"/>
    </row>
    <row r="4" spans="1:3" x14ac:dyDescent="0.25">
      <c r="A4" s="107"/>
      <c r="B4" s="107"/>
      <c r="C4" s="107"/>
    </row>
    <row r="5" spans="1:3" x14ac:dyDescent="0.25">
      <c r="A5" s="51" t="s">
        <v>41</v>
      </c>
      <c r="B5" s="51" t="s">
        <v>41</v>
      </c>
      <c r="C5" s="104" t="s">
        <v>222</v>
      </c>
    </row>
    <row r="6" spans="1:3" x14ac:dyDescent="0.25">
      <c r="A6" s="50" t="s">
        <v>221</v>
      </c>
      <c r="B6" s="52" t="s">
        <v>220</v>
      </c>
      <c r="C6" s="64">
        <v>-1.7</v>
      </c>
    </row>
    <row r="7" spans="1:3" x14ac:dyDescent="0.25">
      <c r="A7" s="50" t="s">
        <v>219</v>
      </c>
      <c r="B7" s="52" t="s">
        <v>218</v>
      </c>
      <c r="C7" s="64">
        <v>-0.2</v>
      </c>
    </row>
    <row r="8" spans="1:3" x14ac:dyDescent="0.25">
      <c r="A8" s="50" t="s">
        <v>217</v>
      </c>
      <c r="B8" s="52" t="s">
        <v>216</v>
      </c>
      <c r="C8" s="64">
        <v>-0.1</v>
      </c>
    </row>
    <row r="9" spans="1:3" x14ac:dyDescent="0.25">
      <c r="A9" s="50" t="s">
        <v>215</v>
      </c>
      <c r="B9" s="52" t="s">
        <v>214</v>
      </c>
      <c r="C9" s="64">
        <v>-0.1</v>
      </c>
    </row>
    <row r="10" spans="1:3" x14ac:dyDescent="0.25">
      <c r="A10" s="50" t="s">
        <v>213</v>
      </c>
      <c r="B10" s="52" t="s">
        <v>212</v>
      </c>
      <c r="C10" s="64">
        <v>0</v>
      </c>
    </row>
    <row r="11" spans="1:3" x14ac:dyDescent="0.25">
      <c r="A11" s="50" t="s">
        <v>211</v>
      </c>
      <c r="B11" s="52" t="s">
        <v>210</v>
      </c>
      <c r="C11" s="64">
        <v>0</v>
      </c>
    </row>
    <row r="12" spans="1:3" x14ac:dyDescent="0.25">
      <c r="A12" s="50" t="s">
        <v>209</v>
      </c>
      <c r="B12" s="52" t="s">
        <v>208</v>
      </c>
      <c r="C12" s="64">
        <v>-0.1</v>
      </c>
    </row>
    <row r="13" spans="1:3" x14ac:dyDescent="0.25">
      <c r="A13" s="50" t="s">
        <v>207</v>
      </c>
      <c r="B13" s="52" t="s">
        <v>206</v>
      </c>
      <c r="C13" s="64">
        <v>0.1</v>
      </c>
    </row>
    <row r="14" spans="1:3" x14ac:dyDescent="0.25">
      <c r="A14" s="50" t="s">
        <v>205</v>
      </c>
      <c r="B14" s="52" t="s">
        <v>204</v>
      </c>
      <c r="C14" s="64">
        <v>0</v>
      </c>
    </row>
    <row r="15" spans="1:3" x14ac:dyDescent="0.25">
      <c r="A15" s="50" t="s">
        <v>203</v>
      </c>
      <c r="B15" s="52" t="s">
        <v>202</v>
      </c>
      <c r="C15" s="64">
        <v>0.1</v>
      </c>
    </row>
    <row r="16" spans="1:3" x14ac:dyDescent="0.25">
      <c r="A16" s="50" t="s">
        <v>201</v>
      </c>
      <c r="B16" s="52" t="s">
        <v>200</v>
      </c>
      <c r="C16" s="64">
        <v>0</v>
      </c>
    </row>
    <row r="17" spans="1:3" x14ac:dyDescent="0.25">
      <c r="A17" s="50" t="s">
        <v>199</v>
      </c>
      <c r="B17" s="51" t="s">
        <v>198</v>
      </c>
      <c r="C17" s="62">
        <v>-1.6</v>
      </c>
    </row>
    <row r="18" spans="1:3" x14ac:dyDescent="0.25">
      <c r="A18" s="19"/>
      <c r="B18" s="198"/>
      <c r="C18" s="216"/>
    </row>
    <row r="19" spans="1:3" x14ac:dyDescent="0.25">
      <c r="A19" s="101" t="s">
        <v>197</v>
      </c>
      <c r="C19" s="49"/>
    </row>
    <row r="20" spans="1:3" x14ac:dyDescent="0.25">
      <c r="A20" s="101" t="s">
        <v>196</v>
      </c>
      <c r="B20" s="36"/>
      <c r="C20" s="36"/>
    </row>
    <row r="21" spans="1:3" ht="14.45" customHeight="1" x14ac:dyDescent="0.25">
      <c r="A21" s="101" t="s">
        <v>156</v>
      </c>
      <c r="B21" s="36"/>
      <c r="C21" s="36"/>
    </row>
    <row r="22" spans="1:3" x14ac:dyDescent="0.25">
      <c r="B22" s="36"/>
      <c r="C22" s="3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baseColWidth="10" defaultColWidth="11.5703125" defaultRowHeight="15" x14ac:dyDescent="0.25"/>
  <cols>
    <col min="1" max="1" width="4.85546875" style="1" customWidth="1"/>
    <col min="2" max="2" width="55.140625" style="1" bestFit="1" customWidth="1"/>
    <col min="3" max="3" width="44.140625" style="1" bestFit="1" customWidth="1"/>
    <col min="4" max="4" width="9.140625" style="1" bestFit="1" customWidth="1"/>
    <col min="5" max="16384" width="11.5703125" style="1"/>
  </cols>
  <sheetData>
    <row r="1" spans="1:4" x14ac:dyDescent="0.25">
      <c r="A1" s="89" t="s">
        <v>694</v>
      </c>
    </row>
    <row r="2" spans="1:4" x14ac:dyDescent="0.25">
      <c r="A2" s="89" t="s">
        <v>1302</v>
      </c>
    </row>
    <row r="3" spans="1:4" x14ac:dyDescent="0.25">
      <c r="A3" s="20" t="s">
        <v>1310</v>
      </c>
      <c r="B3" s="36"/>
      <c r="C3" s="36"/>
      <c r="D3" s="36"/>
    </row>
    <row r="4" spans="1:4" x14ac:dyDescent="0.25">
      <c r="A4" s="275"/>
      <c r="B4" s="36"/>
      <c r="C4" s="36"/>
      <c r="D4" s="36"/>
    </row>
    <row r="5" spans="1:4" ht="30" x14ac:dyDescent="0.25">
      <c r="A5" s="286" t="s">
        <v>676</v>
      </c>
      <c r="B5" s="286" t="s">
        <v>677</v>
      </c>
      <c r="C5" s="286" t="s">
        <v>678</v>
      </c>
      <c r="D5" s="286" t="s">
        <v>679</v>
      </c>
    </row>
    <row r="6" spans="1:4" ht="30" x14ac:dyDescent="0.25">
      <c r="A6" s="50">
        <v>1</v>
      </c>
      <c r="B6" s="66" t="s">
        <v>680</v>
      </c>
      <c r="C6" s="66" t="s">
        <v>681</v>
      </c>
      <c r="D6" s="60">
        <v>12769</v>
      </c>
    </row>
    <row r="7" spans="1:4" ht="30" x14ac:dyDescent="0.25">
      <c r="A7" s="50">
        <v>2</v>
      </c>
      <c r="B7" s="66" t="s">
        <v>682</v>
      </c>
      <c r="C7" s="66" t="s">
        <v>681</v>
      </c>
      <c r="D7" s="60">
        <v>2390</v>
      </c>
    </row>
    <row r="8" spans="1:4" ht="45" x14ac:dyDescent="0.25">
      <c r="A8" s="50">
        <v>3</v>
      </c>
      <c r="B8" s="66" t="s">
        <v>683</v>
      </c>
      <c r="C8" s="66" t="s">
        <v>681</v>
      </c>
      <c r="D8" s="382">
        <v>629</v>
      </c>
    </row>
    <row r="9" spans="1:4" ht="30" x14ac:dyDescent="0.25">
      <c r="A9" s="50">
        <v>4</v>
      </c>
      <c r="B9" s="66" t="s">
        <v>684</v>
      </c>
      <c r="C9" s="66" t="s">
        <v>681</v>
      </c>
      <c r="D9" s="60">
        <v>3322</v>
      </c>
    </row>
    <row r="10" spans="1:4" ht="30" x14ac:dyDescent="0.25">
      <c r="A10" s="50">
        <v>5</v>
      </c>
      <c r="B10" s="66" t="s">
        <v>685</v>
      </c>
      <c r="C10" s="66" t="s">
        <v>681</v>
      </c>
      <c r="D10" s="382">
        <v>258</v>
      </c>
    </row>
    <row r="11" spans="1:4" ht="30" x14ac:dyDescent="0.25">
      <c r="A11" s="50">
        <v>6</v>
      </c>
      <c r="B11" s="66" t="s">
        <v>686</v>
      </c>
      <c r="C11" s="66" t="s">
        <v>687</v>
      </c>
      <c r="D11" s="60">
        <v>5103</v>
      </c>
    </row>
    <row r="12" spans="1:4" ht="45" x14ac:dyDescent="0.25">
      <c r="A12" s="50">
        <v>7</v>
      </c>
      <c r="B12" s="66" t="s">
        <v>688</v>
      </c>
      <c r="C12" s="66" t="s">
        <v>687</v>
      </c>
      <c r="D12" s="382">
        <v>842</v>
      </c>
    </row>
    <row r="13" spans="1:4" ht="30" x14ac:dyDescent="0.25">
      <c r="A13" s="50">
        <v>8</v>
      </c>
      <c r="B13" s="66" t="s">
        <v>689</v>
      </c>
      <c r="C13" s="66" t="s">
        <v>687</v>
      </c>
      <c r="D13" s="60">
        <v>2704</v>
      </c>
    </row>
    <row r="14" spans="1:4" ht="30" x14ac:dyDescent="0.25">
      <c r="A14" s="50">
        <v>9</v>
      </c>
      <c r="B14" s="66" t="s">
        <v>690</v>
      </c>
      <c r="C14" s="66" t="s">
        <v>687</v>
      </c>
      <c r="D14" s="382">
        <v>787</v>
      </c>
    </row>
    <row r="15" spans="1:4" ht="30" x14ac:dyDescent="0.25">
      <c r="A15" s="50">
        <v>10</v>
      </c>
      <c r="B15" s="66" t="s">
        <v>1339</v>
      </c>
      <c r="C15" s="66" t="s">
        <v>687</v>
      </c>
      <c r="D15" s="60">
        <v>6696</v>
      </c>
    </row>
    <row r="16" spans="1:4" ht="30" x14ac:dyDescent="0.25">
      <c r="A16" s="50">
        <v>11</v>
      </c>
      <c r="B16" s="66" t="s">
        <v>691</v>
      </c>
      <c r="C16" s="66" t="s">
        <v>687</v>
      </c>
      <c r="D16" s="382">
        <v>487</v>
      </c>
    </row>
    <row r="17" spans="1:4" ht="30" x14ac:dyDescent="0.25">
      <c r="A17" s="50">
        <v>12</v>
      </c>
      <c r="B17" s="66" t="s">
        <v>692</v>
      </c>
      <c r="C17" s="66" t="s">
        <v>693</v>
      </c>
      <c r="D17" s="60">
        <v>1510</v>
      </c>
    </row>
    <row r="18" spans="1:4" x14ac:dyDescent="0.25">
      <c r="A18" s="570" t="s">
        <v>435</v>
      </c>
      <c r="B18" s="570"/>
      <c r="C18" s="570"/>
      <c r="D18" s="217">
        <v>37497</v>
      </c>
    </row>
    <row r="20" spans="1:4" x14ac:dyDescent="0.25">
      <c r="A20" s="1" t="s">
        <v>20</v>
      </c>
    </row>
  </sheetData>
  <mergeCells count="1">
    <mergeCell ref="A18:C1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D12"/>
  <sheetViews>
    <sheetView workbookViewId="0"/>
  </sheetViews>
  <sheetFormatPr baseColWidth="10" defaultColWidth="26.7109375" defaultRowHeight="15" x14ac:dyDescent="0.25"/>
  <cols>
    <col min="1" max="1" width="3.7109375" style="111" customWidth="1"/>
    <col min="2" max="2" width="44.42578125" style="111" bestFit="1" customWidth="1"/>
    <col min="3" max="3" width="25.42578125" style="111" bestFit="1" customWidth="1"/>
    <col min="4" max="4" width="16.7109375" style="111" bestFit="1" customWidth="1"/>
    <col min="5" max="16384" width="26.7109375" style="111"/>
  </cols>
  <sheetData>
    <row r="1" spans="1:4" x14ac:dyDescent="0.25">
      <c r="A1" s="129" t="s">
        <v>703</v>
      </c>
    </row>
    <row r="2" spans="1:4" x14ac:dyDescent="0.25">
      <c r="A2" s="129" t="s">
        <v>1303</v>
      </c>
    </row>
    <row r="3" spans="1:4" x14ac:dyDescent="0.25">
      <c r="A3" s="130" t="s">
        <v>1310</v>
      </c>
    </row>
    <row r="4" spans="1:4" x14ac:dyDescent="0.25">
      <c r="A4" s="199"/>
    </row>
    <row r="5" spans="1:4" ht="30" x14ac:dyDescent="0.25">
      <c r="A5" s="284" t="s">
        <v>676</v>
      </c>
      <c r="B5" s="284" t="s">
        <v>677</v>
      </c>
      <c r="C5" s="284" t="s">
        <v>678</v>
      </c>
      <c r="D5" s="284" t="s">
        <v>679</v>
      </c>
    </row>
    <row r="6" spans="1:4" ht="30" x14ac:dyDescent="0.25">
      <c r="A6" s="283">
        <v>1</v>
      </c>
      <c r="B6" s="283" t="s">
        <v>695</v>
      </c>
      <c r="C6" s="283" t="s">
        <v>696</v>
      </c>
      <c r="D6" s="246">
        <v>307</v>
      </c>
    </row>
    <row r="7" spans="1:4" ht="30" x14ac:dyDescent="0.25">
      <c r="A7" s="283">
        <v>2</v>
      </c>
      <c r="B7" s="283" t="s">
        <v>697</v>
      </c>
      <c r="C7" s="283" t="s">
        <v>698</v>
      </c>
      <c r="D7" s="245">
        <v>1588</v>
      </c>
    </row>
    <row r="8" spans="1:4" x14ac:dyDescent="0.25">
      <c r="A8" s="283">
        <v>3</v>
      </c>
      <c r="B8" s="283" t="s">
        <v>699</v>
      </c>
      <c r="C8" s="283" t="s">
        <v>698</v>
      </c>
      <c r="D8" s="245">
        <v>2567</v>
      </c>
    </row>
    <row r="9" spans="1:4" ht="30" x14ac:dyDescent="0.25">
      <c r="A9" s="283">
        <v>4</v>
      </c>
      <c r="B9" s="283" t="s">
        <v>700</v>
      </c>
      <c r="C9" s="283" t="s">
        <v>701</v>
      </c>
      <c r="D9" s="245">
        <v>16057</v>
      </c>
    </row>
    <row r="10" spans="1:4" x14ac:dyDescent="0.25">
      <c r="A10" s="284"/>
      <c r="B10" s="284" t="s">
        <v>702</v>
      </c>
      <c r="C10" s="284"/>
      <c r="D10" s="266">
        <v>20518</v>
      </c>
    </row>
    <row r="11" spans="1:4" x14ac:dyDescent="0.25">
      <c r="A11" s="247"/>
      <c r="B11" s="247"/>
      <c r="C11" s="247"/>
      <c r="D11" s="383"/>
    </row>
    <row r="12" spans="1:4" x14ac:dyDescent="0.25">
      <c r="A12" s="121" t="s"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D13"/>
  <sheetViews>
    <sheetView workbookViewId="0"/>
  </sheetViews>
  <sheetFormatPr baseColWidth="10" defaultColWidth="11.5703125" defaultRowHeight="15" x14ac:dyDescent="0.25"/>
  <cols>
    <col min="1" max="1" width="13.7109375" style="88" customWidth="1"/>
    <col min="2" max="2" width="51.7109375" style="88" customWidth="1"/>
    <col min="3" max="3" width="30.85546875" style="88" bestFit="1" customWidth="1"/>
    <col min="4" max="4" width="16.42578125" style="88" customWidth="1"/>
    <col min="5" max="16384" width="11.5703125" style="88"/>
  </cols>
  <sheetData>
    <row r="1" spans="1:4" x14ac:dyDescent="0.25">
      <c r="A1" s="89" t="s">
        <v>712</v>
      </c>
    </row>
    <row r="2" spans="1:4" x14ac:dyDescent="0.25">
      <c r="A2" s="89" t="s">
        <v>1304</v>
      </c>
    </row>
    <row r="3" spans="1:4" x14ac:dyDescent="0.25">
      <c r="A3" s="130" t="s">
        <v>1310</v>
      </c>
    </row>
    <row r="4" spans="1:4" x14ac:dyDescent="0.25">
      <c r="A4" s="87"/>
    </row>
    <row r="5" spans="1:4" x14ac:dyDescent="0.25">
      <c r="A5" s="85" t="s">
        <v>676</v>
      </c>
      <c r="B5" s="85" t="s">
        <v>677</v>
      </c>
      <c r="C5" s="85" t="s">
        <v>678</v>
      </c>
      <c r="D5" s="85" t="s">
        <v>679</v>
      </c>
    </row>
    <row r="6" spans="1:4" ht="60" x14ac:dyDescent="0.25">
      <c r="A6" s="97">
        <v>1</v>
      </c>
      <c r="B6" s="66" t="s">
        <v>704</v>
      </c>
      <c r="C6" s="90" t="s">
        <v>705</v>
      </c>
      <c r="D6" s="72">
        <v>13027</v>
      </c>
    </row>
    <row r="7" spans="1:4" ht="60" x14ac:dyDescent="0.25">
      <c r="A7" s="97">
        <v>2</v>
      </c>
      <c r="B7" s="66" t="s">
        <v>706</v>
      </c>
      <c r="C7" s="90" t="s">
        <v>705</v>
      </c>
      <c r="D7" s="72">
        <v>1544</v>
      </c>
    </row>
    <row r="8" spans="1:4" ht="34.15" customHeight="1" x14ac:dyDescent="0.25">
      <c r="A8" s="97">
        <v>3</v>
      </c>
      <c r="B8" s="66" t="s">
        <v>707</v>
      </c>
      <c r="C8" s="90" t="s">
        <v>705</v>
      </c>
      <c r="D8" s="72">
        <v>7460</v>
      </c>
    </row>
    <row r="9" spans="1:4" ht="35.450000000000003" customHeight="1" x14ac:dyDescent="0.25">
      <c r="A9" s="97">
        <v>4</v>
      </c>
      <c r="B9" s="66" t="s">
        <v>708</v>
      </c>
      <c r="C9" s="90" t="s">
        <v>709</v>
      </c>
      <c r="D9" s="72">
        <v>19587</v>
      </c>
    </row>
    <row r="10" spans="1:4" ht="34.15" customHeight="1" x14ac:dyDescent="0.25">
      <c r="A10" s="97">
        <v>5</v>
      </c>
      <c r="B10" s="66" t="s">
        <v>710</v>
      </c>
      <c r="C10" s="90" t="s">
        <v>711</v>
      </c>
      <c r="D10" s="72">
        <v>15070</v>
      </c>
    </row>
    <row r="11" spans="1:4" x14ac:dyDescent="0.25">
      <c r="A11" s="85"/>
      <c r="B11" s="85" t="s">
        <v>702</v>
      </c>
      <c r="C11" s="85"/>
      <c r="D11" s="71">
        <v>56688</v>
      </c>
    </row>
    <row r="12" spans="1:4" x14ac:dyDescent="0.25">
      <c r="A12" s="360"/>
      <c r="B12" s="360"/>
      <c r="C12" s="360"/>
      <c r="D12" s="384"/>
    </row>
    <row r="13" spans="1:4" x14ac:dyDescent="0.25">
      <c r="A13" s="9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24"/>
  <sheetViews>
    <sheetView zoomScale="80" zoomScaleNormal="80" workbookViewId="0">
      <selection sqref="A1:F1"/>
    </sheetView>
  </sheetViews>
  <sheetFormatPr baseColWidth="10" defaultColWidth="28.5703125" defaultRowHeight="15" x14ac:dyDescent="0.25"/>
  <cols>
    <col min="1" max="1" width="35.7109375" style="1" bestFit="1" customWidth="1"/>
    <col min="2" max="2" width="19.85546875" style="1" bestFit="1" customWidth="1"/>
    <col min="3" max="3" width="15.5703125" style="1" bestFit="1" customWidth="1"/>
    <col min="4" max="4" width="22.140625" style="1" bestFit="1" customWidth="1"/>
    <col min="5" max="5" width="13.140625" style="1" bestFit="1" customWidth="1"/>
    <col min="6" max="6" width="13.42578125" style="1" bestFit="1" customWidth="1"/>
    <col min="7" max="16384" width="28.5703125" style="1"/>
  </cols>
  <sheetData>
    <row r="1" spans="1:8" x14ac:dyDescent="0.25">
      <c r="A1" s="531" t="s">
        <v>50</v>
      </c>
      <c r="B1" s="531"/>
      <c r="C1" s="531"/>
      <c r="D1" s="531"/>
      <c r="E1" s="531"/>
      <c r="F1" s="531"/>
    </row>
    <row r="2" spans="1:8" x14ac:dyDescent="0.25">
      <c r="A2" s="531" t="s">
        <v>49</v>
      </c>
      <c r="B2" s="531"/>
      <c r="C2" s="531"/>
      <c r="D2" s="531"/>
      <c r="E2" s="531"/>
      <c r="F2" s="531"/>
    </row>
    <row r="3" spans="1:8" x14ac:dyDescent="0.25">
      <c r="A3" s="531" t="s">
        <v>48</v>
      </c>
      <c r="B3" s="531"/>
      <c r="C3" s="531"/>
      <c r="D3" s="531"/>
      <c r="E3" s="531"/>
      <c r="F3" s="531"/>
    </row>
    <row r="4" spans="1:8" x14ac:dyDescent="0.25">
      <c r="A4" s="534" t="s">
        <v>47</v>
      </c>
      <c r="B4" s="534"/>
      <c r="C4" s="534"/>
      <c r="D4" s="534"/>
      <c r="E4" s="534"/>
      <c r="F4" s="534"/>
    </row>
    <row r="5" spans="1:8" x14ac:dyDescent="0.25">
      <c r="A5" s="270"/>
      <c r="B5" s="270"/>
      <c r="C5" s="270"/>
      <c r="D5" s="270"/>
      <c r="E5" s="270"/>
      <c r="F5" s="270"/>
    </row>
    <row r="6" spans="1:8" x14ac:dyDescent="0.25">
      <c r="A6" s="378"/>
      <c r="B6" s="280" t="s">
        <v>46</v>
      </c>
      <c r="C6" s="278" t="s">
        <v>45</v>
      </c>
      <c r="D6" s="280" t="s">
        <v>44</v>
      </c>
      <c r="E6" s="278" t="s">
        <v>43</v>
      </c>
      <c r="F6" s="280" t="s">
        <v>42</v>
      </c>
    </row>
    <row r="7" spans="1:8" x14ac:dyDescent="0.25">
      <c r="A7" s="379"/>
      <c r="B7" s="277" t="s">
        <v>41</v>
      </c>
      <c r="C7" s="342" t="s">
        <v>41</v>
      </c>
      <c r="D7" s="277" t="s">
        <v>41</v>
      </c>
      <c r="E7" s="342" t="s">
        <v>41</v>
      </c>
      <c r="F7" s="281" t="s">
        <v>40</v>
      </c>
    </row>
    <row r="8" spans="1:8" x14ac:dyDescent="0.25">
      <c r="A8" s="380" t="s">
        <v>23</v>
      </c>
      <c r="B8" s="282" t="s">
        <v>39</v>
      </c>
      <c r="C8" s="279" t="s">
        <v>38</v>
      </c>
      <c r="D8" s="282" t="s">
        <v>37</v>
      </c>
      <c r="E8" s="279" t="s">
        <v>36</v>
      </c>
      <c r="F8" s="282" t="s">
        <v>35</v>
      </c>
    </row>
    <row r="9" spans="1:8" x14ac:dyDescent="0.25">
      <c r="A9" s="276" t="s">
        <v>34</v>
      </c>
      <c r="B9" s="364">
        <v>41476580</v>
      </c>
      <c r="C9" s="369">
        <v>42056704.44280716</v>
      </c>
      <c r="D9" s="370">
        <v>42080785.645997003</v>
      </c>
      <c r="E9" s="69">
        <f t="shared" ref="E9:E19" si="0">D9-B9</f>
        <v>604205.64599700272</v>
      </c>
      <c r="F9" s="373">
        <f t="shared" ref="F9:F19" si="1">(D9/B9-1)*100</f>
        <v>1.4567393116718064</v>
      </c>
      <c r="G9" s="17"/>
      <c r="H9" s="16"/>
    </row>
    <row r="10" spans="1:8" ht="30" x14ac:dyDescent="0.25">
      <c r="A10" s="277" t="s">
        <v>33</v>
      </c>
      <c r="B10" s="290">
        <v>41449423</v>
      </c>
      <c r="C10" s="369">
        <v>42023491.056807138</v>
      </c>
      <c r="D10" s="370">
        <v>42047571.459997006</v>
      </c>
      <c r="E10" s="69">
        <f t="shared" si="0"/>
        <v>598148.45999700576</v>
      </c>
      <c r="F10" s="373">
        <f t="shared" si="1"/>
        <v>1.4430803053567365</v>
      </c>
    </row>
    <row r="11" spans="1:8" x14ac:dyDescent="0.25">
      <c r="A11" s="379" t="s">
        <v>32</v>
      </c>
      <c r="B11" s="365">
        <v>34758236</v>
      </c>
      <c r="C11" s="323">
        <v>34175810.528999999</v>
      </c>
      <c r="D11" s="371">
        <v>34368052.513843104</v>
      </c>
      <c r="E11" s="70">
        <f t="shared" si="0"/>
        <v>-390183.48615689576</v>
      </c>
      <c r="F11" s="374">
        <f t="shared" si="1"/>
        <v>-1.1225641202185721</v>
      </c>
    </row>
    <row r="12" spans="1:8" x14ac:dyDescent="0.25">
      <c r="A12" s="379" t="s">
        <v>31</v>
      </c>
      <c r="B12" s="365">
        <v>1169657</v>
      </c>
      <c r="C12" s="323">
        <v>1388481.7119999998</v>
      </c>
      <c r="D12" s="371">
        <v>1371407.4418765728</v>
      </c>
      <c r="E12" s="70">
        <f t="shared" si="0"/>
        <v>201750.44187657279</v>
      </c>
      <c r="F12" s="374">
        <f t="shared" si="1"/>
        <v>17.248684176350238</v>
      </c>
    </row>
    <row r="13" spans="1:8" x14ac:dyDescent="0.25">
      <c r="A13" s="379" t="s">
        <v>30</v>
      </c>
      <c r="B13" s="365">
        <v>33588579</v>
      </c>
      <c r="C13" s="323">
        <v>32787328.817000005</v>
      </c>
      <c r="D13" s="371">
        <v>32996645.071966525</v>
      </c>
      <c r="E13" s="70">
        <f t="shared" si="0"/>
        <v>-591933.92803347483</v>
      </c>
      <c r="F13" s="374">
        <f t="shared" si="1"/>
        <v>-1.7623071462281148</v>
      </c>
    </row>
    <row r="14" spans="1:8" x14ac:dyDescent="0.25">
      <c r="A14" s="379" t="s">
        <v>29</v>
      </c>
      <c r="B14" s="365">
        <v>1038635</v>
      </c>
      <c r="C14" s="323">
        <v>1699914</v>
      </c>
      <c r="D14" s="371">
        <v>1499433.6</v>
      </c>
      <c r="E14" s="70">
        <f t="shared" si="0"/>
        <v>460798.60000000009</v>
      </c>
      <c r="F14" s="374">
        <f t="shared" si="1"/>
        <v>44.365787788780487</v>
      </c>
    </row>
    <row r="15" spans="1:8" x14ac:dyDescent="0.25">
      <c r="A15" s="379" t="s">
        <v>28</v>
      </c>
      <c r="B15" s="365">
        <v>2751136</v>
      </c>
      <c r="C15" s="323">
        <v>2770748.5469999998</v>
      </c>
      <c r="D15" s="371">
        <v>2770748.5469999998</v>
      </c>
      <c r="E15" s="70">
        <f t="shared" si="0"/>
        <v>19612.546999999788</v>
      </c>
      <c r="F15" s="374">
        <f t="shared" si="1"/>
        <v>0.71288903929138669</v>
      </c>
    </row>
    <row r="16" spans="1:8" x14ac:dyDescent="0.25">
      <c r="A16" s="379" t="s">
        <v>27</v>
      </c>
      <c r="B16" s="365">
        <v>102450</v>
      </c>
      <c r="C16" s="323">
        <v>112866.89324999999</v>
      </c>
      <c r="D16" s="371">
        <v>112866.89324999999</v>
      </c>
      <c r="E16" s="70">
        <f t="shared" si="0"/>
        <v>10416.893249999994</v>
      </c>
      <c r="F16" s="374">
        <f t="shared" si="1"/>
        <v>10.167782576866768</v>
      </c>
    </row>
    <row r="17" spans="1:6" x14ac:dyDescent="0.25">
      <c r="A17" s="379" t="s">
        <v>26</v>
      </c>
      <c r="B17" s="365">
        <v>762752</v>
      </c>
      <c r="C17" s="323">
        <v>824276.51055713312</v>
      </c>
      <c r="D17" s="371">
        <v>856464.31390391372</v>
      </c>
      <c r="E17" s="70">
        <f t="shared" si="0"/>
        <v>93712.313903913717</v>
      </c>
      <c r="F17" s="374">
        <f t="shared" si="1"/>
        <v>12.286079079951762</v>
      </c>
    </row>
    <row r="18" spans="1:6" x14ac:dyDescent="0.25">
      <c r="A18" s="379" t="s">
        <v>25</v>
      </c>
      <c r="B18" s="365">
        <v>961042</v>
      </c>
      <c r="C18" s="323">
        <v>1003813.625</v>
      </c>
      <c r="D18" s="371">
        <v>1003835.94</v>
      </c>
      <c r="E18" s="70">
        <f t="shared" si="0"/>
        <v>42793.939999999944</v>
      </c>
      <c r="F18" s="374">
        <f t="shared" si="1"/>
        <v>4.4528688652524906</v>
      </c>
    </row>
    <row r="19" spans="1:6" x14ac:dyDescent="0.25">
      <c r="A19" s="379" t="s">
        <v>24</v>
      </c>
      <c r="B19" s="365">
        <v>1075171</v>
      </c>
      <c r="C19" s="323">
        <v>1436060.952</v>
      </c>
      <c r="D19" s="371">
        <v>1436169.652</v>
      </c>
      <c r="E19" s="70">
        <f t="shared" si="0"/>
        <v>360998.652</v>
      </c>
      <c r="F19" s="374">
        <f t="shared" si="1"/>
        <v>33.575929038264604</v>
      </c>
    </row>
    <row r="20" spans="1:6" x14ac:dyDescent="0.25">
      <c r="A20" s="379" t="s">
        <v>23</v>
      </c>
      <c r="B20" s="366" t="s">
        <v>23</v>
      </c>
      <c r="C20" s="33" t="s">
        <v>23</v>
      </c>
      <c r="D20" s="366" t="s">
        <v>23</v>
      </c>
      <c r="E20" s="69"/>
      <c r="F20" s="374"/>
    </row>
    <row r="21" spans="1:6" ht="30" x14ac:dyDescent="0.25">
      <c r="A21" s="277" t="s">
        <v>22</v>
      </c>
      <c r="B21" s="290">
        <v>27157</v>
      </c>
      <c r="C21" s="369">
        <v>33212.586000000003</v>
      </c>
      <c r="D21" s="370">
        <v>33214.186000000002</v>
      </c>
      <c r="E21" s="69">
        <f>D21-B21</f>
        <v>6057.1860000000015</v>
      </c>
      <c r="F21" s="373">
        <f>(D21/B21-1)*100</f>
        <v>22.304326692933696</v>
      </c>
    </row>
    <row r="22" spans="1:6" x14ac:dyDescent="0.25">
      <c r="A22" s="380" t="s">
        <v>21</v>
      </c>
      <c r="B22" s="367">
        <v>27157</v>
      </c>
      <c r="C22" s="376">
        <v>33213.385999999999</v>
      </c>
      <c r="D22" s="372">
        <v>33214.186000000002</v>
      </c>
      <c r="E22" s="377">
        <f>D22-B22</f>
        <v>6057.1860000000015</v>
      </c>
      <c r="F22" s="375">
        <f>(D22/B22-1)*100</f>
        <v>22.304326692933696</v>
      </c>
    </row>
    <row r="23" spans="1:6" x14ac:dyDescent="0.25">
      <c r="A23" s="322"/>
      <c r="B23" s="323"/>
      <c r="C23" s="323"/>
      <c r="D23" s="70"/>
      <c r="E23" s="70"/>
      <c r="F23" s="324"/>
    </row>
    <row r="24" spans="1:6" x14ac:dyDescent="0.25">
      <c r="A24" s="15" t="s">
        <v>20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9"/>
  <sheetViews>
    <sheetView workbookViewId="0"/>
  </sheetViews>
  <sheetFormatPr baseColWidth="10" defaultColWidth="11.5703125" defaultRowHeight="15" x14ac:dyDescent="0.25"/>
  <cols>
    <col min="1" max="1" width="43.7109375" style="88" customWidth="1"/>
    <col min="2" max="5" width="14.140625" style="88" customWidth="1"/>
    <col min="6" max="16384" width="11.5703125" style="88"/>
  </cols>
  <sheetData>
    <row r="1" spans="1:5" x14ac:dyDescent="0.25">
      <c r="A1" s="89" t="s">
        <v>776</v>
      </c>
    </row>
    <row r="2" spans="1:5" x14ac:dyDescent="0.25">
      <c r="A2" s="89" t="s">
        <v>1319</v>
      </c>
    </row>
    <row r="3" spans="1:5" x14ac:dyDescent="0.25">
      <c r="A3" s="130" t="s">
        <v>1309</v>
      </c>
    </row>
    <row r="4" spans="1:5" x14ac:dyDescent="0.25">
      <c r="A4" s="102"/>
    </row>
    <row r="5" spans="1:5" x14ac:dyDescent="0.25">
      <c r="A5" s="541" t="s">
        <v>713</v>
      </c>
      <c r="B5" s="560" t="s">
        <v>1306</v>
      </c>
      <c r="C5" s="560" t="s">
        <v>1307</v>
      </c>
      <c r="D5" s="571" t="s">
        <v>714</v>
      </c>
      <c r="E5" s="572"/>
    </row>
    <row r="6" spans="1:5" x14ac:dyDescent="0.25">
      <c r="A6" s="542"/>
      <c r="B6" s="562"/>
      <c r="C6" s="562"/>
      <c r="D6" s="85" t="s">
        <v>1305</v>
      </c>
      <c r="E6" s="85" t="s">
        <v>740</v>
      </c>
    </row>
    <row r="7" spans="1:5" ht="30" x14ac:dyDescent="0.25">
      <c r="A7" s="66" t="s">
        <v>716</v>
      </c>
      <c r="B7" s="72">
        <v>1236435</v>
      </c>
      <c r="C7" s="72">
        <v>1341117</v>
      </c>
      <c r="D7" s="72">
        <v>104682</v>
      </c>
      <c r="E7" s="94">
        <v>8.5000000000000006E-2</v>
      </c>
    </row>
    <row r="8" spans="1:5" x14ac:dyDescent="0.25">
      <c r="A8" s="388"/>
      <c r="B8" s="340"/>
      <c r="C8" s="340"/>
      <c r="D8" s="340"/>
      <c r="E8" s="389"/>
    </row>
    <row r="9" spans="1:5" x14ac:dyDescent="0.25">
      <c r="A9" s="9" t="s">
        <v>20</v>
      </c>
    </row>
  </sheetData>
  <mergeCells count="4">
    <mergeCell ref="D5:E5"/>
    <mergeCell ref="C5:C6"/>
    <mergeCell ref="B5:B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11"/>
  <sheetViews>
    <sheetView workbookViewId="0"/>
  </sheetViews>
  <sheetFormatPr baseColWidth="10" defaultColWidth="11.5703125" defaultRowHeight="15" x14ac:dyDescent="0.25"/>
  <cols>
    <col min="1" max="1" width="43.28515625" style="88" customWidth="1"/>
    <col min="2" max="2" width="13.140625" style="88" customWidth="1"/>
    <col min="3" max="3" width="12.7109375" style="88" customWidth="1"/>
    <col min="4" max="4" width="10.5703125" style="88" customWidth="1"/>
    <col min="5" max="5" width="10.5703125" style="88" bestFit="1" customWidth="1"/>
    <col min="6" max="16384" width="11.5703125" style="88"/>
  </cols>
  <sheetData>
    <row r="1" spans="1:5" x14ac:dyDescent="0.25">
      <c r="A1" s="89" t="s">
        <v>720</v>
      </c>
    </row>
    <row r="2" spans="1:5" x14ac:dyDescent="0.25">
      <c r="A2" s="89" t="s">
        <v>1308</v>
      </c>
    </row>
    <row r="3" spans="1:5" x14ac:dyDescent="0.25">
      <c r="A3" s="130" t="s">
        <v>1309</v>
      </c>
    </row>
    <row r="4" spans="1:5" x14ac:dyDescent="0.25">
      <c r="A4" s="102"/>
    </row>
    <row r="5" spans="1:5" x14ac:dyDescent="0.25">
      <c r="A5" s="541" t="s">
        <v>713</v>
      </c>
      <c r="B5" s="560" t="s">
        <v>1306</v>
      </c>
      <c r="C5" s="560" t="s">
        <v>1307</v>
      </c>
      <c r="D5" s="571" t="s">
        <v>714</v>
      </c>
      <c r="E5" s="572"/>
    </row>
    <row r="6" spans="1:5" x14ac:dyDescent="0.25">
      <c r="A6" s="542"/>
      <c r="B6" s="562"/>
      <c r="C6" s="562"/>
      <c r="D6" s="85" t="s">
        <v>1305</v>
      </c>
      <c r="E6" s="85" t="s">
        <v>740</v>
      </c>
    </row>
    <row r="7" spans="1:5" x14ac:dyDescent="0.25">
      <c r="A7" s="86" t="s">
        <v>717</v>
      </c>
      <c r="B7" s="72">
        <v>207197</v>
      </c>
      <c r="C7" s="72">
        <v>228508</v>
      </c>
      <c r="D7" s="72">
        <v>21311</v>
      </c>
      <c r="E7" s="93">
        <v>0.10299999999999999</v>
      </c>
    </row>
    <row r="8" spans="1:5" x14ac:dyDescent="0.25">
      <c r="A8" s="86" t="s">
        <v>718</v>
      </c>
      <c r="B8" s="72">
        <v>82037</v>
      </c>
      <c r="C8" s="72">
        <v>90551</v>
      </c>
      <c r="D8" s="72">
        <v>8514</v>
      </c>
      <c r="E8" s="93">
        <v>0.104</v>
      </c>
    </row>
    <row r="9" spans="1:5" x14ac:dyDescent="0.25">
      <c r="A9" s="86" t="s">
        <v>719</v>
      </c>
      <c r="B9" s="72">
        <v>5294</v>
      </c>
      <c r="C9" s="72">
        <v>6149</v>
      </c>
      <c r="D9" s="91">
        <v>855</v>
      </c>
      <c r="E9" s="93">
        <v>0.16200000000000001</v>
      </c>
    </row>
    <row r="10" spans="1:5" x14ac:dyDescent="0.25">
      <c r="A10" s="385"/>
      <c r="B10" s="340"/>
      <c r="C10" s="340"/>
      <c r="D10" s="386"/>
      <c r="E10" s="387"/>
    </row>
    <row r="11" spans="1:5" x14ac:dyDescent="0.25">
      <c r="A11" s="9" t="s">
        <v>20</v>
      </c>
    </row>
  </sheetData>
  <mergeCells count="4">
    <mergeCell ref="A5:A6"/>
    <mergeCell ref="B5:B6"/>
    <mergeCell ref="C5:C6"/>
    <mergeCell ref="D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D21"/>
  <sheetViews>
    <sheetView workbookViewId="0"/>
  </sheetViews>
  <sheetFormatPr baseColWidth="10" defaultColWidth="11.5703125" defaultRowHeight="15" x14ac:dyDescent="0.25"/>
  <cols>
    <col min="1" max="1" width="51.28515625" style="255" bestFit="1" customWidth="1"/>
    <col min="2" max="2" width="15.85546875" style="255" customWidth="1"/>
    <col min="3" max="3" width="15.85546875" style="255" bestFit="1" customWidth="1"/>
    <col min="4" max="4" width="10.7109375" style="255" bestFit="1" customWidth="1"/>
    <col min="5" max="16384" width="11.5703125" style="255"/>
  </cols>
  <sheetData>
    <row r="1" spans="1:4" x14ac:dyDescent="0.25">
      <c r="A1" s="129" t="s">
        <v>734</v>
      </c>
    </row>
    <row r="2" spans="1:4" x14ac:dyDescent="0.25">
      <c r="A2" s="129" t="s">
        <v>1318</v>
      </c>
    </row>
    <row r="3" spans="1:4" x14ac:dyDescent="0.25">
      <c r="A3" s="130" t="s">
        <v>1309</v>
      </c>
    </row>
    <row r="4" spans="1:4" x14ac:dyDescent="0.25">
      <c r="A4" s="130"/>
    </row>
    <row r="5" spans="1:4" x14ac:dyDescent="0.25">
      <c r="A5" s="573" t="s">
        <v>721</v>
      </c>
      <c r="B5" s="574" t="s">
        <v>1306</v>
      </c>
      <c r="C5" s="574" t="s">
        <v>1307</v>
      </c>
      <c r="D5" s="573" t="s">
        <v>715</v>
      </c>
    </row>
    <row r="6" spans="1:4" x14ac:dyDescent="0.25">
      <c r="A6" s="573"/>
      <c r="B6" s="574"/>
      <c r="C6" s="574"/>
      <c r="D6" s="573"/>
    </row>
    <row r="7" spans="1:4" x14ac:dyDescent="0.25">
      <c r="A7" s="177" t="s">
        <v>722</v>
      </c>
      <c r="B7" s="169">
        <v>1601</v>
      </c>
      <c r="C7" s="169">
        <v>1603</v>
      </c>
      <c r="D7" s="227">
        <v>1E-3</v>
      </c>
    </row>
    <row r="8" spans="1:4" x14ac:dyDescent="0.25">
      <c r="A8" s="177" t="s">
        <v>723</v>
      </c>
      <c r="B8" s="169">
        <v>4903</v>
      </c>
      <c r="C8" s="169">
        <v>4870</v>
      </c>
      <c r="D8" s="227">
        <v>-7.0000000000000001E-3</v>
      </c>
    </row>
    <row r="9" spans="1:4" x14ac:dyDescent="0.25">
      <c r="A9" s="177" t="s">
        <v>724</v>
      </c>
      <c r="B9" s="256">
        <v>165</v>
      </c>
      <c r="C9" s="256">
        <v>165</v>
      </c>
      <c r="D9" s="227">
        <v>-5.0000000000000001E-3</v>
      </c>
    </row>
    <row r="10" spans="1:4" x14ac:dyDescent="0.25">
      <c r="A10" s="177" t="s">
        <v>725</v>
      </c>
      <c r="B10" s="256">
        <v>60</v>
      </c>
      <c r="C10" s="256">
        <v>60</v>
      </c>
      <c r="D10" s="227">
        <v>-5.0000000000000001E-3</v>
      </c>
    </row>
    <row r="11" spans="1:4" x14ac:dyDescent="0.25">
      <c r="A11" s="177" t="s">
        <v>726</v>
      </c>
      <c r="B11" s="256">
        <v>349</v>
      </c>
      <c r="C11" s="256">
        <v>347</v>
      </c>
      <c r="D11" s="227">
        <v>-5.0000000000000001E-3</v>
      </c>
    </row>
    <row r="12" spans="1:4" x14ac:dyDescent="0.25">
      <c r="A12" s="177" t="s">
        <v>727</v>
      </c>
      <c r="B12" s="169">
        <v>6787</v>
      </c>
      <c r="C12" s="169">
        <v>9923</v>
      </c>
      <c r="D12" s="227">
        <v>0.46200000000000002</v>
      </c>
    </row>
    <row r="13" spans="1:4" x14ac:dyDescent="0.25">
      <c r="A13" s="177" t="s">
        <v>728</v>
      </c>
      <c r="B13" s="256">
        <v>123</v>
      </c>
      <c r="C13" s="256">
        <v>120</v>
      </c>
      <c r="D13" s="227">
        <v>-2.5999999999999999E-2</v>
      </c>
    </row>
    <row r="14" spans="1:4" x14ac:dyDescent="0.25">
      <c r="A14" s="177" t="s">
        <v>729</v>
      </c>
      <c r="B14" s="256">
        <v>412</v>
      </c>
      <c r="C14" s="256">
        <v>410</v>
      </c>
      <c r="D14" s="227">
        <v>-5.0000000000000001E-3</v>
      </c>
    </row>
    <row r="15" spans="1:4" x14ac:dyDescent="0.25">
      <c r="A15" s="177" t="s">
        <v>733</v>
      </c>
      <c r="B15" s="169">
        <v>7331</v>
      </c>
      <c r="C15" s="169">
        <v>7646</v>
      </c>
      <c r="D15" s="227">
        <v>4.2999999999999997E-2</v>
      </c>
    </row>
    <row r="16" spans="1:4" x14ac:dyDescent="0.25">
      <c r="A16" s="177" t="s">
        <v>730</v>
      </c>
      <c r="B16" s="256">
        <v>748</v>
      </c>
      <c r="C16" s="256">
        <v>880</v>
      </c>
      <c r="D16" s="227">
        <v>0.17699999999999999</v>
      </c>
    </row>
    <row r="17" spans="1:4" x14ac:dyDescent="0.25">
      <c r="A17" s="177" t="s">
        <v>731</v>
      </c>
      <c r="B17" s="169">
        <v>1526</v>
      </c>
      <c r="C17" s="169">
        <v>2968</v>
      </c>
      <c r="D17" s="227">
        <v>0.94499999999999995</v>
      </c>
    </row>
    <row r="18" spans="1:4" x14ac:dyDescent="0.25">
      <c r="A18" s="177" t="s">
        <v>732</v>
      </c>
      <c r="B18" s="256">
        <v>155</v>
      </c>
      <c r="C18" s="256">
        <v>153</v>
      </c>
      <c r="D18" s="227">
        <v>-1.7000000000000001E-2</v>
      </c>
    </row>
    <row r="19" spans="1:4" x14ac:dyDescent="0.25">
      <c r="A19" s="257" t="s">
        <v>435</v>
      </c>
      <c r="B19" s="172">
        <v>24160</v>
      </c>
      <c r="C19" s="172">
        <v>29142</v>
      </c>
      <c r="D19" s="258">
        <v>0.20599999999999999</v>
      </c>
    </row>
    <row r="20" spans="1:4" x14ac:dyDescent="0.25">
      <c r="A20" s="390"/>
      <c r="B20" s="391"/>
      <c r="C20" s="391"/>
      <c r="D20" s="392"/>
    </row>
    <row r="21" spans="1:4" x14ac:dyDescent="0.25">
      <c r="A21" s="121" t="s">
        <v>20</v>
      </c>
    </row>
  </sheetData>
  <mergeCells count="4">
    <mergeCell ref="A5:A6"/>
    <mergeCell ref="D5:D6"/>
    <mergeCell ref="B5:B6"/>
    <mergeCell ref="C5:C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E12"/>
  <sheetViews>
    <sheetView workbookViewId="0"/>
  </sheetViews>
  <sheetFormatPr baseColWidth="10" defaultColWidth="11.5703125" defaultRowHeight="15" x14ac:dyDescent="0.25"/>
  <cols>
    <col min="1" max="1" width="67" style="88" bestFit="1" customWidth="1"/>
    <col min="2" max="3" width="12.5703125" style="88" customWidth="1"/>
    <col min="4" max="4" width="8.7109375" style="88" bestFit="1" customWidth="1"/>
    <col min="5" max="5" width="10.5703125" style="88" bestFit="1" customWidth="1"/>
    <col min="6" max="16384" width="11.5703125" style="88"/>
  </cols>
  <sheetData>
    <row r="1" spans="1:5" x14ac:dyDescent="0.25">
      <c r="A1" s="89" t="s">
        <v>777</v>
      </c>
    </row>
    <row r="2" spans="1:5" x14ac:dyDescent="0.25">
      <c r="A2" s="89" t="s">
        <v>1317</v>
      </c>
    </row>
    <row r="3" spans="1:5" x14ac:dyDescent="0.25">
      <c r="A3" s="130" t="s">
        <v>1309</v>
      </c>
    </row>
    <row r="4" spans="1:5" x14ac:dyDescent="0.25">
      <c r="A4" s="130"/>
    </row>
    <row r="5" spans="1:5" x14ac:dyDescent="0.25">
      <c r="A5" s="540" t="s">
        <v>735</v>
      </c>
      <c r="B5" s="570" t="s">
        <v>1306</v>
      </c>
      <c r="C5" s="570" t="s">
        <v>1307</v>
      </c>
      <c r="D5" s="540" t="s">
        <v>714</v>
      </c>
      <c r="E5" s="540"/>
    </row>
    <row r="6" spans="1:5" x14ac:dyDescent="0.25">
      <c r="A6" s="540"/>
      <c r="B6" s="570"/>
      <c r="C6" s="570"/>
      <c r="D6" s="85" t="s">
        <v>1305</v>
      </c>
      <c r="E6" s="85" t="s">
        <v>740</v>
      </c>
    </row>
    <row r="7" spans="1:5" x14ac:dyDescent="0.25">
      <c r="A7" s="90" t="s">
        <v>736</v>
      </c>
      <c r="B7" s="400">
        <v>12468</v>
      </c>
      <c r="C7" s="400">
        <v>12468</v>
      </c>
      <c r="D7" s="400">
        <v>0</v>
      </c>
      <c r="E7" s="94">
        <v>0</v>
      </c>
    </row>
    <row r="8" spans="1:5" x14ac:dyDescent="0.25">
      <c r="A8" s="90" t="s">
        <v>737</v>
      </c>
      <c r="B8" s="400">
        <v>7819</v>
      </c>
      <c r="C8" s="400">
        <v>9124</v>
      </c>
      <c r="D8" s="400">
        <v>1305</v>
      </c>
      <c r="E8" s="94">
        <v>0.16700000000000001</v>
      </c>
    </row>
    <row r="9" spans="1:5" x14ac:dyDescent="0.25">
      <c r="A9" s="90" t="s">
        <v>738</v>
      </c>
      <c r="B9" s="400">
        <v>25201</v>
      </c>
      <c r="C9" s="400">
        <v>25201</v>
      </c>
      <c r="D9" s="400">
        <v>0</v>
      </c>
      <c r="E9" s="94">
        <v>0</v>
      </c>
    </row>
    <row r="10" spans="1:5" x14ac:dyDescent="0.25">
      <c r="A10" s="59" t="s">
        <v>435</v>
      </c>
      <c r="B10" s="401">
        <v>45487</v>
      </c>
      <c r="C10" s="401">
        <v>46793</v>
      </c>
      <c r="D10" s="401">
        <v>1305</v>
      </c>
      <c r="E10" s="99">
        <v>2.9000000000000001E-2</v>
      </c>
    </row>
    <row r="11" spans="1:5" x14ac:dyDescent="0.25">
      <c r="A11" s="321"/>
      <c r="B11" s="393"/>
      <c r="C11" s="393"/>
      <c r="D11" s="393"/>
      <c r="E11" s="394"/>
    </row>
    <row r="12" spans="1:5" x14ac:dyDescent="0.25">
      <c r="A12" s="9" t="s">
        <v>20</v>
      </c>
    </row>
  </sheetData>
  <mergeCells count="4">
    <mergeCell ref="B5:B6"/>
    <mergeCell ref="C5:C6"/>
    <mergeCell ref="D5:E5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12"/>
  <sheetViews>
    <sheetView workbookViewId="0"/>
  </sheetViews>
  <sheetFormatPr baseColWidth="10" defaultColWidth="28.5703125" defaultRowHeight="15" x14ac:dyDescent="0.25"/>
  <cols>
    <col min="1" max="1" width="29.7109375" style="88" customWidth="1"/>
    <col min="2" max="3" width="12.7109375" style="88" bestFit="1" customWidth="1"/>
    <col min="4" max="4" width="10.140625" style="88" bestFit="1" customWidth="1"/>
    <col min="5" max="5" width="6.5703125" style="88" bestFit="1" customWidth="1"/>
    <col min="6" max="16384" width="28.5703125" style="88"/>
  </cols>
  <sheetData>
    <row r="1" spans="1:6" x14ac:dyDescent="0.25">
      <c r="A1" s="89" t="s">
        <v>744</v>
      </c>
    </row>
    <row r="2" spans="1:6" x14ac:dyDescent="0.25">
      <c r="A2" s="89" t="s">
        <v>1316</v>
      </c>
    </row>
    <row r="3" spans="1:6" x14ac:dyDescent="0.25">
      <c r="A3" s="130" t="s">
        <v>1309</v>
      </c>
    </row>
    <row r="4" spans="1:6" x14ac:dyDescent="0.25">
      <c r="A4" s="102"/>
    </row>
    <row r="5" spans="1:6" x14ac:dyDescent="0.25">
      <c r="A5" s="541" t="s">
        <v>739</v>
      </c>
      <c r="B5" s="570" t="s">
        <v>1306</v>
      </c>
      <c r="C5" s="570" t="s">
        <v>1307</v>
      </c>
      <c r="D5" s="540" t="s">
        <v>714</v>
      </c>
      <c r="E5" s="540"/>
    </row>
    <row r="6" spans="1:6" x14ac:dyDescent="0.25">
      <c r="A6" s="542"/>
      <c r="B6" s="570"/>
      <c r="C6" s="570"/>
      <c r="D6" s="85" t="s">
        <v>1305</v>
      </c>
      <c r="E6" s="85" t="s">
        <v>740</v>
      </c>
    </row>
    <row r="7" spans="1:6" x14ac:dyDescent="0.25">
      <c r="A7" s="90" t="s">
        <v>741</v>
      </c>
      <c r="B7" s="72">
        <v>313947.17700000003</v>
      </c>
      <c r="C7" s="72">
        <v>308297.35499999998</v>
      </c>
      <c r="D7" s="72">
        <v>-5649.8220000000001</v>
      </c>
      <c r="E7" s="94">
        <v>-1.7999999999999999E-2</v>
      </c>
      <c r="F7" s="265"/>
    </row>
    <row r="8" spans="1:6" x14ac:dyDescent="0.25">
      <c r="A8" s="90" t="s">
        <v>742</v>
      </c>
      <c r="B8" s="72">
        <v>820055.84900000005</v>
      </c>
      <c r="C8" s="72">
        <v>843067.66099999996</v>
      </c>
      <c r="D8" s="72">
        <v>23011.812000000002</v>
      </c>
      <c r="E8" s="94">
        <v>2.8000000000000001E-2</v>
      </c>
    </row>
    <row r="9" spans="1:6" x14ac:dyDescent="0.25">
      <c r="A9" s="90" t="s">
        <v>743</v>
      </c>
      <c r="B9" s="72">
        <v>152163.68700000001</v>
      </c>
      <c r="C9" s="72">
        <v>155028.31299999999</v>
      </c>
      <c r="D9" s="72">
        <v>2864.6260000000002</v>
      </c>
      <c r="E9" s="94">
        <v>1.9E-2</v>
      </c>
    </row>
    <row r="10" spans="1:6" x14ac:dyDescent="0.25">
      <c r="A10" s="59" t="s">
        <v>435</v>
      </c>
      <c r="B10" s="71">
        <v>1286166.713</v>
      </c>
      <c r="C10" s="71">
        <v>1306393.3289999999</v>
      </c>
      <c r="D10" s="71">
        <v>20226.616000000002</v>
      </c>
      <c r="E10" s="99">
        <v>1.6E-2</v>
      </c>
    </row>
    <row r="11" spans="1:6" x14ac:dyDescent="0.25">
      <c r="A11" s="21"/>
      <c r="B11" s="340"/>
      <c r="C11" s="340"/>
      <c r="D11" s="340"/>
      <c r="E11" s="389"/>
    </row>
    <row r="12" spans="1:6" x14ac:dyDescent="0.25">
      <c r="A12" s="9" t="s">
        <v>20</v>
      </c>
    </row>
  </sheetData>
  <mergeCells count="4">
    <mergeCell ref="B5:B6"/>
    <mergeCell ref="C5:C6"/>
    <mergeCell ref="D5:E5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E13"/>
  <sheetViews>
    <sheetView workbookViewId="0"/>
  </sheetViews>
  <sheetFormatPr baseColWidth="10" defaultColWidth="11.5703125" defaultRowHeight="15" x14ac:dyDescent="0.25"/>
  <cols>
    <col min="1" max="1" width="59" style="88" customWidth="1"/>
    <col min="2" max="5" width="13.140625" style="88" customWidth="1"/>
    <col min="6" max="16384" width="11.5703125" style="88"/>
  </cols>
  <sheetData>
    <row r="1" spans="1:5" x14ac:dyDescent="0.25">
      <c r="A1" s="89" t="s">
        <v>750</v>
      </c>
    </row>
    <row r="2" spans="1:5" x14ac:dyDescent="0.25">
      <c r="A2" s="89" t="s">
        <v>745</v>
      </c>
    </row>
    <row r="3" spans="1:5" x14ac:dyDescent="0.25">
      <c r="A3" s="130" t="s">
        <v>1309</v>
      </c>
    </row>
    <row r="4" spans="1:5" x14ac:dyDescent="0.25">
      <c r="A4" s="89"/>
    </row>
    <row r="5" spans="1:5" x14ac:dyDescent="0.25">
      <c r="A5" s="541" t="s">
        <v>745</v>
      </c>
      <c r="B5" s="570" t="s">
        <v>1306</v>
      </c>
      <c r="C5" s="570" t="s">
        <v>1307</v>
      </c>
      <c r="D5" s="540" t="s">
        <v>714</v>
      </c>
      <c r="E5" s="540"/>
    </row>
    <row r="6" spans="1:5" x14ac:dyDescent="0.25">
      <c r="A6" s="542"/>
      <c r="B6" s="570"/>
      <c r="C6" s="570"/>
      <c r="D6" s="85" t="s">
        <v>1305</v>
      </c>
      <c r="E6" s="85" t="s">
        <v>740</v>
      </c>
    </row>
    <row r="7" spans="1:5" x14ac:dyDescent="0.25">
      <c r="A7" s="90" t="s">
        <v>746</v>
      </c>
      <c r="B7" s="72">
        <v>701422</v>
      </c>
      <c r="C7" s="72">
        <v>747791</v>
      </c>
      <c r="D7" s="72">
        <v>46369</v>
      </c>
      <c r="E7" s="94">
        <v>6.6000000000000003E-2</v>
      </c>
    </row>
    <row r="8" spans="1:5" x14ac:dyDescent="0.25">
      <c r="A8" s="90" t="s">
        <v>747</v>
      </c>
      <c r="B8" s="72">
        <v>321340</v>
      </c>
      <c r="C8" s="72">
        <v>365903</v>
      </c>
      <c r="D8" s="72">
        <v>44563</v>
      </c>
      <c r="E8" s="94">
        <v>0.13900000000000001</v>
      </c>
    </row>
    <row r="9" spans="1:5" x14ac:dyDescent="0.25">
      <c r="A9" s="90" t="s">
        <v>748</v>
      </c>
      <c r="B9" s="72">
        <v>236683</v>
      </c>
      <c r="C9" s="72">
        <v>248697</v>
      </c>
      <c r="D9" s="72">
        <v>12014</v>
      </c>
      <c r="E9" s="94">
        <v>5.0999999999999997E-2</v>
      </c>
    </row>
    <row r="10" spans="1:5" x14ac:dyDescent="0.25">
      <c r="A10" s="90" t="s">
        <v>749</v>
      </c>
      <c r="B10" s="91">
        <v>624</v>
      </c>
      <c r="C10" s="91">
        <v>727</v>
      </c>
      <c r="D10" s="91">
        <v>103</v>
      </c>
      <c r="E10" s="94">
        <v>0.16500000000000001</v>
      </c>
    </row>
    <row r="11" spans="1:5" x14ac:dyDescent="0.25">
      <c r="A11" s="59" t="s">
        <v>435</v>
      </c>
      <c r="B11" s="71">
        <v>1260069</v>
      </c>
      <c r="C11" s="71">
        <v>1363118</v>
      </c>
      <c r="D11" s="71">
        <v>103049</v>
      </c>
      <c r="E11" s="99">
        <v>8.2000000000000003E-2</v>
      </c>
    </row>
    <row r="12" spans="1:5" x14ac:dyDescent="0.25">
      <c r="A12" s="21"/>
      <c r="B12" s="340"/>
      <c r="C12" s="340"/>
      <c r="D12" s="340"/>
      <c r="E12" s="389"/>
    </row>
    <row r="13" spans="1:5" x14ac:dyDescent="0.25">
      <c r="A13" s="9" t="s">
        <v>20</v>
      </c>
    </row>
  </sheetData>
  <mergeCells count="4">
    <mergeCell ref="B5:B6"/>
    <mergeCell ref="C5:C6"/>
    <mergeCell ref="D5:E5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E36"/>
  <sheetViews>
    <sheetView workbookViewId="0"/>
  </sheetViews>
  <sheetFormatPr baseColWidth="10" defaultColWidth="11.5703125" defaultRowHeight="15" x14ac:dyDescent="0.25"/>
  <cols>
    <col min="1" max="1" width="56.7109375" style="88" bestFit="1" customWidth="1"/>
    <col min="2" max="3" width="13.42578125" style="88" customWidth="1"/>
    <col min="4" max="4" width="8.7109375" style="88" bestFit="1" customWidth="1"/>
    <col min="5" max="5" width="8" style="88" bestFit="1" customWidth="1"/>
    <col min="6" max="16384" width="11.5703125" style="88"/>
  </cols>
  <sheetData>
    <row r="1" spans="1:5" x14ac:dyDescent="0.25">
      <c r="A1" s="89" t="s">
        <v>775</v>
      </c>
    </row>
    <row r="2" spans="1:5" x14ac:dyDescent="0.25">
      <c r="A2" s="89" t="s">
        <v>1321</v>
      </c>
    </row>
    <row r="3" spans="1:5" x14ac:dyDescent="0.25">
      <c r="A3" s="130" t="s">
        <v>1309</v>
      </c>
    </row>
    <row r="4" spans="1:5" x14ac:dyDescent="0.25">
      <c r="A4" s="89"/>
    </row>
    <row r="5" spans="1:5" x14ac:dyDescent="0.25">
      <c r="A5" s="541" t="s">
        <v>543</v>
      </c>
      <c r="B5" s="570" t="s">
        <v>1306</v>
      </c>
      <c r="C5" s="570" t="s">
        <v>1307</v>
      </c>
      <c r="D5" s="540" t="s">
        <v>714</v>
      </c>
      <c r="E5" s="540"/>
    </row>
    <row r="6" spans="1:5" x14ac:dyDescent="0.25">
      <c r="A6" s="542"/>
      <c r="B6" s="570"/>
      <c r="C6" s="570"/>
      <c r="D6" s="85" t="s">
        <v>1305</v>
      </c>
      <c r="E6" s="85" t="s">
        <v>740</v>
      </c>
    </row>
    <row r="7" spans="1:5" x14ac:dyDescent="0.25">
      <c r="A7" s="100" t="s">
        <v>752</v>
      </c>
      <c r="B7" s="91"/>
      <c r="C7" s="91"/>
      <c r="D7" s="91"/>
      <c r="E7" s="398"/>
    </row>
    <row r="8" spans="1:5" x14ac:dyDescent="0.25">
      <c r="A8" s="90" t="s">
        <v>753</v>
      </c>
      <c r="B8" s="91">
        <v>0</v>
      </c>
      <c r="C8" s="91">
        <v>733</v>
      </c>
      <c r="D8" s="91">
        <v>733</v>
      </c>
      <c r="E8" s="65"/>
    </row>
    <row r="9" spans="1:5" x14ac:dyDescent="0.25">
      <c r="A9" s="90" t="s">
        <v>754</v>
      </c>
      <c r="B9" s="91">
        <v>0</v>
      </c>
      <c r="C9" s="91">
        <v>596</v>
      </c>
      <c r="D9" s="91">
        <v>596</v>
      </c>
      <c r="E9" s="65"/>
    </row>
    <row r="10" spans="1:5" x14ac:dyDescent="0.25">
      <c r="A10" s="90" t="s">
        <v>755</v>
      </c>
      <c r="B10" s="91">
        <v>0</v>
      </c>
      <c r="C10" s="91">
        <v>256</v>
      </c>
      <c r="D10" s="91">
        <v>256</v>
      </c>
      <c r="E10" s="65"/>
    </row>
    <row r="11" spans="1:5" x14ac:dyDescent="0.25">
      <c r="A11" s="90" t="s">
        <v>756</v>
      </c>
      <c r="B11" s="91">
        <v>0</v>
      </c>
      <c r="C11" s="91">
        <v>346</v>
      </c>
      <c r="D11" s="91">
        <v>346</v>
      </c>
      <c r="E11" s="65"/>
    </row>
    <row r="12" spans="1:5" x14ac:dyDescent="0.25">
      <c r="A12" s="90" t="s">
        <v>757</v>
      </c>
      <c r="B12" s="72">
        <v>34376</v>
      </c>
      <c r="C12" s="72">
        <v>35548</v>
      </c>
      <c r="D12" s="72">
        <v>1172</v>
      </c>
      <c r="E12" s="65">
        <v>3.4</v>
      </c>
    </row>
    <row r="13" spans="1:5" x14ac:dyDescent="0.25">
      <c r="A13" s="90" t="s">
        <v>758</v>
      </c>
      <c r="B13" s="72">
        <v>306351</v>
      </c>
      <c r="C13" s="72">
        <v>361467</v>
      </c>
      <c r="D13" s="72">
        <v>55116</v>
      </c>
      <c r="E13" s="65">
        <v>18</v>
      </c>
    </row>
    <row r="14" spans="1:5" x14ac:dyDescent="0.25">
      <c r="A14" s="90" t="s">
        <v>759</v>
      </c>
      <c r="B14" s="72">
        <v>340823</v>
      </c>
      <c r="C14" s="72">
        <v>399661</v>
      </c>
      <c r="D14" s="72">
        <v>58838</v>
      </c>
      <c r="E14" s="65">
        <v>17.3</v>
      </c>
    </row>
    <row r="15" spans="1:5" x14ac:dyDescent="0.25">
      <c r="A15" s="100" t="s">
        <v>622</v>
      </c>
      <c r="B15" s="91"/>
      <c r="C15" s="91"/>
      <c r="D15" s="91"/>
      <c r="E15" s="65"/>
    </row>
    <row r="16" spans="1:5" x14ac:dyDescent="0.25">
      <c r="A16" s="90" t="s">
        <v>760</v>
      </c>
      <c r="B16" s="72">
        <v>26456</v>
      </c>
      <c r="C16" s="72">
        <v>27126</v>
      </c>
      <c r="D16" s="91">
        <v>671</v>
      </c>
      <c r="E16" s="65">
        <v>2.5</v>
      </c>
    </row>
    <row r="17" spans="1:5" x14ac:dyDescent="0.25">
      <c r="A17" s="90" t="s">
        <v>759</v>
      </c>
      <c r="B17" s="72">
        <v>26439</v>
      </c>
      <c r="C17" s="72">
        <v>27126</v>
      </c>
      <c r="D17" s="91">
        <v>671</v>
      </c>
      <c r="E17" s="65">
        <v>2.5</v>
      </c>
    </row>
    <row r="18" spans="1:5" x14ac:dyDescent="0.25">
      <c r="A18" s="100" t="s">
        <v>761</v>
      </c>
      <c r="B18" s="91"/>
      <c r="C18" s="91"/>
      <c r="D18" s="91"/>
      <c r="E18" s="65"/>
    </row>
    <row r="19" spans="1:5" x14ac:dyDescent="0.25">
      <c r="A19" s="90" t="s">
        <v>762</v>
      </c>
      <c r="B19" s="72">
        <v>7957</v>
      </c>
      <c r="C19" s="72">
        <v>8156</v>
      </c>
      <c r="D19" s="91">
        <v>199</v>
      </c>
      <c r="E19" s="65">
        <v>2.5</v>
      </c>
    </row>
    <row r="20" spans="1:5" x14ac:dyDescent="0.25">
      <c r="A20" s="90" t="s">
        <v>759</v>
      </c>
      <c r="B20" s="72">
        <v>7957</v>
      </c>
      <c r="C20" s="72">
        <v>8156</v>
      </c>
      <c r="D20" s="91">
        <v>199</v>
      </c>
      <c r="E20" s="65">
        <v>2.5</v>
      </c>
    </row>
    <row r="21" spans="1:5" x14ac:dyDescent="0.25">
      <c r="A21" s="100" t="s">
        <v>635</v>
      </c>
      <c r="B21" s="91"/>
      <c r="C21" s="91"/>
      <c r="D21" s="91"/>
      <c r="E21" s="65"/>
    </row>
    <row r="22" spans="1:5" x14ac:dyDescent="0.25">
      <c r="A22" s="90" t="s">
        <v>763</v>
      </c>
      <c r="B22" s="91">
        <v>0</v>
      </c>
      <c r="C22" s="72">
        <v>27129</v>
      </c>
      <c r="D22" s="72">
        <v>27129</v>
      </c>
      <c r="E22" s="65"/>
    </row>
    <row r="23" spans="1:5" x14ac:dyDescent="0.25">
      <c r="A23" s="90" t="s">
        <v>764</v>
      </c>
      <c r="B23" s="72">
        <v>2686</v>
      </c>
      <c r="C23" s="72">
        <v>2894</v>
      </c>
      <c r="D23" s="91">
        <v>208</v>
      </c>
      <c r="E23" s="65">
        <v>7.7</v>
      </c>
    </row>
    <row r="24" spans="1:5" x14ac:dyDescent="0.25">
      <c r="A24" s="90" t="s">
        <v>765</v>
      </c>
      <c r="B24" s="91">
        <v>0</v>
      </c>
      <c r="C24" s="91">
        <v>220</v>
      </c>
      <c r="D24" s="91">
        <v>220</v>
      </c>
      <c r="E24" s="65"/>
    </row>
    <row r="25" spans="1:5" x14ac:dyDescent="0.25">
      <c r="A25" s="90" t="s">
        <v>766</v>
      </c>
      <c r="B25" s="91">
        <v>0</v>
      </c>
      <c r="C25" s="72">
        <v>1382</v>
      </c>
      <c r="D25" s="72">
        <v>1382</v>
      </c>
      <c r="E25" s="65"/>
    </row>
    <row r="26" spans="1:5" x14ac:dyDescent="0.25">
      <c r="A26" s="90" t="s">
        <v>767</v>
      </c>
      <c r="B26" s="91">
        <v>0</v>
      </c>
      <c r="C26" s="91">
        <v>565</v>
      </c>
      <c r="D26" s="91">
        <v>565</v>
      </c>
      <c r="E26" s="65"/>
    </row>
    <row r="27" spans="1:5" x14ac:dyDescent="0.25">
      <c r="A27" s="90" t="s">
        <v>759</v>
      </c>
      <c r="B27" s="72">
        <v>2686</v>
      </c>
      <c r="C27" s="72">
        <v>32189</v>
      </c>
      <c r="D27" s="72">
        <v>29503</v>
      </c>
      <c r="E27" s="65">
        <v>1098.5</v>
      </c>
    </row>
    <row r="28" spans="1:5" x14ac:dyDescent="0.25">
      <c r="A28" s="100" t="s">
        <v>768</v>
      </c>
      <c r="B28" s="91"/>
      <c r="C28" s="91"/>
      <c r="D28" s="91"/>
      <c r="E28" s="65"/>
    </row>
    <row r="29" spans="1:5" x14ac:dyDescent="0.25">
      <c r="A29" s="90" t="s">
        <v>769</v>
      </c>
      <c r="B29" s="72">
        <v>1452</v>
      </c>
      <c r="C29" s="72">
        <v>5288</v>
      </c>
      <c r="D29" s="72">
        <v>3836</v>
      </c>
      <c r="E29" s="65">
        <v>264.2</v>
      </c>
    </row>
    <row r="30" spans="1:5" x14ac:dyDescent="0.25">
      <c r="A30" s="90" t="s">
        <v>770</v>
      </c>
      <c r="B30" s="72">
        <v>17572</v>
      </c>
      <c r="C30" s="72">
        <v>27418</v>
      </c>
      <c r="D30" s="72">
        <v>9845</v>
      </c>
      <c r="E30" s="65">
        <v>56</v>
      </c>
    </row>
    <row r="31" spans="1:5" x14ac:dyDescent="0.25">
      <c r="A31" s="90" t="s">
        <v>771</v>
      </c>
      <c r="B31" s="72">
        <v>1161</v>
      </c>
      <c r="C31" s="72">
        <v>2706</v>
      </c>
      <c r="D31" s="72">
        <v>1545</v>
      </c>
      <c r="E31" s="65">
        <v>133</v>
      </c>
    </row>
    <row r="32" spans="1:5" x14ac:dyDescent="0.25">
      <c r="A32" s="90" t="s">
        <v>772</v>
      </c>
      <c r="B32" s="91">
        <v>0</v>
      </c>
      <c r="C32" s="72">
        <v>1669</v>
      </c>
      <c r="D32" s="72">
        <v>1669</v>
      </c>
      <c r="E32" s="65"/>
    </row>
    <row r="33" spans="1:5" x14ac:dyDescent="0.25">
      <c r="A33" s="90" t="s">
        <v>759</v>
      </c>
      <c r="B33" s="72">
        <v>20186</v>
      </c>
      <c r="C33" s="72">
        <v>37081</v>
      </c>
      <c r="D33" s="72">
        <v>16895</v>
      </c>
      <c r="E33" s="65">
        <v>83.7</v>
      </c>
    </row>
    <row r="34" spans="1:5" x14ac:dyDescent="0.25">
      <c r="A34" s="59" t="s">
        <v>773</v>
      </c>
      <c r="B34" s="71">
        <v>398091</v>
      </c>
      <c r="C34" s="71">
        <v>504213</v>
      </c>
      <c r="D34" s="71">
        <v>106106</v>
      </c>
      <c r="E34" s="328">
        <v>26.7</v>
      </c>
    </row>
    <row r="36" spans="1:5" x14ac:dyDescent="0.25">
      <c r="A36" s="88" t="s">
        <v>774</v>
      </c>
    </row>
  </sheetData>
  <mergeCells count="4">
    <mergeCell ref="B5:B6"/>
    <mergeCell ref="C5:C6"/>
    <mergeCell ref="D5:E5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E26"/>
  <sheetViews>
    <sheetView workbookViewId="0"/>
  </sheetViews>
  <sheetFormatPr baseColWidth="10" defaultColWidth="11.5703125" defaultRowHeight="15" x14ac:dyDescent="0.25"/>
  <cols>
    <col min="1" max="1" width="50.85546875" style="88" bestFit="1" customWidth="1"/>
    <col min="2" max="5" width="13.42578125" style="88" customWidth="1"/>
    <col min="6" max="16384" width="11.5703125" style="88"/>
  </cols>
  <sheetData>
    <row r="1" spans="1:5" x14ac:dyDescent="0.25">
      <c r="A1" s="89" t="s">
        <v>794</v>
      </c>
    </row>
    <row r="2" spans="1:5" x14ac:dyDescent="0.25">
      <c r="A2" s="89" t="s">
        <v>1320</v>
      </c>
    </row>
    <row r="3" spans="1:5" x14ac:dyDescent="0.25">
      <c r="A3" s="130" t="s">
        <v>1309</v>
      </c>
    </row>
    <row r="5" spans="1:5" x14ac:dyDescent="0.25">
      <c r="A5" s="541" t="s">
        <v>778</v>
      </c>
      <c r="B5" s="570" t="s">
        <v>1306</v>
      </c>
      <c r="C5" s="570" t="s">
        <v>1307</v>
      </c>
      <c r="D5" s="540" t="s">
        <v>714</v>
      </c>
      <c r="E5" s="540"/>
    </row>
    <row r="6" spans="1:5" x14ac:dyDescent="0.25">
      <c r="A6" s="542"/>
      <c r="B6" s="570"/>
      <c r="C6" s="570"/>
      <c r="D6" s="85" t="s">
        <v>1305</v>
      </c>
      <c r="E6" s="85" t="s">
        <v>740</v>
      </c>
    </row>
    <row r="7" spans="1:5" x14ac:dyDescent="0.25">
      <c r="A7" s="90" t="s">
        <v>779</v>
      </c>
      <c r="B7" s="72">
        <v>41810</v>
      </c>
      <c r="C7" s="72">
        <v>40543</v>
      </c>
      <c r="D7" s="72">
        <v>1267</v>
      </c>
      <c r="E7" s="94">
        <v>3.1E-2</v>
      </c>
    </row>
    <row r="8" spans="1:5" x14ac:dyDescent="0.25">
      <c r="A8" s="90" t="s">
        <v>780</v>
      </c>
      <c r="B8" s="72">
        <v>76193</v>
      </c>
      <c r="C8" s="72">
        <v>74046</v>
      </c>
      <c r="D8" s="72">
        <v>2147</v>
      </c>
      <c r="E8" s="94">
        <v>2.9000000000000001E-2</v>
      </c>
    </row>
    <row r="9" spans="1:5" x14ac:dyDescent="0.25">
      <c r="A9" s="90" t="s">
        <v>781</v>
      </c>
      <c r="B9" s="72">
        <v>61987</v>
      </c>
      <c r="C9" s="72">
        <v>61216</v>
      </c>
      <c r="D9" s="91">
        <v>771</v>
      </c>
      <c r="E9" s="94">
        <v>1.2999999999999999E-2</v>
      </c>
    </row>
    <row r="10" spans="1:5" x14ac:dyDescent="0.25">
      <c r="A10" s="90" t="s">
        <v>782</v>
      </c>
      <c r="B10" s="72">
        <v>59602</v>
      </c>
      <c r="C10" s="72">
        <v>58929</v>
      </c>
      <c r="D10" s="91">
        <v>673</v>
      </c>
      <c r="E10" s="94">
        <v>1.0999999999999999E-2</v>
      </c>
    </row>
    <row r="11" spans="1:5" x14ac:dyDescent="0.25">
      <c r="A11" s="90" t="s">
        <v>783</v>
      </c>
      <c r="B11" s="72">
        <v>74192</v>
      </c>
      <c r="C11" s="72">
        <v>72293</v>
      </c>
      <c r="D11" s="72">
        <v>1899</v>
      </c>
      <c r="E11" s="94">
        <v>2.5999999999999999E-2</v>
      </c>
    </row>
    <row r="12" spans="1:5" x14ac:dyDescent="0.25">
      <c r="A12" s="90" t="s">
        <v>784</v>
      </c>
      <c r="B12" s="72">
        <v>65064</v>
      </c>
      <c r="C12" s="72">
        <v>62730</v>
      </c>
      <c r="D12" s="72">
        <v>2334</v>
      </c>
      <c r="E12" s="94">
        <v>3.6999999999999998E-2</v>
      </c>
    </row>
    <row r="13" spans="1:5" x14ac:dyDescent="0.25">
      <c r="A13" s="90" t="s">
        <v>785</v>
      </c>
      <c r="B13" s="72">
        <v>76995</v>
      </c>
      <c r="C13" s="72">
        <v>76208</v>
      </c>
      <c r="D13" s="91">
        <v>787</v>
      </c>
      <c r="E13" s="94">
        <v>0.01</v>
      </c>
    </row>
    <row r="14" spans="1:5" x14ac:dyDescent="0.25">
      <c r="A14" s="90" t="s">
        <v>786</v>
      </c>
      <c r="B14" s="72">
        <v>70872</v>
      </c>
      <c r="C14" s="72">
        <v>68847</v>
      </c>
      <c r="D14" s="72">
        <v>2024</v>
      </c>
      <c r="E14" s="94">
        <v>2.9000000000000001E-2</v>
      </c>
    </row>
    <row r="15" spans="1:5" x14ac:dyDescent="0.25">
      <c r="A15" s="90" t="s">
        <v>787</v>
      </c>
      <c r="B15" s="72">
        <v>116277</v>
      </c>
      <c r="C15" s="72">
        <v>111231</v>
      </c>
      <c r="D15" s="72">
        <v>5045</v>
      </c>
      <c r="E15" s="94">
        <v>4.4999999999999998E-2</v>
      </c>
    </row>
    <row r="16" spans="1:5" x14ac:dyDescent="0.25">
      <c r="A16" s="90" t="s">
        <v>788</v>
      </c>
      <c r="B16" s="72">
        <v>76386</v>
      </c>
      <c r="C16" s="72">
        <v>73658</v>
      </c>
      <c r="D16" s="72">
        <v>2728</v>
      </c>
      <c r="E16" s="94">
        <v>3.6999999999999998E-2</v>
      </c>
    </row>
    <row r="17" spans="1:5" x14ac:dyDescent="0.25">
      <c r="A17" s="90" t="s">
        <v>789</v>
      </c>
      <c r="B17" s="72">
        <v>52767</v>
      </c>
      <c r="C17" s="72">
        <v>51170</v>
      </c>
      <c r="D17" s="72">
        <v>1598</v>
      </c>
      <c r="E17" s="94">
        <v>3.1E-2</v>
      </c>
    </row>
    <row r="18" spans="1:5" x14ac:dyDescent="0.25">
      <c r="A18" s="90" t="s">
        <v>1341</v>
      </c>
      <c r="B18" s="72">
        <v>56126</v>
      </c>
      <c r="C18" s="72">
        <v>54796</v>
      </c>
      <c r="D18" s="72">
        <v>1253</v>
      </c>
      <c r="E18" s="94">
        <v>2.3E-2</v>
      </c>
    </row>
    <row r="19" spans="1:5" x14ac:dyDescent="0.25">
      <c r="A19" s="90" t="s">
        <v>790</v>
      </c>
      <c r="B19" s="72">
        <v>118263</v>
      </c>
      <c r="C19" s="72">
        <v>117110</v>
      </c>
      <c r="D19" s="72">
        <v>1153</v>
      </c>
      <c r="E19" s="94">
        <v>0.01</v>
      </c>
    </row>
    <row r="20" spans="1:5" x14ac:dyDescent="0.25">
      <c r="A20" s="90" t="s">
        <v>791</v>
      </c>
      <c r="B20" s="72">
        <v>45772</v>
      </c>
      <c r="C20" s="72">
        <v>45309</v>
      </c>
      <c r="D20" s="91">
        <v>463</v>
      </c>
      <c r="E20" s="94">
        <v>0.01</v>
      </c>
    </row>
    <row r="21" spans="1:5" x14ac:dyDescent="0.25">
      <c r="A21" s="90" t="s">
        <v>792</v>
      </c>
      <c r="B21" s="72">
        <v>32122</v>
      </c>
      <c r="C21" s="72">
        <v>31195</v>
      </c>
      <c r="D21" s="91">
        <v>926</v>
      </c>
      <c r="E21" s="94">
        <v>0.03</v>
      </c>
    </row>
    <row r="22" spans="1:5" x14ac:dyDescent="0.25">
      <c r="A22" s="90" t="s">
        <v>793</v>
      </c>
      <c r="B22" s="72">
        <v>48030</v>
      </c>
      <c r="C22" s="72">
        <v>47261</v>
      </c>
      <c r="D22" s="91">
        <v>777</v>
      </c>
      <c r="E22" s="94">
        <v>1.6E-2</v>
      </c>
    </row>
    <row r="23" spans="1:5" x14ac:dyDescent="0.25">
      <c r="A23" s="85" t="s">
        <v>435</v>
      </c>
      <c r="B23" s="71">
        <v>1072385</v>
      </c>
      <c r="C23" s="71">
        <v>1046536</v>
      </c>
      <c r="D23" s="71">
        <v>25848</v>
      </c>
      <c r="E23" s="99">
        <v>2.5000000000000001E-2</v>
      </c>
    </row>
    <row r="24" spans="1:5" x14ac:dyDescent="0.25">
      <c r="A24" s="360"/>
      <c r="B24" s="395"/>
      <c r="C24" s="395"/>
      <c r="D24" s="395"/>
      <c r="E24" s="394"/>
    </row>
    <row r="25" spans="1:5" x14ac:dyDescent="0.25">
      <c r="A25" s="20" t="s">
        <v>1342</v>
      </c>
    </row>
    <row r="26" spans="1:5" x14ac:dyDescent="0.25">
      <c r="A26" s="20" t="s">
        <v>20</v>
      </c>
    </row>
  </sheetData>
  <mergeCells count="4">
    <mergeCell ref="B5:B6"/>
    <mergeCell ref="C5:C6"/>
    <mergeCell ref="D5:E5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E36"/>
  <sheetViews>
    <sheetView zoomScaleNormal="100" workbookViewId="0"/>
  </sheetViews>
  <sheetFormatPr baseColWidth="10" defaultColWidth="11.5703125" defaultRowHeight="15" x14ac:dyDescent="0.25"/>
  <cols>
    <col min="1" max="1" width="52.85546875" style="88" customWidth="1"/>
    <col min="2" max="2" width="21.140625" style="88" customWidth="1"/>
    <col min="3" max="3" width="57.28515625" style="88" customWidth="1"/>
    <col min="4" max="4" width="33" style="88" customWidth="1"/>
    <col min="5" max="5" width="13.85546875" style="88" customWidth="1"/>
    <col min="6" max="16384" width="11.5703125" style="88"/>
  </cols>
  <sheetData>
    <row r="1" spans="1:5" x14ac:dyDescent="0.25">
      <c r="A1" s="89" t="s">
        <v>867</v>
      </c>
    </row>
    <row r="2" spans="1:5" x14ac:dyDescent="0.25">
      <c r="A2" s="89" t="s">
        <v>866</v>
      </c>
    </row>
    <row r="3" spans="1:5" x14ac:dyDescent="0.25">
      <c r="A3" s="87"/>
    </row>
    <row r="4" spans="1:5" x14ac:dyDescent="0.25">
      <c r="A4" s="95" t="s">
        <v>795</v>
      </c>
      <c r="B4" s="95" t="s">
        <v>796</v>
      </c>
      <c r="C4" s="95" t="s">
        <v>797</v>
      </c>
      <c r="D4" s="95" t="s">
        <v>798</v>
      </c>
      <c r="E4" s="95" t="s">
        <v>799</v>
      </c>
    </row>
    <row r="5" spans="1:5" ht="30" x14ac:dyDescent="0.25">
      <c r="A5" s="575" t="s">
        <v>800</v>
      </c>
      <c r="B5" s="578" t="s">
        <v>801</v>
      </c>
      <c r="C5" s="66" t="s">
        <v>802</v>
      </c>
      <c r="D5" s="66" t="s">
        <v>803</v>
      </c>
      <c r="E5" s="217">
        <v>7020</v>
      </c>
    </row>
    <row r="6" spans="1:5" ht="45" x14ac:dyDescent="0.25">
      <c r="A6" s="577"/>
      <c r="B6" s="579"/>
      <c r="C6" s="66" t="s">
        <v>804</v>
      </c>
      <c r="D6" s="66" t="s">
        <v>803</v>
      </c>
      <c r="E6" s="217">
        <v>3315</v>
      </c>
    </row>
    <row r="7" spans="1:5" x14ac:dyDescent="0.25">
      <c r="A7" s="577"/>
      <c r="B7" s="580"/>
      <c r="C7" s="66" t="s">
        <v>805</v>
      </c>
      <c r="D7" s="66" t="s">
        <v>803</v>
      </c>
      <c r="E7" s="217">
        <v>6500</v>
      </c>
    </row>
    <row r="8" spans="1:5" x14ac:dyDescent="0.25">
      <c r="A8" s="577"/>
      <c r="B8" s="578" t="s">
        <v>806</v>
      </c>
      <c r="C8" s="66" t="s">
        <v>807</v>
      </c>
      <c r="D8" s="66" t="s">
        <v>803</v>
      </c>
      <c r="E8" s="217">
        <v>2080</v>
      </c>
    </row>
    <row r="9" spans="1:5" ht="30" x14ac:dyDescent="0.25">
      <c r="A9" s="577"/>
      <c r="B9" s="579"/>
      <c r="C9" s="66" t="s">
        <v>808</v>
      </c>
      <c r="D9" s="66" t="s">
        <v>803</v>
      </c>
      <c r="E9" s="218">
        <v>910</v>
      </c>
    </row>
    <row r="10" spans="1:5" ht="30" x14ac:dyDescent="0.25">
      <c r="A10" s="576"/>
      <c r="B10" s="580"/>
      <c r="C10" s="66" t="s">
        <v>809</v>
      </c>
      <c r="D10" s="66" t="s">
        <v>803</v>
      </c>
      <c r="E10" s="217">
        <v>2470</v>
      </c>
    </row>
    <row r="11" spans="1:5" x14ac:dyDescent="0.25">
      <c r="A11" s="575" t="s">
        <v>810</v>
      </c>
      <c r="B11" s="578" t="s">
        <v>811</v>
      </c>
      <c r="C11" s="66" t="s">
        <v>812</v>
      </c>
      <c r="D11" s="66" t="s">
        <v>813</v>
      </c>
      <c r="E11" s="218">
        <v>910</v>
      </c>
    </row>
    <row r="12" spans="1:5" ht="30" x14ac:dyDescent="0.25">
      <c r="A12" s="577"/>
      <c r="B12" s="579"/>
      <c r="C12" s="66" t="s">
        <v>814</v>
      </c>
      <c r="D12" s="66" t="s">
        <v>815</v>
      </c>
      <c r="E12" s="217">
        <v>1820</v>
      </c>
    </row>
    <row r="13" spans="1:5" x14ac:dyDescent="0.25">
      <c r="A13" s="577"/>
      <c r="B13" s="579"/>
      <c r="C13" s="66" t="s">
        <v>816</v>
      </c>
      <c r="D13" s="66" t="s">
        <v>817</v>
      </c>
      <c r="E13" s="218">
        <v>910</v>
      </c>
    </row>
    <row r="14" spans="1:5" ht="30" x14ac:dyDescent="0.25">
      <c r="A14" s="577"/>
      <c r="B14" s="579"/>
      <c r="C14" s="66" t="s">
        <v>818</v>
      </c>
      <c r="D14" s="66" t="s">
        <v>819</v>
      </c>
      <c r="E14" s="217">
        <v>3185</v>
      </c>
    </row>
    <row r="15" spans="1:5" x14ac:dyDescent="0.25">
      <c r="A15" s="577"/>
      <c r="B15" s="579"/>
      <c r="C15" s="66" t="s">
        <v>820</v>
      </c>
      <c r="D15" s="66" t="s">
        <v>821</v>
      </c>
      <c r="E15" s="218">
        <v>650</v>
      </c>
    </row>
    <row r="16" spans="1:5" x14ac:dyDescent="0.25">
      <c r="A16" s="577"/>
      <c r="B16" s="579"/>
      <c r="C16" s="66" t="s">
        <v>822</v>
      </c>
      <c r="D16" s="66" t="s">
        <v>823</v>
      </c>
      <c r="E16" s="218">
        <v>325</v>
      </c>
    </row>
    <row r="17" spans="1:5" ht="30" x14ac:dyDescent="0.25">
      <c r="A17" s="577"/>
      <c r="B17" s="579"/>
      <c r="C17" s="66" t="s">
        <v>824</v>
      </c>
      <c r="D17" s="66" t="s">
        <v>825</v>
      </c>
      <c r="E17" s="217">
        <v>3641</v>
      </c>
    </row>
    <row r="18" spans="1:5" x14ac:dyDescent="0.25">
      <c r="A18" s="577"/>
      <c r="B18" s="579"/>
      <c r="C18" s="66" t="s">
        <v>826</v>
      </c>
      <c r="D18" s="66" t="s">
        <v>827</v>
      </c>
      <c r="E18" s="218">
        <v>520</v>
      </c>
    </row>
    <row r="19" spans="1:5" x14ac:dyDescent="0.25">
      <c r="A19" s="576"/>
      <c r="B19" s="580"/>
      <c r="C19" s="66" t="s">
        <v>828</v>
      </c>
      <c r="D19" s="66" t="s">
        <v>829</v>
      </c>
      <c r="E19" s="217">
        <v>5359</v>
      </c>
    </row>
    <row r="20" spans="1:5" ht="45" x14ac:dyDescent="0.25">
      <c r="A20" s="575" t="s">
        <v>830</v>
      </c>
      <c r="B20" s="66" t="s">
        <v>811</v>
      </c>
      <c r="C20" s="66" t="s">
        <v>831</v>
      </c>
      <c r="D20" s="66" t="s">
        <v>832</v>
      </c>
      <c r="E20" s="218">
        <v>390</v>
      </c>
    </row>
    <row r="21" spans="1:5" ht="30" x14ac:dyDescent="0.25">
      <c r="A21" s="576"/>
      <c r="B21" s="66" t="s">
        <v>833</v>
      </c>
      <c r="C21" s="66" t="s">
        <v>834</v>
      </c>
      <c r="D21" s="66" t="s">
        <v>835</v>
      </c>
      <c r="E21" s="217">
        <v>3600</v>
      </c>
    </row>
    <row r="22" spans="1:5" x14ac:dyDescent="0.25">
      <c r="A22" s="575" t="s">
        <v>836</v>
      </c>
      <c r="B22" s="584" t="s">
        <v>811</v>
      </c>
      <c r="C22" s="584" t="s">
        <v>837</v>
      </c>
      <c r="D22" s="66" t="s">
        <v>838</v>
      </c>
      <c r="E22" s="581">
        <v>3914</v>
      </c>
    </row>
    <row r="23" spans="1:5" x14ac:dyDescent="0.25">
      <c r="A23" s="576"/>
      <c r="B23" s="585"/>
      <c r="C23" s="585"/>
      <c r="D23" s="66" t="s">
        <v>839</v>
      </c>
      <c r="E23" s="582"/>
    </row>
    <row r="24" spans="1:5" ht="30" x14ac:dyDescent="0.25">
      <c r="A24" s="67" t="s">
        <v>840</v>
      </c>
      <c r="B24" s="66" t="s">
        <v>806</v>
      </c>
      <c r="C24" s="66" t="s">
        <v>841</v>
      </c>
      <c r="D24" s="66" t="s">
        <v>842</v>
      </c>
      <c r="E24" s="217">
        <v>2080</v>
      </c>
    </row>
    <row r="25" spans="1:5" ht="60" x14ac:dyDescent="0.25">
      <c r="A25" s="67" t="s">
        <v>843</v>
      </c>
      <c r="B25" s="66" t="s">
        <v>806</v>
      </c>
      <c r="C25" s="66" t="s">
        <v>844</v>
      </c>
      <c r="D25" s="66" t="s">
        <v>845</v>
      </c>
      <c r="E25" s="217">
        <v>2210</v>
      </c>
    </row>
    <row r="26" spans="1:5" ht="60" x14ac:dyDescent="0.25">
      <c r="A26" s="67" t="s">
        <v>846</v>
      </c>
      <c r="B26" s="66" t="s">
        <v>848</v>
      </c>
      <c r="C26" s="66" t="s">
        <v>849</v>
      </c>
      <c r="D26" s="66" t="s">
        <v>803</v>
      </c>
      <c r="E26" s="218">
        <v>325</v>
      </c>
    </row>
    <row r="27" spans="1:5" ht="30" x14ac:dyDescent="0.25">
      <c r="A27" s="67" t="s">
        <v>847</v>
      </c>
      <c r="B27" s="66" t="s">
        <v>850</v>
      </c>
      <c r="C27" s="66" t="s">
        <v>851</v>
      </c>
      <c r="D27" s="66" t="s">
        <v>803</v>
      </c>
      <c r="E27" s="218">
        <v>520</v>
      </c>
    </row>
    <row r="28" spans="1:5" ht="30" x14ac:dyDescent="0.25">
      <c r="A28" s="67" t="s">
        <v>852</v>
      </c>
      <c r="B28" s="578" t="s">
        <v>856</v>
      </c>
      <c r="C28" s="578" t="s">
        <v>857</v>
      </c>
      <c r="D28" s="578" t="s">
        <v>858</v>
      </c>
      <c r="E28" s="581">
        <v>2879</v>
      </c>
    </row>
    <row r="29" spans="1:5" ht="45" x14ac:dyDescent="0.25">
      <c r="A29" s="67" t="s">
        <v>853</v>
      </c>
      <c r="B29" s="579"/>
      <c r="C29" s="579"/>
      <c r="D29" s="579"/>
      <c r="E29" s="583"/>
    </row>
    <row r="30" spans="1:5" ht="45" x14ac:dyDescent="0.25">
      <c r="A30" s="67" t="s">
        <v>854</v>
      </c>
      <c r="B30" s="579"/>
      <c r="C30" s="579"/>
      <c r="D30" s="579"/>
      <c r="E30" s="583"/>
    </row>
    <row r="31" spans="1:5" ht="45" x14ac:dyDescent="0.25">
      <c r="A31" s="67" t="s">
        <v>855</v>
      </c>
      <c r="B31" s="580"/>
      <c r="C31" s="580"/>
      <c r="D31" s="580"/>
      <c r="E31" s="582"/>
    </row>
    <row r="32" spans="1:5" x14ac:dyDescent="0.25">
      <c r="A32" s="575" t="s">
        <v>810</v>
      </c>
      <c r="B32" s="578" t="s">
        <v>859</v>
      </c>
      <c r="C32" s="66" t="s">
        <v>860</v>
      </c>
      <c r="D32" s="66" t="s">
        <v>861</v>
      </c>
      <c r="E32" s="217">
        <v>5993</v>
      </c>
    </row>
    <row r="33" spans="1:5" x14ac:dyDescent="0.25">
      <c r="A33" s="576"/>
      <c r="B33" s="580"/>
      <c r="C33" s="66" t="s">
        <v>862</v>
      </c>
      <c r="D33" s="66" t="s">
        <v>863</v>
      </c>
      <c r="E33" s="217">
        <v>1709</v>
      </c>
    </row>
    <row r="34" spans="1:5" ht="60" x14ac:dyDescent="0.25">
      <c r="A34" s="67" t="s">
        <v>864</v>
      </c>
      <c r="B34" s="66" t="s">
        <v>856</v>
      </c>
      <c r="C34" s="66" t="s">
        <v>865</v>
      </c>
      <c r="D34" s="66" t="s">
        <v>803</v>
      </c>
      <c r="E34" s="217">
        <v>4163</v>
      </c>
    </row>
    <row r="35" spans="1:5" x14ac:dyDescent="0.25">
      <c r="A35" s="197"/>
      <c r="B35" s="388"/>
      <c r="C35" s="388"/>
      <c r="D35" s="388"/>
      <c r="E35" s="369"/>
    </row>
    <row r="36" spans="1:5" x14ac:dyDescent="0.25">
      <c r="A36" s="9" t="s">
        <v>20</v>
      </c>
    </row>
  </sheetData>
  <mergeCells count="16">
    <mergeCell ref="A32:A33"/>
    <mergeCell ref="B32:B33"/>
    <mergeCell ref="B22:B23"/>
    <mergeCell ref="A22:A23"/>
    <mergeCell ref="C22:C23"/>
    <mergeCell ref="E22:E23"/>
    <mergeCell ref="B28:B31"/>
    <mergeCell ref="C28:C31"/>
    <mergeCell ref="D28:D31"/>
    <mergeCell ref="E28:E31"/>
    <mergeCell ref="A20:A21"/>
    <mergeCell ref="A5:A10"/>
    <mergeCell ref="B5:B7"/>
    <mergeCell ref="B8:B10"/>
    <mergeCell ref="A11:A19"/>
    <mergeCell ref="B11:B1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E20"/>
  <sheetViews>
    <sheetView workbookViewId="0">
      <selection sqref="A1:D1"/>
    </sheetView>
  </sheetViews>
  <sheetFormatPr baseColWidth="10" defaultColWidth="9.140625" defaultRowHeight="15" x14ac:dyDescent="0.25"/>
  <cols>
    <col min="1" max="1" width="26.85546875" style="1" customWidth="1"/>
    <col min="2" max="5" width="9.7109375" style="1" customWidth="1"/>
    <col min="6" max="16384" width="9.140625" style="1"/>
  </cols>
  <sheetData>
    <row r="1" spans="1:5" x14ac:dyDescent="0.25">
      <c r="A1" s="531" t="s">
        <v>243</v>
      </c>
      <c r="B1" s="531"/>
      <c r="C1" s="531"/>
      <c r="D1" s="531"/>
    </row>
    <row r="2" spans="1:5" x14ac:dyDescent="0.25">
      <c r="A2" s="545" t="s">
        <v>330</v>
      </c>
      <c r="B2" s="545"/>
      <c r="C2" s="545"/>
      <c r="D2" s="545"/>
    </row>
    <row r="3" spans="1:5" x14ac:dyDescent="0.25">
      <c r="A3" s="105"/>
      <c r="B3" s="105"/>
      <c r="C3" s="105"/>
      <c r="D3" s="105"/>
    </row>
    <row r="4" spans="1:5" x14ac:dyDescent="0.25">
      <c r="A4" s="52" t="s">
        <v>23</v>
      </c>
      <c r="B4" s="50" t="s">
        <v>242</v>
      </c>
      <c r="C4" s="50" t="s">
        <v>241</v>
      </c>
      <c r="D4" s="50" t="s">
        <v>240</v>
      </c>
      <c r="E4" s="50">
        <v>2023</v>
      </c>
    </row>
    <row r="5" spans="1:5" x14ac:dyDescent="0.25">
      <c r="A5" s="27" t="s">
        <v>239</v>
      </c>
      <c r="B5" s="53" t="s">
        <v>23</v>
      </c>
      <c r="C5" s="54" t="s">
        <v>23</v>
      </c>
      <c r="D5" s="53" t="s">
        <v>23</v>
      </c>
      <c r="E5" s="53" t="s">
        <v>23</v>
      </c>
    </row>
    <row r="6" spans="1:5" x14ac:dyDescent="0.25">
      <c r="A6" s="42" t="s">
        <v>236</v>
      </c>
      <c r="B6" s="32" t="s">
        <v>162</v>
      </c>
      <c r="C6" s="19" t="s">
        <v>238</v>
      </c>
      <c r="D6" s="32" t="s">
        <v>238</v>
      </c>
      <c r="E6" s="32" t="s">
        <v>238</v>
      </c>
    </row>
    <row r="7" spans="1:5" x14ac:dyDescent="0.25">
      <c r="A7" s="27" t="s">
        <v>237</v>
      </c>
      <c r="B7" s="53" t="s">
        <v>23</v>
      </c>
      <c r="C7" s="54" t="s">
        <v>23</v>
      </c>
      <c r="D7" s="53" t="s">
        <v>23</v>
      </c>
      <c r="E7" s="53" t="s">
        <v>23</v>
      </c>
    </row>
    <row r="8" spans="1:5" x14ac:dyDescent="0.25">
      <c r="A8" s="42" t="s">
        <v>236</v>
      </c>
      <c r="B8" s="32" t="s">
        <v>194</v>
      </c>
      <c r="C8" s="19" t="s">
        <v>235</v>
      </c>
      <c r="D8" s="32" t="s">
        <v>151</v>
      </c>
      <c r="E8" s="32">
        <v>3.7</v>
      </c>
    </row>
    <row r="9" spans="1:5" x14ac:dyDescent="0.25">
      <c r="A9" s="27" t="s">
        <v>234</v>
      </c>
      <c r="B9" s="53" t="s">
        <v>23</v>
      </c>
      <c r="C9" s="54" t="s">
        <v>23</v>
      </c>
      <c r="D9" s="53" t="s">
        <v>23</v>
      </c>
      <c r="E9" s="53" t="s">
        <v>23</v>
      </c>
    </row>
    <row r="10" spans="1:5" x14ac:dyDescent="0.25">
      <c r="A10" s="41" t="s">
        <v>145</v>
      </c>
      <c r="B10" s="37" t="s">
        <v>99</v>
      </c>
      <c r="C10" s="23" t="s">
        <v>233</v>
      </c>
      <c r="D10" s="37" t="s">
        <v>195</v>
      </c>
      <c r="E10" s="37">
        <v>3.8</v>
      </c>
    </row>
    <row r="11" spans="1:5" x14ac:dyDescent="0.25">
      <c r="A11" s="30" t="s">
        <v>232</v>
      </c>
      <c r="B11" s="32" t="s">
        <v>23</v>
      </c>
      <c r="C11" s="19" t="s">
        <v>23</v>
      </c>
      <c r="D11" s="32" t="s">
        <v>23</v>
      </c>
      <c r="E11" s="32" t="s">
        <v>23</v>
      </c>
    </row>
    <row r="12" spans="1:5" x14ac:dyDescent="0.25">
      <c r="A12" s="42" t="s">
        <v>143</v>
      </c>
      <c r="B12" s="32" t="s">
        <v>141</v>
      </c>
      <c r="C12" s="19" t="s">
        <v>141</v>
      </c>
      <c r="D12" s="32" t="s">
        <v>141</v>
      </c>
      <c r="E12" s="32" t="s">
        <v>141</v>
      </c>
    </row>
    <row r="13" spans="1:5" x14ac:dyDescent="0.25">
      <c r="A13" s="41" t="s">
        <v>142</v>
      </c>
      <c r="B13" s="37" t="s">
        <v>141</v>
      </c>
      <c r="C13" s="23" t="s">
        <v>141</v>
      </c>
      <c r="D13" s="37" t="s">
        <v>141</v>
      </c>
      <c r="E13" s="37" t="s">
        <v>141</v>
      </c>
    </row>
    <row r="14" spans="1:5" x14ac:dyDescent="0.25">
      <c r="A14" s="27" t="s">
        <v>231</v>
      </c>
      <c r="B14" s="53" t="s">
        <v>23</v>
      </c>
      <c r="C14" s="54" t="s">
        <v>23</v>
      </c>
      <c r="D14" s="53" t="s">
        <v>23</v>
      </c>
      <c r="E14" s="53" t="s">
        <v>23</v>
      </c>
    </row>
    <row r="15" spans="1:5" x14ac:dyDescent="0.25">
      <c r="A15" s="41" t="s">
        <v>230</v>
      </c>
      <c r="B15" s="37" t="s">
        <v>229</v>
      </c>
      <c r="C15" s="23" t="s">
        <v>228</v>
      </c>
      <c r="D15" s="37" t="s">
        <v>228</v>
      </c>
      <c r="E15" s="37">
        <v>650</v>
      </c>
    </row>
    <row r="16" spans="1:5" x14ac:dyDescent="0.25">
      <c r="A16" s="30" t="s">
        <v>227</v>
      </c>
      <c r="B16" s="32" t="s">
        <v>23</v>
      </c>
      <c r="C16" s="19" t="s">
        <v>23</v>
      </c>
      <c r="D16" s="32" t="s">
        <v>23</v>
      </c>
      <c r="E16" s="32" t="s">
        <v>23</v>
      </c>
    </row>
    <row r="17" spans="1:5" x14ac:dyDescent="0.25">
      <c r="A17" s="41" t="s">
        <v>226</v>
      </c>
      <c r="B17" s="37" t="s">
        <v>225</v>
      </c>
      <c r="C17" s="23" t="s">
        <v>225</v>
      </c>
      <c r="D17" s="37" t="s">
        <v>225</v>
      </c>
      <c r="E17" s="37" t="s">
        <v>225</v>
      </c>
    </row>
    <row r="18" spans="1:5" x14ac:dyDescent="0.25">
      <c r="A18" s="106"/>
      <c r="B18" s="19"/>
      <c r="C18" s="19"/>
      <c r="D18" s="19"/>
      <c r="E18" s="19"/>
    </row>
    <row r="19" spans="1:5" x14ac:dyDescent="0.25">
      <c r="A19" s="549" t="s">
        <v>224</v>
      </c>
      <c r="B19" s="549"/>
      <c r="C19" s="549"/>
      <c r="D19" s="549"/>
    </row>
    <row r="20" spans="1:5" x14ac:dyDescent="0.25">
      <c r="A20" s="550" t="s">
        <v>132</v>
      </c>
      <c r="B20" s="550"/>
      <c r="C20" s="550"/>
      <c r="D20" s="550"/>
    </row>
  </sheetData>
  <mergeCells count="4">
    <mergeCell ref="A1:D1"/>
    <mergeCell ref="A2:D2"/>
    <mergeCell ref="A19:D19"/>
    <mergeCell ref="A20:D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16"/>
  <sheetViews>
    <sheetView workbookViewId="0">
      <selection sqref="A1:F1"/>
    </sheetView>
  </sheetViews>
  <sheetFormatPr baseColWidth="10" defaultColWidth="11.42578125" defaultRowHeight="15" x14ac:dyDescent="0.25"/>
  <cols>
    <col min="1" max="1" width="37.7109375" style="1" customWidth="1"/>
    <col min="2" max="6" width="15.28515625" style="1" customWidth="1"/>
    <col min="7" max="16384" width="11.42578125" style="1"/>
  </cols>
  <sheetData>
    <row r="1" spans="1:6" x14ac:dyDescent="0.25">
      <c r="A1" s="531" t="s">
        <v>67</v>
      </c>
      <c r="B1" s="531"/>
      <c r="C1" s="531"/>
      <c r="D1" s="531"/>
      <c r="E1" s="531"/>
      <c r="F1" s="531"/>
    </row>
    <row r="2" spans="1:6" x14ac:dyDescent="0.25">
      <c r="A2" s="531" t="s">
        <v>66</v>
      </c>
      <c r="B2" s="531"/>
      <c r="C2" s="531"/>
      <c r="D2" s="531"/>
      <c r="E2" s="531"/>
      <c r="F2" s="531"/>
    </row>
    <row r="3" spans="1:6" x14ac:dyDescent="0.25">
      <c r="A3" s="536" t="s">
        <v>47</v>
      </c>
      <c r="B3" s="536"/>
      <c r="C3" s="536"/>
      <c r="D3" s="536"/>
      <c r="E3" s="536"/>
      <c r="F3" s="536"/>
    </row>
    <row r="4" spans="1:6" x14ac:dyDescent="0.25">
      <c r="A4" s="103"/>
      <c r="B4" s="103"/>
      <c r="C4" s="103"/>
      <c r="D4" s="103"/>
      <c r="E4" s="103"/>
      <c r="F4" s="103"/>
    </row>
    <row r="5" spans="1:6" s="9" customFormat="1" ht="30" x14ac:dyDescent="0.25">
      <c r="A5" s="535"/>
      <c r="B5" s="331" t="s">
        <v>65</v>
      </c>
      <c r="C5" s="280" t="s">
        <v>64</v>
      </c>
      <c r="D5" s="280" t="s">
        <v>63</v>
      </c>
      <c r="E5" s="280" t="s">
        <v>62</v>
      </c>
      <c r="F5" s="273" t="s">
        <v>380</v>
      </c>
    </row>
    <row r="6" spans="1:6" s="9" customFormat="1" x14ac:dyDescent="0.25">
      <c r="A6" s="535"/>
      <c r="B6" s="332" t="s">
        <v>61</v>
      </c>
      <c r="C6" s="336" t="s">
        <v>60</v>
      </c>
      <c r="D6" s="336" t="s">
        <v>59</v>
      </c>
      <c r="E6" s="282" t="s">
        <v>58</v>
      </c>
      <c r="F6" s="333" t="s">
        <v>57</v>
      </c>
    </row>
    <row r="7" spans="1:6" x14ac:dyDescent="0.25">
      <c r="A7" s="327" t="s">
        <v>56</v>
      </c>
      <c r="B7" s="334">
        <v>42374148</v>
      </c>
      <c r="C7" s="330">
        <v>41785167</v>
      </c>
      <c r="D7" s="330">
        <v>42108335.667131864</v>
      </c>
      <c r="E7" s="330">
        <f t="shared" ref="E7:E13" si="0">D7-B7</f>
        <v>-265812.33286813647</v>
      </c>
      <c r="F7" s="337">
        <f t="shared" ref="F7:F13" si="1">(D7/B7-1)*100</f>
        <v>-0.62729835386456934</v>
      </c>
    </row>
    <row r="8" spans="1:6" x14ac:dyDescent="0.25">
      <c r="A8" s="329" t="s">
        <v>55</v>
      </c>
      <c r="B8" s="335">
        <v>35639035</v>
      </c>
      <c r="C8" s="72">
        <v>34462768</v>
      </c>
      <c r="D8" s="72">
        <v>34597105.987792067</v>
      </c>
      <c r="E8" s="72">
        <f t="shared" si="0"/>
        <v>-1041929.0122079328</v>
      </c>
      <c r="F8" s="338">
        <f t="shared" si="1"/>
        <v>-2.9235612361780627</v>
      </c>
    </row>
    <row r="9" spans="1:6" x14ac:dyDescent="0.25">
      <c r="A9" s="329" t="s">
        <v>54</v>
      </c>
      <c r="B9" s="335">
        <v>1122079</v>
      </c>
      <c r="C9" s="72">
        <v>1011857</v>
      </c>
      <c r="D9" s="72">
        <v>1061748.6474899768</v>
      </c>
      <c r="E9" s="72">
        <f t="shared" si="0"/>
        <v>-60330.352510023164</v>
      </c>
      <c r="F9" s="338">
        <f t="shared" si="1"/>
        <v>-5.3766581951915304</v>
      </c>
    </row>
    <row r="10" spans="1:6" x14ac:dyDescent="0.25">
      <c r="A10" s="329" t="s">
        <v>53</v>
      </c>
      <c r="B10" s="335">
        <v>34516956</v>
      </c>
      <c r="C10" s="72">
        <v>33450911</v>
      </c>
      <c r="D10" s="72">
        <v>33535357.340302087</v>
      </c>
      <c r="E10" s="72">
        <f t="shared" si="0"/>
        <v>-981598.65969791263</v>
      </c>
      <c r="F10" s="338">
        <f t="shared" si="1"/>
        <v>-2.8438158327110719</v>
      </c>
    </row>
    <row r="11" spans="1:6" x14ac:dyDescent="0.25">
      <c r="A11" s="329" t="s">
        <v>52</v>
      </c>
      <c r="B11" s="335">
        <v>998220</v>
      </c>
      <c r="C11" s="72">
        <v>1091949</v>
      </c>
      <c r="D11" s="72">
        <v>1257085.1333826161</v>
      </c>
      <c r="E11" s="72">
        <f t="shared" si="0"/>
        <v>258865.1333826161</v>
      </c>
      <c r="F11" s="338">
        <f t="shared" si="1"/>
        <v>25.932673497086434</v>
      </c>
    </row>
    <row r="12" spans="1:6" x14ac:dyDescent="0.25">
      <c r="A12" s="329" t="s">
        <v>51</v>
      </c>
      <c r="B12" s="335">
        <v>2315857</v>
      </c>
      <c r="C12" s="72">
        <v>2394915</v>
      </c>
      <c r="D12" s="72">
        <v>2319610.8128032661</v>
      </c>
      <c r="E12" s="72">
        <f t="shared" si="0"/>
        <v>3753.8128032661043</v>
      </c>
      <c r="F12" s="338">
        <f t="shared" si="1"/>
        <v>0.16209173551156031</v>
      </c>
    </row>
    <row r="13" spans="1:6" x14ac:dyDescent="0.25">
      <c r="A13" s="329" t="s">
        <v>1323</v>
      </c>
      <c r="B13" s="335">
        <v>3421037</v>
      </c>
      <c r="C13" s="72">
        <v>3835536</v>
      </c>
      <c r="D13" s="72">
        <v>3934533.7331539136</v>
      </c>
      <c r="E13" s="72">
        <f t="shared" si="0"/>
        <v>513496.73315391364</v>
      </c>
      <c r="F13" s="338">
        <f t="shared" si="1"/>
        <v>15.009973091606831</v>
      </c>
    </row>
    <row r="14" spans="1:6" x14ac:dyDescent="0.25">
      <c r="A14" s="339"/>
      <c r="B14" s="340"/>
      <c r="C14" s="340"/>
      <c r="D14" s="340"/>
      <c r="E14" s="340"/>
      <c r="F14" s="341"/>
    </row>
    <row r="15" spans="1:6" x14ac:dyDescent="0.25">
      <c r="A15" s="18" t="s">
        <v>1322</v>
      </c>
    </row>
    <row r="16" spans="1:6" x14ac:dyDescent="0.25">
      <c r="A16" s="15" t="s">
        <v>20</v>
      </c>
    </row>
  </sheetData>
  <mergeCells count="4">
    <mergeCell ref="A5:A6"/>
    <mergeCell ref="A1:F1"/>
    <mergeCell ref="A2:F2"/>
    <mergeCell ref="A3:F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24"/>
  <sheetViews>
    <sheetView workbookViewId="0"/>
  </sheetViews>
  <sheetFormatPr baseColWidth="10" defaultColWidth="11.5703125" defaultRowHeight="15" x14ac:dyDescent="0.25"/>
  <cols>
    <col min="1" max="1" width="55.140625" style="111" customWidth="1"/>
    <col min="2" max="5" width="15.140625" style="111" customWidth="1"/>
    <col min="6" max="16384" width="11.5703125" style="111"/>
  </cols>
  <sheetData>
    <row r="1" spans="1:10" x14ac:dyDescent="0.25">
      <c r="A1" s="295" t="s">
        <v>280</v>
      </c>
      <c r="B1" s="199"/>
      <c r="C1" s="199"/>
      <c r="D1" s="199"/>
    </row>
    <row r="2" spans="1:10" x14ac:dyDescent="0.25">
      <c r="A2" s="295" t="s">
        <v>285</v>
      </c>
      <c r="B2" s="199"/>
      <c r="C2" s="199"/>
      <c r="D2" s="199"/>
    </row>
    <row r="3" spans="1:10" x14ac:dyDescent="0.25">
      <c r="A3" s="295" t="s">
        <v>286</v>
      </c>
      <c r="B3" s="199"/>
      <c r="C3" s="199"/>
      <c r="D3" s="199"/>
    </row>
    <row r="4" spans="1:10" x14ac:dyDescent="0.25">
      <c r="A4" s="130" t="s">
        <v>287</v>
      </c>
      <c r="B4" s="199"/>
      <c r="C4" s="199"/>
      <c r="D4" s="199"/>
    </row>
    <row r="5" spans="1:10" x14ac:dyDescent="0.25">
      <c r="A5" s="199"/>
      <c r="B5" s="199"/>
      <c r="C5" s="199"/>
      <c r="D5" s="199"/>
    </row>
    <row r="6" spans="1:10" x14ac:dyDescent="0.25">
      <c r="A6" s="203"/>
      <c r="B6" s="202">
        <v>2020</v>
      </c>
      <c r="C6" s="202">
        <v>2021</v>
      </c>
      <c r="D6" s="202">
        <v>2022</v>
      </c>
      <c r="E6" s="202">
        <v>2023</v>
      </c>
    </row>
    <row r="7" spans="1:10" s="204" customFormat="1" x14ac:dyDescent="0.25">
      <c r="A7" s="210" t="s">
        <v>278</v>
      </c>
      <c r="B7" s="206">
        <f>+B8+B18</f>
        <v>47093627.954320997</v>
      </c>
      <c r="C7" s="206">
        <f t="shared" ref="C7:E7" si="0">+C8+C18</f>
        <v>48706302.67801246</v>
      </c>
      <c r="D7" s="206">
        <f t="shared" si="0"/>
        <v>49876657.767315671</v>
      </c>
      <c r="E7" s="206">
        <f t="shared" si="0"/>
        <v>52161746.163467251</v>
      </c>
      <c r="G7" s="207"/>
      <c r="H7" s="207"/>
      <c r="I7" s="207"/>
      <c r="J7" s="207"/>
    </row>
    <row r="8" spans="1:10" s="204" customFormat="1" x14ac:dyDescent="0.25">
      <c r="A8" s="211" t="s">
        <v>288</v>
      </c>
      <c r="B8" s="206">
        <f>+SUM(B9:B17)-B10-B11</f>
        <v>47078939.926020995</v>
      </c>
      <c r="C8" s="206">
        <f>+SUM(C9:C17)-C10-C11</f>
        <v>48691520.87386246</v>
      </c>
      <c r="D8" s="206">
        <f>+SUM(D9:D17)-D10-D11</f>
        <v>49861788.908515669</v>
      </c>
      <c r="E8" s="206">
        <f>+SUM(E9:E17)-E10-E11</f>
        <v>52146979.901317254</v>
      </c>
      <c r="G8" s="207"/>
      <c r="H8" s="207"/>
      <c r="I8" s="207"/>
      <c r="J8" s="207"/>
    </row>
    <row r="9" spans="1:10" x14ac:dyDescent="0.25">
      <c r="A9" s="203" t="s">
        <v>277</v>
      </c>
      <c r="B9" s="208">
        <v>39667889.998860002</v>
      </c>
      <c r="C9" s="208">
        <v>41289545.999920003</v>
      </c>
      <c r="D9" s="208">
        <v>42302936.123100005</v>
      </c>
      <c r="E9" s="208">
        <v>44433087.998610005</v>
      </c>
      <c r="G9" s="207"/>
      <c r="H9" s="207"/>
      <c r="I9" s="207"/>
      <c r="J9" s="207"/>
    </row>
    <row r="10" spans="1:10" x14ac:dyDescent="0.25">
      <c r="A10" s="203" t="s">
        <v>289</v>
      </c>
      <c r="B10" s="208">
        <v>1319127.199</v>
      </c>
      <c r="C10" s="208">
        <v>1410808.1490000002</v>
      </c>
      <c r="D10" s="208">
        <v>1244633.3229999999</v>
      </c>
      <c r="E10" s="208">
        <v>1236785.2370000002</v>
      </c>
      <c r="G10" s="207"/>
      <c r="H10" s="207"/>
      <c r="I10" s="207"/>
      <c r="J10" s="207"/>
    </row>
    <row r="11" spans="1:10" x14ac:dyDescent="0.25">
      <c r="A11" s="203" t="s">
        <v>290</v>
      </c>
      <c r="B11" s="208">
        <v>38348762.799860001</v>
      </c>
      <c r="C11" s="208">
        <v>39878737.850920007</v>
      </c>
      <c r="D11" s="208">
        <v>41058302.800100006</v>
      </c>
      <c r="E11" s="208">
        <v>43196302.761610001</v>
      </c>
      <c r="G11" s="207"/>
      <c r="H11" s="207"/>
      <c r="I11" s="207"/>
      <c r="J11" s="207"/>
    </row>
    <row r="12" spans="1:10" x14ac:dyDescent="0.25">
      <c r="A12" s="203" t="s">
        <v>52</v>
      </c>
      <c r="B12" s="208">
        <v>1214872.7920000001</v>
      </c>
      <c r="C12" s="208">
        <v>1013839.486</v>
      </c>
      <c r="D12" s="208">
        <v>936475.14399999997</v>
      </c>
      <c r="E12" s="208">
        <v>878176.91199999989</v>
      </c>
      <c r="G12" s="207"/>
      <c r="H12" s="207"/>
      <c r="I12" s="207"/>
      <c r="J12" s="207"/>
    </row>
    <row r="13" spans="1:10" x14ac:dyDescent="0.25">
      <c r="A13" s="203" t="s">
        <v>276</v>
      </c>
      <c r="B13" s="208">
        <v>3052691.6541500003</v>
      </c>
      <c r="C13" s="208">
        <v>3215543.1372300005</v>
      </c>
      <c r="D13" s="208">
        <v>3388133.2589799999</v>
      </c>
      <c r="E13" s="208">
        <v>3572143.1720099999</v>
      </c>
      <c r="G13" s="207"/>
      <c r="H13" s="207"/>
      <c r="I13" s="207"/>
      <c r="J13" s="207"/>
    </row>
    <row r="14" spans="1:10" x14ac:dyDescent="0.25">
      <c r="A14" s="203" t="s">
        <v>275</v>
      </c>
      <c r="B14" s="208">
        <v>88808.042000000001</v>
      </c>
      <c r="C14" s="208">
        <v>89377.428060000006</v>
      </c>
      <c r="D14" s="208">
        <v>89708.426800000001</v>
      </c>
      <c r="E14" s="208">
        <v>85950.201939999999</v>
      </c>
      <c r="G14" s="207"/>
      <c r="H14" s="207"/>
      <c r="I14" s="207"/>
      <c r="J14" s="207"/>
    </row>
    <row r="15" spans="1:10" x14ac:dyDescent="0.25">
      <c r="A15" s="203" t="s">
        <v>274</v>
      </c>
      <c r="B15" s="208">
        <v>767187.96700100007</v>
      </c>
      <c r="C15" s="208">
        <v>813110.20384247496</v>
      </c>
      <c r="D15" s="208">
        <v>847342.54043566517</v>
      </c>
      <c r="E15" s="208">
        <v>850376.93882724526</v>
      </c>
      <c r="G15" s="207"/>
      <c r="H15" s="207"/>
      <c r="I15" s="207"/>
      <c r="J15" s="207"/>
    </row>
    <row r="16" spans="1:10" x14ac:dyDescent="0.25">
      <c r="A16" s="203" t="s">
        <v>273</v>
      </c>
      <c r="B16" s="208">
        <v>1057010.77199</v>
      </c>
      <c r="C16" s="208">
        <v>1033018.77215</v>
      </c>
      <c r="D16" s="208">
        <v>1051031.1413800002</v>
      </c>
      <c r="E16" s="208">
        <v>1073480.71022</v>
      </c>
      <c r="G16" s="207"/>
      <c r="H16" s="207"/>
      <c r="I16" s="207"/>
      <c r="J16" s="207"/>
    </row>
    <row r="17" spans="1:10" x14ac:dyDescent="0.25">
      <c r="A17" s="203" t="s">
        <v>272</v>
      </c>
      <c r="B17" s="208">
        <v>1230478.7000200001</v>
      </c>
      <c r="C17" s="208">
        <v>1237085.84666</v>
      </c>
      <c r="D17" s="208">
        <v>1246162.2738200002</v>
      </c>
      <c r="E17" s="208">
        <v>1253763.96771</v>
      </c>
      <c r="G17" s="207"/>
      <c r="H17" s="207"/>
      <c r="I17" s="207"/>
      <c r="J17" s="207"/>
    </row>
    <row r="18" spans="1:10" s="204" customFormat="1" x14ac:dyDescent="0.25">
      <c r="A18" s="211" t="s">
        <v>271</v>
      </c>
      <c r="B18" s="212">
        <f>+B19</f>
        <v>14688.0283</v>
      </c>
      <c r="C18" s="212">
        <f t="shared" ref="C18:E18" si="1">+C19</f>
        <v>14781.80415</v>
      </c>
      <c r="D18" s="212">
        <f t="shared" si="1"/>
        <v>14868.8588</v>
      </c>
      <c r="E18" s="212">
        <f t="shared" si="1"/>
        <v>14766.26215</v>
      </c>
      <c r="G18" s="207"/>
      <c r="H18" s="207"/>
      <c r="I18" s="207"/>
      <c r="J18" s="207"/>
    </row>
    <row r="19" spans="1:10" x14ac:dyDescent="0.25">
      <c r="A19" s="203" t="s">
        <v>270</v>
      </c>
      <c r="B19" s="213">
        <v>14688.0283</v>
      </c>
      <c r="C19" s="213">
        <v>14781.80415</v>
      </c>
      <c r="D19" s="213">
        <v>14868.8588</v>
      </c>
      <c r="E19" s="213">
        <v>14766.26215</v>
      </c>
      <c r="G19" s="207"/>
      <c r="H19" s="207"/>
      <c r="I19" s="207"/>
      <c r="J19" s="207"/>
    </row>
    <row r="20" spans="1:10" x14ac:dyDescent="0.25">
      <c r="A20" s="214"/>
      <c r="B20" s="215"/>
      <c r="C20" s="215"/>
      <c r="D20" s="215"/>
      <c r="E20" s="215"/>
      <c r="G20" s="207"/>
      <c r="H20" s="207"/>
      <c r="I20" s="207"/>
      <c r="J20" s="207"/>
    </row>
    <row r="21" spans="1:10" x14ac:dyDescent="0.25">
      <c r="A21" s="209" t="s">
        <v>156</v>
      </c>
    </row>
    <row r="23" spans="1:10" x14ac:dyDescent="0.25">
      <c r="A23" s="204"/>
      <c r="B23" s="204"/>
      <c r="C23" s="204"/>
      <c r="D23" s="204"/>
      <c r="E23" s="204"/>
    </row>
    <row r="24" spans="1:10" x14ac:dyDescent="0.25">
      <c r="A24" s="204"/>
      <c r="B24" s="204"/>
      <c r="C24" s="204"/>
      <c r="D24" s="204"/>
      <c r="E24" s="204"/>
    </row>
  </sheetData>
  <pageMargins left="0.7" right="0.7" top="0.75" bottom="0.75" header="0.3" footer="0.3"/>
  <pageSetup orientation="portrait" horizontalDpi="4294967294" verticalDpi="429496729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E13"/>
  <sheetViews>
    <sheetView workbookViewId="0">
      <selection sqref="A1:D1"/>
    </sheetView>
  </sheetViews>
  <sheetFormatPr baseColWidth="10" defaultColWidth="11.42578125" defaultRowHeight="15" x14ac:dyDescent="0.25"/>
  <cols>
    <col min="1" max="1" width="35.42578125" style="1" bestFit="1" customWidth="1"/>
    <col min="2" max="4" width="5.42578125" style="1" bestFit="1" customWidth="1"/>
    <col min="5" max="5" width="5.7109375" style="1" customWidth="1"/>
    <col min="6" max="16384" width="11.42578125" style="1"/>
  </cols>
  <sheetData>
    <row r="1" spans="1:5" x14ac:dyDescent="0.25">
      <c r="A1" s="531" t="s">
        <v>251</v>
      </c>
      <c r="B1" s="531"/>
      <c r="C1" s="531"/>
      <c r="D1" s="531"/>
    </row>
    <row r="2" spans="1:5" x14ac:dyDescent="0.25">
      <c r="A2" s="531" t="s">
        <v>250</v>
      </c>
      <c r="B2" s="531"/>
      <c r="C2" s="531"/>
      <c r="D2" s="531"/>
    </row>
    <row r="3" spans="1:5" x14ac:dyDescent="0.25">
      <c r="A3" s="545" t="s">
        <v>331</v>
      </c>
      <c r="B3" s="545"/>
      <c r="C3" s="545"/>
      <c r="D3" s="545"/>
    </row>
    <row r="4" spans="1:5" x14ac:dyDescent="0.25">
      <c r="A4" s="105"/>
      <c r="B4" s="105"/>
      <c r="C4" s="105"/>
      <c r="D4" s="105"/>
    </row>
    <row r="5" spans="1:5" x14ac:dyDescent="0.25">
      <c r="A5" s="396" t="s">
        <v>23</v>
      </c>
      <c r="B5" s="286" t="s">
        <v>242</v>
      </c>
      <c r="C5" s="286" t="s">
        <v>241</v>
      </c>
      <c r="D5" s="286" t="s">
        <v>240</v>
      </c>
      <c r="E5" s="286">
        <v>2023</v>
      </c>
    </row>
    <row r="6" spans="1:5" x14ac:dyDescent="0.25">
      <c r="A6" s="27" t="s">
        <v>239</v>
      </c>
      <c r="B6" s="53" t="s">
        <v>23</v>
      </c>
      <c r="C6" s="54" t="s">
        <v>23</v>
      </c>
      <c r="D6" s="53" t="s">
        <v>23</v>
      </c>
      <c r="E6" s="53" t="s">
        <v>23</v>
      </c>
    </row>
    <row r="7" spans="1:5" x14ac:dyDescent="0.25">
      <c r="A7" s="42" t="s">
        <v>249</v>
      </c>
      <c r="B7" s="32" t="s">
        <v>248</v>
      </c>
      <c r="C7" s="19" t="s">
        <v>248</v>
      </c>
      <c r="D7" s="32" t="s">
        <v>247</v>
      </c>
      <c r="E7" s="32" t="s">
        <v>247</v>
      </c>
    </row>
    <row r="8" spans="1:5" x14ac:dyDescent="0.25">
      <c r="A8" s="41" t="s">
        <v>246</v>
      </c>
      <c r="B8" s="37">
        <v>0.1</v>
      </c>
      <c r="C8" s="55">
        <v>-0.3</v>
      </c>
      <c r="D8" s="37">
        <v>-0.7</v>
      </c>
      <c r="E8" s="37">
        <v>-1.2</v>
      </c>
    </row>
    <row r="9" spans="1:5" x14ac:dyDescent="0.25">
      <c r="A9" s="27" t="s">
        <v>245</v>
      </c>
      <c r="B9" s="53" t="s">
        <v>23</v>
      </c>
      <c r="C9" s="54"/>
      <c r="D9" s="53" t="s">
        <v>23</v>
      </c>
      <c r="E9" s="53" t="s">
        <v>23</v>
      </c>
    </row>
    <row r="10" spans="1:5" x14ac:dyDescent="0.25">
      <c r="A10" s="41" t="s">
        <v>244</v>
      </c>
      <c r="B10" s="37" t="s">
        <v>184</v>
      </c>
      <c r="C10" s="23" t="s">
        <v>184</v>
      </c>
      <c r="D10" s="37" t="s">
        <v>184</v>
      </c>
      <c r="E10" s="37" t="s">
        <v>184</v>
      </c>
    </row>
    <row r="11" spans="1:5" x14ac:dyDescent="0.25">
      <c r="A11" s="106"/>
      <c r="B11" s="19"/>
      <c r="C11" s="19"/>
      <c r="D11" s="19"/>
      <c r="E11" s="19"/>
    </row>
    <row r="12" spans="1:5" x14ac:dyDescent="0.25">
      <c r="A12" s="48" t="s">
        <v>156</v>
      </c>
    </row>
    <row r="13" spans="1:5" x14ac:dyDescent="0.25">
      <c r="A13" s="48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E12"/>
  <sheetViews>
    <sheetView workbookViewId="0"/>
  </sheetViews>
  <sheetFormatPr baseColWidth="10" defaultColWidth="11.42578125" defaultRowHeight="15" x14ac:dyDescent="0.25"/>
  <cols>
    <col min="1" max="1" width="43.85546875" style="111" customWidth="1"/>
    <col min="2" max="5" width="19.28515625" style="111" customWidth="1"/>
    <col min="6" max="16384" width="11.42578125" style="111"/>
  </cols>
  <sheetData>
    <row r="1" spans="1:5" x14ac:dyDescent="0.25">
      <c r="A1" s="129" t="s">
        <v>284</v>
      </c>
      <c r="B1" s="160"/>
    </row>
    <row r="2" spans="1:5" x14ac:dyDescent="0.25">
      <c r="A2" s="129" t="s">
        <v>332</v>
      </c>
      <c r="B2" s="160"/>
    </row>
    <row r="3" spans="1:5" x14ac:dyDescent="0.25">
      <c r="A3" s="129" t="s">
        <v>48</v>
      </c>
      <c r="B3" s="160"/>
    </row>
    <row r="4" spans="1:5" x14ac:dyDescent="0.25">
      <c r="A4" s="130" t="s">
        <v>279</v>
      </c>
      <c r="B4" s="160"/>
    </row>
    <row r="5" spans="1:5" x14ac:dyDescent="0.25">
      <c r="A5" s="160"/>
      <c r="B5" s="160"/>
    </row>
    <row r="6" spans="1:5" x14ac:dyDescent="0.25">
      <c r="A6" s="177"/>
      <c r="B6" s="285" t="s">
        <v>333</v>
      </c>
      <c r="C6" s="285" t="s">
        <v>334</v>
      </c>
      <c r="D6" s="285" t="s">
        <v>335</v>
      </c>
      <c r="E6" s="285" t="s">
        <v>336</v>
      </c>
    </row>
    <row r="7" spans="1:5" x14ac:dyDescent="0.25">
      <c r="A7" s="177" t="s">
        <v>337</v>
      </c>
      <c r="B7" s="399">
        <v>47093627.954320997</v>
      </c>
      <c r="C7" s="399">
        <v>48706302.67801246</v>
      </c>
      <c r="D7" s="399">
        <v>49876657.767315671</v>
      </c>
      <c r="E7" s="399">
        <v>52161746.163467251</v>
      </c>
    </row>
    <row r="8" spans="1:5" x14ac:dyDescent="0.25">
      <c r="A8" s="177" t="s">
        <v>283</v>
      </c>
      <c r="B8" s="399">
        <v>46247470.130809993</v>
      </c>
      <c r="C8" s="399">
        <v>47900531.206349984</v>
      </c>
      <c r="D8" s="399">
        <v>49101081.383090004</v>
      </c>
      <c r="E8" s="399">
        <v>51408112.074760012</v>
      </c>
    </row>
    <row r="9" spans="1:5" x14ac:dyDescent="0.25">
      <c r="A9" s="177" t="s">
        <v>282</v>
      </c>
      <c r="B9" s="399">
        <v>846157.82351100014</v>
      </c>
      <c r="C9" s="399">
        <v>805771.47166247491</v>
      </c>
      <c r="D9" s="399">
        <v>775576.38422566501</v>
      </c>
      <c r="E9" s="399">
        <v>753634.0887072453</v>
      </c>
    </row>
    <row r="10" spans="1:5" x14ac:dyDescent="0.25">
      <c r="A10" s="177" t="s">
        <v>281</v>
      </c>
      <c r="B10" s="399">
        <v>47273347.26504606</v>
      </c>
      <c r="C10" s="399">
        <v>48502388.408793807</v>
      </c>
      <c r="D10" s="399">
        <v>49558881.381023206</v>
      </c>
      <c r="E10" s="399">
        <v>51568784.644284211</v>
      </c>
    </row>
    <row r="12" spans="1:5" x14ac:dyDescent="0.25">
      <c r="A12" s="586" t="s">
        <v>156</v>
      </c>
      <c r="B12" s="586"/>
    </row>
  </sheetData>
  <mergeCells count="1">
    <mergeCell ref="A12:B1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K24"/>
  <sheetViews>
    <sheetView workbookViewId="0"/>
  </sheetViews>
  <sheetFormatPr baseColWidth="10" defaultColWidth="11.5703125" defaultRowHeight="15" x14ac:dyDescent="0.25"/>
  <cols>
    <col min="1" max="1" width="4.140625" style="111" customWidth="1"/>
    <col min="2" max="2" width="47.7109375" style="111" customWidth="1"/>
    <col min="3" max="6" width="14.5703125" style="111" customWidth="1"/>
    <col min="7" max="16384" width="11.5703125" style="111"/>
  </cols>
  <sheetData>
    <row r="1" spans="1:11" x14ac:dyDescent="0.25">
      <c r="A1" s="294" t="s">
        <v>291</v>
      </c>
      <c r="B1" s="199"/>
      <c r="C1" s="199"/>
      <c r="D1" s="199"/>
      <c r="E1" s="199"/>
    </row>
    <row r="2" spans="1:11" x14ac:dyDescent="0.25">
      <c r="A2" s="294" t="s">
        <v>292</v>
      </c>
      <c r="B2" s="199"/>
      <c r="C2" s="199"/>
      <c r="D2" s="199"/>
      <c r="E2" s="199"/>
    </row>
    <row r="3" spans="1:11" x14ac:dyDescent="0.25">
      <c r="A3" s="294" t="s">
        <v>286</v>
      </c>
      <c r="B3" s="199"/>
      <c r="C3" s="199"/>
      <c r="D3" s="199"/>
      <c r="E3" s="199"/>
    </row>
    <row r="4" spans="1:11" x14ac:dyDescent="0.25">
      <c r="A4" s="160" t="s">
        <v>287</v>
      </c>
      <c r="B4" s="199"/>
      <c r="C4" s="199"/>
      <c r="D4" s="199"/>
      <c r="E4" s="199"/>
    </row>
    <row r="5" spans="1:11" x14ac:dyDescent="0.25">
      <c r="A5" s="160"/>
      <c r="B5" s="199"/>
      <c r="C5" s="199"/>
      <c r="D5" s="199"/>
      <c r="E5" s="199"/>
    </row>
    <row r="6" spans="1:11" x14ac:dyDescent="0.25">
      <c r="A6" s="200"/>
      <c r="B6" s="201"/>
      <c r="C6" s="202">
        <v>2020</v>
      </c>
      <c r="D6" s="202">
        <v>2021</v>
      </c>
      <c r="E6" s="202">
        <v>2022</v>
      </c>
      <c r="F6" s="202">
        <v>2023</v>
      </c>
    </row>
    <row r="7" spans="1:11" s="204" customFormat="1" x14ac:dyDescent="0.25">
      <c r="A7" s="203" t="s">
        <v>293</v>
      </c>
      <c r="B7" s="202"/>
      <c r="C7" s="402">
        <v>49186360.849399999</v>
      </c>
      <c r="D7" s="402">
        <v>50411770.985769995</v>
      </c>
      <c r="E7" s="402">
        <v>51292393.298340008</v>
      </c>
      <c r="F7" s="402">
        <v>51625689.646979995</v>
      </c>
    </row>
    <row r="8" spans="1:11" s="204" customFormat="1" x14ac:dyDescent="0.25">
      <c r="A8" s="413" t="s">
        <v>288</v>
      </c>
      <c r="B8" s="413"/>
      <c r="C8" s="206">
        <v>41581523.145090006</v>
      </c>
      <c r="D8" s="206">
        <v>43029611.421530001</v>
      </c>
      <c r="E8" s="206">
        <v>44041269.897380009</v>
      </c>
      <c r="F8" s="206">
        <v>44433113.078570001</v>
      </c>
      <c r="H8" s="207"/>
      <c r="I8" s="207"/>
      <c r="J8" s="207"/>
      <c r="K8" s="207"/>
    </row>
    <row r="9" spans="1:11" x14ac:dyDescent="0.25">
      <c r="A9" s="415"/>
      <c r="B9" s="201" t="s">
        <v>294</v>
      </c>
      <c r="C9" s="208">
        <v>9538983.2423700001</v>
      </c>
      <c r="D9" s="208">
        <v>9758455.4456399996</v>
      </c>
      <c r="E9" s="208">
        <v>9975252.6925600003</v>
      </c>
      <c r="F9" s="208">
        <v>10064783.268230001</v>
      </c>
      <c r="H9" s="207"/>
      <c r="I9" s="207"/>
      <c r="J9" s="207"/>
      <c r="K9" s="207"/>
    </row>
    <row r="10" spans="1:11" x14ac:dyDescent="0.25">
      <c r="A10" s="415"/>
      <c r="B10" s="201" t="s">
        <v>295</v>
      </c>
      <c r="C10" s="208">
        <v>3626614.9249200001</v>
      </c>
      <c r="D10" s="208">
        <v>3749486.05057</v>
      </c>
      <c r="E10" s="208">
        <v>3809976.3695200002</v>
      </c>
      <c r="F10" s="208">
        <v>3896378.42319</v>
      </c>
      <c r="H10" s="207"/>
      <c r="I10" s="207"/>
      <c r="J10" s="207"/>
      <c r="K10" s="207"/>
    </row>
    <row r="11" spans="1:11" x14ac:dyDescent="0.25">
      <c r="A11" s="415"/>
      <c r="B11" s="201" t="s">
        <v>296</v>
      </c>
      <c r="C11" s="208">
        <v>2062295.0593900001</v>
      </c>
      <c r="D11" s="208">
        <v>2192582.9050099999</v>
      </c>
      <c r="E11" s="208">
        <v>2326246.01737</v>
      </c>
      <c r="F11" s="208">
        <v>2392849.5737800002</v>
      </c>
      <c r="H11" s="207"/>
      <c r="I11" s="207"/>
      <c r="J11" s="207"/>
      <c r="K11" s="207"/>
    </row>
    <row r="12" spans="1:11" x14ac:dyDescent="0.25">
      <c r="A12" s="415"/>
      <c r="B12" s="201" t="s">
        <v>297</v>
      </c>
      <c r="C12" s="208">
        <v>19054853.41398</v>
      </c>
      <c r="D12" s="208">
        <v>19731394.762809999</v>
      </c>
      <c r="E12" s="208">
        <v>20377556.571670003</v>
      </c>
      <c r="F12" s="208">
        <v>20493315.06219</v>
      </c>
      <c r="H12" s="207"/>
      <c r="I12" s="207"/>
      <c r="J12" s="207"/>
      <c r="K12" s="207"/>
    </row>
    <row r="13" spans="1:11" x14ac:dyDescent="0.25">
      <c r="A13" s="415"/>
      <c r="B13" s="201" t="s">
        <v>298</v>
      </c>
      <c r="C13" s="208">
        <v>7292798.6831300007</v>
      </c>
      <c r="D13" s="208">
        <v>7591872.94496</v>
      </c>
      <c r="E13" s="208">
        <v>7546418.9337200001</v>
      </c>
      <c r="F13" s="208">
        <v>7579967.4386400003</v>
      </c>
      <c r="H13" s="207"/>
      <c r="I13" s="207"/>
      <c r="J13" s="207"/>
      <c r="K13" s="207"/>
    </row>
    <row r="14" spans="1:11" x14ac:dyDescent="0.25">
      <c r="A14" s="415"/>
      <c r="B14" s="201" t="s">
        <v>299</v>
      </c>
      <c r="C14" s="208">
        <v>5977.8213000000005</v>
      </c>
      <c r="D14" s="208">
        <v>5819.3125400000008</v>
      </c>
      <c r="E14" s="208">
        <v>5819.3125400000008</v>
      </c>
      <c r="F14" s="208">
        <v>5819.3125400000008</v>
      </c>
      <c r="H14" s="207"/>
      <c r="I14" s="207"/>
      <c r="J14" s="207"/>
      <c r="K14" s="207"/>
    </row>
    <row r="15" spans="1:11" s="204" customFormat="1" x14ac:dyDescent="0.25">
      <c r="A15" s="414" t="s">
        <v>300</v>
      </c>
      <c r="B15" s="414"/>
      <c r="C15" s="206">
        <f>+SUM(C16:C17)</f>
        <v>7604837.7043099999</v>
      </c>
      <c r="D15" s="206">
        <f t="shared" ref="D15:F15" si="0">+SUM(D16:D17)</f>
        <v>7382159.5642400002</v>
      </c>
      <c r="E15" s="206">
        <f t="shared" si="0"/>
        <v>7251123.4009600002</v>
      </c>
      <c r="F15" s="206">
        <f t="shared" si="0"/>
        <v>7192576.5684099998</v>
      </c>
      <c r="H15" s="207"/>
      <c r="I15" s="207"/>
      <c r="J15" s="207"/>
      <c r="K15" s="207"/>
    </row>
    <row r="16" spans="1:11" x14ac:dyDescent="0.25">
      <c r="A16" s="415"/>
      <c r="B16" s="201" t="s">
        <v>301</v>
      </c>
      <c r="C16" s="208">
        <v>4213572.0731899999</v>
      </c>
      <c r="D16" s="208">
        <v>4116226.3344100001</v>
      </c>
      <c r="E16" s="208">
        <v>4045753.7601600001</v>
      </c>
      <c r="F16" s="208">
        <v>3928050.3484500004</v>
      </c>
      <c r="H16" s="207"/>
      <c r="I16" s="207"/>
      <c r="J16" s="207"/>
      <c r="K16" s="207"/>
    </row>
    <row r="17" spans="1:11" x14ac:dyDescent="0.25">
      <c r="A17" s="415"/>
      <c r="B17" s="201" t="s">
        <v>302</v>
      </c>
      <c r="C17" s="208">
        <v>3391265.63112</v>
      </c>
      <c r="D17" s="208">
        <v>3265933.2298300001</v>
      </c>
      <c r="E17" s="208">
        <v>3205369.6408000002</v>
      </c>
      <c r="F17" s="208">
        <v>3264526.2199599999</v>
      </c>
      <c r="H17" s="207"/>
      <c r="I17" s="207"/>
      <c r="J17" s="207"/>
      <c r="K17" s="207"/>
    </row>
    <row r="19" spans="1:11" x14ac:dyDescent="0.25">
      <c r="A19" s="397" t="s">
        <v>156</v>
      </c>
      <c r="B19" s="397"/>
    </row>
    <row r="21" spans="1:11" x14ac:dyDescent="0.25">
      <c r="B21" s="204"/>
      <c r="C21" s="204"/>
      <c r="D21" s="204"/>
      <c r="E21" s="204"/>
      <c r="F21" s="204"/>
    </row>
    <row r="22" spans="1:11" x14ac:dyDescent="0.25">
      <c r="B22" s="204"/>
      <c r="C22" s="204"/>
      <c r="D22" s="204"/>
      <c r="E22" s="204"/>
      <c r="F22" s="204"/>
    </row>
    <row r="24" spans="1:11" x14ac:dyDescent="0.25">
      <c r="C24" s="155"/>
    </row>
  </sheetData>
  <pageMargins left="0.7" right="0.7" top="0.75" bottom="0.75" header="0.3" footer="0.3"/>
  <pageSetup orientation="portrait" horizontalDpi="4294967292" verticalDpi="4294967292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F31"/>
  <sheetViews>
    <sheetView workbookViewId="0"/>
  </sheetViews>
  <sheetFormatPr baseColWidth="10" defaultColWidth="11.5703125" defaultRowHeight="15" x14ac:dyDescent="0.25"/>
  <cols>
    <col min="1" max="1" width="6.42578125" style="111" bestFit="1" customWidth="1"/>
    <col min="2" max="2" width="72.85546875" style="111" customWidth="1"/>
    <col min="3" max="6" width="15.85546875" style="111" customWidth="1"/>
    <col min="7" max="16384" width="11.5703125" style="111"/>
  </cols>
  <sheetData>
    <row r="1" spans="1:6" x14ac:dyDescent="0.25">
      <c r="A1" s="159" t="s">
        <v>674</v>
      </c>
      <c r="B1" s="161"/>
      <c r="C1" s="161"/>
      <c r="D1" s="161"/>
      <c r="E1" s="161"/>
      <c r="F1" s="161"/>
    </row>
    <row r="2" spans="1:6" x14ac:dyDescent="0.25">
      <c r="A2" s="129" t="s">
        <v>390</v>
      </c>
      <c r="B2" s="110"/>
      <c r="C2" s="110"/>
      <c r="D2" s="110"/>
      <c r="E2" s="110"/>
      <c r="F2" s="110"/>
    </row>
    <row r="3" spans="1:6" x14ac:dyDescent="0.25">
      <c r="A3" s="404" t="s">
        <v>391</v>
      </c>
      <c r="B3" s="403"/>
      <c r="C3" s="195"/>
      <c r="D3" s="195"/>
      <c r="E3" s="195"/>
      <c r="F3" s="195"/>
    </row>
    <row r="4" spans="1:6" x14ac:dyDescent="0.25">
      <c r="A4" s="590"/>
      <c r="B4" s="590"/>
      <c r="C4" s="590"/>
      <c r="D4" s="590"/>
      <c r="E4" s="590"/>
      <c r="F4" s="121"/>
    </row>
    <row r="5" spans="1:6" x14ac:dyDescent="0.25">
      <c r="A5" s="591" t="s">
        <v>392</v>
      </c>
      <c r="B5" s="592"/>
      <c r="C5" s="587">
        <v>2020</v>
      </c>
      <c r="D5" s="587">
        <v>2021</v>
      </c>
      <c r="E5" s="587">
        <v>2022</v>
      </c>
      <c r="F5" s="587">
        <v>2023</v>
      </c>
    </row>
    <row r="6" spans="1:6" x14ac:dyDescent="0.25">
      <c r="A6" s="593"/>
      <c r="B6" s="594"/>
      <c r="C6" s="588"/>
      <c r="D6" s="588"/>
      <c r="E6" s="588"/>
      <c r="F6" s="588"/>
    </row>
    <row r="7" spans="1:6" x14ac:dyDescent="0.25">
      <c r="A7" s="595"/>
      <c r="B7" s="596"/>
      <c r="C7" s="589"/>
      <c r="D7" s="589"/>
      <c r="E7" s="589"/>
      <c r="F7" s="589"/>
    </row>
    <row r="8" spans="1:6" x14ac:dyDescent="0.25">
      <c r="A8" s="185" t="s">
        <v>393</v>
      </c>
      <c r="B8" s="186" t="s">
        <v>675</v>
      </c>
      <c r="C8" s="187">
        <v>13165598.16729</v>
      </c>
      <c r="D8" s="187">
        <v>13507941.49621</v>
      </c>
      <c r="E8" s="187">
        <v>13785229.06208</v>
      </c>
      <c r="F8" s="187">
        <v>13961161.691419998</v>
      </c>
    </row>
    <row r="9" spans="1:6" x14ac:dyDescent="0.25">
      <c r="A9" s="188" t="s">
        <v>394</v>
      </c>
      <c r="B9" s="189" t="s">
        <v>395</v>
      </c>
      <c r="C9" s="190">
        <v>9538983.2423700001</v>
      </c>
      <c r="D9" s="190">
        <v>9758455.4456399996</v>
      </c>
      <c r="E9" s="190">
        <v>9975252.6925600003</v>
      </c>
      <c r="F9" s="190">
        <v>10064783.268229999</v>
      </c>
    </row>
    <row r="10" spans="1:6" x14ac:dyDescent="0.25">
      <c r="A10" s="188" t="s">
        <v>396</v>
      </c>
      <c r="B10" s="189" t="s">
        <v>397</v>
      </c>
      <c r="C10" s="190">
        <v>3626614.9249200001</v>
      </c>
      <c r="D10" s="190">
        <v>3749486.05057</v>
      </c>
      <c r="E10" s="190">
        <v>3809976.3695200002</v>
      </c>
      <c r="F10" s="190">
        <v>3896378.42319</v>
      </c>
    </row>
    <row r="11" spans="1:6" x14ac:dyDescent="0.25">
      <c r="A11" s="185" t="s">
        <v>398</v>
      </c>
      <c r="B11" s="186" t="s">
        <v>399</v>
      </c>
      <c r="C11" s="187">
        <v>19012672.608840004</v>
      </c>
      <c r="D11" s="187">
        <v>19686918.727299999</v>
      </c>
      <c r="E11" s="187">
        <v>20331358.815970004</v>
      </c>
      <c r="F11" s="187">
        <v>20449085.578810003</v>
      </c>
    </row>
    <row r="12" spans="1:6" x14ac:dyDescent="0.25">
      <c r="A12" s="188" t="s">
        <v>400</v>
      </c>
      <c r="B12" s="191" t="s">
        <v>401</v>
      </c>
      <c r="C12" s="190">
        <v>10843160.595520001</v>
      </c>
      <c r="D12" s="190">
        <v>11088411.964270001</v>
      </c>
      <c r="E12" s="190">
        <v>11314588.771260001</v>
      </c>
      <c r="F12" s="190">
        <v>11146926.611380002</v>
      </c>
    </row>
    <row r="13" spans="1:6" x14ac:dyDescent="0.25">
      <c r="A13" s="188" t="s">
        <v>402</v>
      </c>
      <c r="B13" s="191" t="s">
        <v>403</v>
      </c>
      <c r="C13" s="190">
        <v>8070230.9859100003</v>
      </c>
      <c r="D13" s="190">
        <v>8504621.6584200002</v>
      </c>
      <c r="E13" s="190">
        <v>8924727.5483000018</v>
      </c>
      <c r="F13" s="190">
        <v>9212417.5425199997</v>
      </c>
    </row>
    <row r="14" spans="1:6" x14ac:dyDescent="0.25">
      <c r="A14" s="188" t="s">
        <v>404</v>
      </c>
      <c r="B14" s="191" t="s">
        <v>405</v>
      </c>
      <c r="C14" s="190">
        <v>99281.027409999995</v>
      </c>
      <c r="D14" s="190">
        <v>93885.104610000009</v>
      </c>
      <c r="E14" s="190">
        <v>92042.496409999992</v>
      </c>
      <c r="F14" s="190">
        <v>89741.424910000002</v>
      </c>
    </row>
    <row r="15" spans="1:6" x14ac:dyDescent="0.25">
      <c r="A15" s="185" t="s">
        <v>406</v>
      </c>
      <c r="B15" s="186" t="s">
        <v>407</v>
      </c>
      <c r="C15" s="187">
        <v>7604837.7043099999</v>
      </c>
      <c r="D15" s="187">
        <v>7382159.5642400011</v>
      </c>
      <c r="E15" s="187">
        <v>7251123.4009600002</v>
      </c>
      <c r="F15" s="187">
        <v>7192576.5684099998</v>
      </c>
    </row>
    <row r="16" spans="1:6" x14ac:dyDescent="0.25">
      <c r="A16" s="192" t="s">
        <v>408</v>
      </c>
      <c r="B16" s="189" t="s">
        <v>409</v>
      </c>
      <c r="C16" s="190">
        <v>254423.23962000001</v>
      </c>
      <c r="D16" s="190">
        <v>252560.72873000003</v>
      </c>
      <c r="E16" s="190">
        <v>235678.05640999999</v>
      </c>
      <c r="F16" s="190">
        <v>195521.71111999999</v>
      </c>
    </row>
    <row r="17" spans="1:6" x14ac:dyDescent="0.25">
      <c r="A17" s="192" t="s">
        <v>410</v>
      </c>
      <c r="B17" s="189" t="s">
        <v>411</v>
      </c>
      <c r="C17" s="190">
        <v>3824207.54477</v>
      </c>
      <c r="D17" s="190">
        <v>3728724.3168800003</v>
      </c>
      <c r="E17" s="190">
        <v>3675134.4149500001</v>
      </c>
      <c r="F17" s="190">
        <v>3597587.3485300001</v>
      </c>
    </row>
    <row r="18" spans="1:6" x14ac:dyDescent="0.25">
      <c r="A18" s="192" t="s">
        <v>412</v>
      </c>
      <c r="B18" s="189" t="s">
        <v>413</v>
      </c>
      <c r="C18" s="190">
        <v>3526206.9199200002</v>
      </c>
      <c r="D18" s="190">
        <v>3400874.5186300003</v>
      </c>
      <c r="E18" s="190">
        <v>3340310.9295999999</v>
      </c>
      <c r="F18" s="190">
        <v>3399467.5087600001</v>
      </c>
    </row>
    <row r="19" spans="1:6" x14ac:dyDescent="0.25">
      <c r="A19" s="188" t="s">
        <v>414</v>
      </c>
      <c r="B19" s="191" t="s">
        <v>401</v>
      </c>
      <c r="C19" s="190">
        <v>2637436.4946800005</v>
      </c>
      <c r="D19" s="190">
        <v>2536386.8841399997</v>
      </c>
      <c r="E19" s="190">
        <v>2522864.8402000004</v>
      </c>
      <c r="F19" s="190">
        <v>2640133.9967000005</v>
      </c>
    </row>
    <row r="20" spans="1:6" x14ac:dyDescent="0.25">
      <c r="A20" s="188" t="s">
        <v>415</v>
      </c>
      <c r="B20" s="191" t="s">
        <v>403</v>
      </c>
      <c r="C20" s="190">
        <v>887684.20784000005</v>
      </c>
      <c r="D20" s="190">
        <v>863401.41709</v>
      </c>
      <c r="E20" s="190">
        <v>816359.87199999997</v>
      </c>
      <c r="F20" s="190">
        <v>758247.29466000001</v>
      </c>
    </row>
    <row r="21" spans="1:6" x14ac:dyDescent="0.25">
      <c r="A21" s="188" t="s">
        <v>416</v>
      </c>
      <c r="B21" s="191" t="s">
        <v>405</v>
      </c>
      <c r="C21" s="190">
        <v>1086.2174</v>
      </c>
      <c r="D21" s="190">
        <v>1086.2174</v>
      </c>
      <c r="E21" s="190">
        <v>1086.2174</v>
      </c>
      <c r="F21" s="190">
        <v>1086.2174</v>
      </c>
    </row>
    <row r="22" spans="1:6" x14ac:dyDescent="0.25">
      <c r="A22" s="185" t="s">
        <v>417</v>
      </c>
      <c r="B22" s="186" t="s">
        <v>418</v>
      </c>
      <c r="C22" s="187">
        <v>9403252.3689600006</v>
      </c>
      <c r="D22" s="187">
        <v>9834751.1980200019</v>
      </c>
      <c r="E22" s="187">
        <v>9924682.0193300005</v>
      </c>
      <c r="F22" s="187">
        <v>10022865.80834</v>
      </c>
    </row>
    <row r="23" spans="1:6" x14ac:dyDescent="0.25">
      <c r="A23" s="192" t="s">
        <v>419</v>
      </c>
      <c r="B23" s="189" t="s">
        <v>420</v>
      </c>
      <c r="C23" s="190">
        <v>7292798.6831299998</v>
      </c>
      <c r="D23" s="190">
        <v>7591872.9449600009</v>
      </c>
      <c r="E23" s="190">
        <v>7546418.9337200001</v>
      </c>
      <c r="F23" s="190">
        <v>7579967.4386399994</v>
      </c>
    </row>
    <row r="24" spans="1:6" x14ac:dyDescent="0.25">
      <c r="A24" s="192" t="s">
        <v>421</v>
      </c>
      <c r="B24" s="189" t="s">
        <v>422</v>
      </c>
      <c r="C24" s="190">
        <v>42180.805140000004</v>
      </c>
      <c r="D24" s="190">
        <v>44476.035510000002</v>
      </c>
      <c r="E24" s="190">
        <v>46197.755700000002</v>
      </c>
      <c r="F24" s="190">
        <v>44229.483380000005</v>
      </c>
    </row>
    <row r="25" spans="1:6" x14ac:dyDescent="0.25">
      <c r="A25" s="192" t="s">
        <v>423</v>
      </c>
      <c r="B25" s="189" t="s">
        <v>424</v>
      </c>
      <c r="C25" s="190">
        <v>2062295.0593900001</v>
      </c>
      <c r="D25" s="190">
        <v>2192582.9050099999</v>
      </c>
      <c r="E25" s="190">
        <v>2326246.01737</v>
      </c>
      <c r="F25" s="190">
        <v>2392849.5737799997</v>
      </c>
    </row>
    <row r="26" spans="1:6" x14ac:dyDescent="0.25">
      <c r="A26" s="192" t="s">
        <v>425</v>
      </c>
      <c r="B26" s="189" t="s">
        <v>299</v>
      </c>
      <c r="C26" s="190">
        <v>5977.8212999999996</v>
      </c>
      <c r="D26" s="190">
        <v>5819.3125399999999</v>
      </c>
      <c r="E26" s="190">
        <v>5819.3125399999999</v>
      </c>
      <c r="F26" s="190">
        <v>5819.3125399999999</v>
      </c>
    </row>
    <row r="27" spans="1:6" x14ac:dyDescent="0.25">
      <c r="A27" s="193" t="s">
        <v>426</v>
      </c>
      <c r="B27" s="194" t="s">
        <v>427</v>
      </c>
      <c r="C27" s="172">
        <v>49186360.849399999</v>
      </c>
      <c r="D27" s="172">
        <v>50411770.985770002</v>
      </c>
      <c r="E27" s="172">
        <v>51292393.29834</v>
      </c>
      <c r="F27" s="172">
        <v>51625689.646980003</v>
      </c>
    </row>
    <row r="28" spans="1:6" x14ac:dyDescent="0.25">
      <c r="A28" s="193" t="s">
        <v>428</v>
      </c>
      <c r="B28" s="194" t="s">
        <v>429</v>
      </c>
      <c r="C28" s="172">
        <v>49147802.089730002</v>
      </c>
      <c r="D28" s="172">
        <v>50384685.54236</v>
      </c>
      <c r="E28" s="172">
        <v>51274533.051989995</v>
      </c>
      <c r="F28" s="172">
        <v>51614672.898819998</v>
      </c>
    </row>
    <row r="29" spans="1:6" x14ac:dyDescent="0.25">
      <c r="A29" s="193" t="s">
        <v>430</v>
      </c>
      <c r="B29" s="194" t="s">
        <v>431</v>
      </c>
      <c r="C29" s="172">
        <v>38558.759669999999</v>
      </c>
      <c r="D29" s="172">
        <v>27085.44341</v>
      </c>
      <c r="E29" s="172">
        <v>17860.246349999998</v>
      </c>
      <c r="F29" s="172">
        <v>11016.748159999999</v>
      </c>
    </row>
    <row r="31" spans="1:6" x14ac:dyDescent="0.25">
      <c r="A31" s="549" t="s">
        <v>156</v>
      </c>
      <c r="B31" s="549"/>
    </row>
  </sheetData>
  <mergeCells count="7">
    <mergeCell ref="F5:F7"/>
    <mergeCell ref="A31:B31"/>
    <mergeCell ref="A4:E4"/>
    <mergeCell ref="A5:B7"/>
    <mergeCell ref="C5:C7"/>
    <mergeCell ref="D5:D7"/>
    <mergeCell ref="E5:E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5"/>
  <sheetViews>
    <sheetView workbookViewId="0"/>
  </sheetViews>
  <sheetFormatPr baseColWidth="10" defaultColWidth="11.42578125" defaultRowHeight="15" x14ac:dyDescent="0.25"/>
  <cols>
    <col min="1" max="1" width="101.7109375" style="1" bestFit="1" customWidth="1"/>
    <col min="2" max="16384" width="11.42578125" style="1"/>
  </cols>
  <sheetData>
    <row r="1" spans="1:1" x14ac:dyDescent="0.25">
      <c r="A1" s="405" t="s">
        <v>1348</v>
      </c>
    </row>
    <row r="2" spans="1:1" x14ac:dyDescent="0.25">
      <c r="A2" s="405" t="s">
        <v>1416</v>
      </c>
    </row>
    <row r="4" spans="1:1" x14ac:dyDescent="0.25">
      <c r="A4" s="59" t="s">
        <v>1281</v>
      </c>
    </row>
    <row r="5" spans="1:1" x14ac:dyDescent="0.25">
      <c r="A5" s="90" t="s">
        <v>1349</v>
      </c>
    </row>
    <row r="6" spans="1:1" x14ac:dyDescent="0.25">
      <c r="A6" s="90" t="s">
        <v>1350</v>
      </c>
    </row>
    <row r="7" spans="1:1" x14ac:dyDescent="0.25">
      <c r="A7" s="59" t="s">
        <v>1351</v>
      </c>
    </row>
    <row r="8" spans="1:1" x14ac:dyDescent="0.25">
      <c r="A8" s="90" t="s">
        <v>1352</v>
      </c>
    </row>
    <row r="9" spans="1:1" x14ac:dyDescent="0.25">
      <c r="A9" s="59" t="s">
        <v>595</v>
      </c>
    </row>
    <row r="10" spans="1:1" x14ac:dyDescent="0.25">
      <c r="A10" s="90" t="s">
        <v>1353</v>
      </c>
    </row>
    <row r="11" spans="1:1" x14ac:dyDescent="0.25">
      <c r="A11" s="90" t="s">
        <v>1354</v>
      </c>
    </row>
    <row r="12" spans="1:1" x14ac:dyDescent="0.25">
      <c r="A12" s="90" t="s">
        <v>1355</v>
      </c>
    </row>
    <row r="13" spans="1:1" x14ac:dyDescent="0.25">
      <c r="A13" s="90" t="s">
        <v>1356</v>
      </c>
    </row>
    <row r="14" spans="1:1" x14ac:dyDescent="0.25">
      <c r="A14" s="90" t="s">
        <v>1357</v>
      </c>
    </row>
    <row r="15" spans="1:1" x14ac:dyDescent="0.25">
      <c r="A15" s="59" t="s">
        <v>1358</v>
      </c>
    </row>
    <row r="16" spans="1:1" x14ac:dyDescent="0.25">
      <c r="A16" s="90" t="s">
        <v>1359</v>
      </c>
    </row>
    <row r="17" spans="1:1" x14ac:dyDescent="0.25">
      <c r="A17" s="90" t="s">
        <v>1360</v>
      </c>
    </row>
    <row r="18" spans="1:1" x14ac:dyDescent="0.25">
      <c r="A18" s="90" t="s">
        <v>1361</v>
      </c>
    </row>
    <row r="19" spans="1:1" x14ac:dyDescent="0.25">
      <c r="A19" s="90" t="s">
        <v>1362</v>
      </c>
    </row>
    <row r="20" spans="1:1" x14ac:dyDescent="0.25">
      <c r="A20" s="90" t="s">
        <v>1363</v>
      </c>
    </row>
    <row r="21" spans="1:1" x14ac:dyDescent="0.25">
      <c r="A21" s="90" t="s">
        <v>1364</v>
      </c>
    </row>
    <row r="22" spans="1:1" x14ac:dyDescent="0.25">
      <c r="A22" s="59" t="s">
        <v>1365</v>
      </c>
    </row>
    <row r="23" spans="1:1" x14ac:dyDescent="0.25">
      <c r="A23" s="90" t="s">
        <v>1366</v>
      </c>
    </row>
    <row r="24" spans="1:1" x14ac:dyDescent="0.25">
      <c r="A24" s="90" t="s">
        <v>1367</v>
      </c>
    </row>
    <row r="25" spans="1:1" x14ac:dyDescent="0.25">
      <c r="A25" s="90" t="s">
        <v>1368</v>
      </c>
    </row>
    <row r="26" spans="1:1" x14ac:dyDescent="0.25">
      <c r="A26" s="90" t="s">
        <v>1369</v>
      </c>
    </row>
    <row r="27" spans="1:1" x14ac:dyDescent="0.25">
      <c r="A27" s="90" t="s">
        <v>1370</v>
      </c>
    </row>
    <row r="28" spans="1:1" x14ac:dyDescent="0.25">
      <c r="A28" s="90" t="s">
        <v>1371</v>
      </c>
    </row>
    <row r="29" spans="1:1" x14ac:dyDescent="0.25">
      <c r="A29" s="90" t="s">
        <v>1372</v>
      </c>
    </row>
    <row r="30" spans="1:1" x14ac:dyDescent="0.25">
      <c r="A30" s="59" t="s">
        <v>1373</v>
      </c>
    </row>
    <row r="31" spans="1:1" x14ac:dyDescent="0.25">
      <c r="A31" s="90" t="s">
        <v>1374</v>
      </c>
    </row>
    <row r="32" spans="1:1" x14ac:dyDescent="0.25">
      <c r="A32" s="90" t="s">
        <v>1375</v>
      </c>
    </row>
    <row r="33" spans="1:1" x14ac:dyDescent="0.25">
      <c r="A33" s="90" t="s">
        <v>1376</v>
      </c>
    </row>
    <row r="34" spans="1:1" x14ac:dyDescent="0.25">
      <c r="A34" s="59" t="s">
        <v>1275</v>
      </c>
    </row>
    <row r="35" spans="1:1" x14ac:dyDescent="0.25">
      <c r="A35" s="90" t="s">
        <v>1377</v>
      </c>
    </row>
    <row r="36" spans="1:1" x14ac:dyDescent="0.25">
      <c r="A36" s="90" t="s">
        <v>1378</v>
      </c>
    </row>
    <row r="37" spans="1:1" x14ac:dyDescent="0.25">
      <c r="A37" s="90" t="s">
        <v>1379</v>
      </c>
    </row>
    <row r="38" spans="1:1" x14ac:dyDescent="0.25">
      <c r="A38" s="90" t="s">
        <v>1380</v>
      </c>
    </row>
    <row r="39" spans="1:1" x14ac:dyDescent="0.25">
      <c r="A39" s="90" t="s">
        <v>1381</v>
      </c>
    </row>
    <row r="40" spans="1:1" x14ac:dyDescent="0.25">
      <c r="A40" s="90" t="s">
        <v>1382</v>
      </c>
    </row>
    <row r="41" spans="1:1" x14ac:dyDescent="0.25">
      <c r="A41" s="59" t="s">
        <v>1273</v>
      </c>
    </row>
    <row r="42" spans="1:1" x14ac:dyDescent="0.25">
      <c r="A42" s="90" t="s">
        <v>1383</v>
      </c>
    </row>
    <row r="43" spans="1:1" x14ac:dyDescent="0.25">
      <c r="A43" s="90" t="s">
        <v>1384</v>
      </c>
    </row>
    <row r="44" spans="1:1" x14ac:dyDescent="0.25">
      <c r="A44" s="59" t="s">
        <v>1272</v>
      </c>
    </row>
    <row r="45" spans="1:1" x14ac:dyDescent="0.25">
      <c r="A45" s="90" t="s">
        <v>1385</v>
      </c>
    </row>
    <row r="46" spans="1:1" x14ac:dyDescent="0.25">
      <c r="A46" s="90" t="s">
        <v>1386</v>
      </c>
    </row>
    <row r="47" spans="1:1" x14ac:dyDescent="0.25">
      <c r="A47" s="59" t="s">
        <v>1271</v>
      </c>
    </row>
    <row r="48" spans="1:1" x14ac:dyDescent="0.25">
      <c r="A48" s="90" t="s">
        <v>1387</v>
      </c>
    </row>
    <row r="49" spans="1:1" x14ac:dyDescent="0.25">
      <c r="A49" s="59" t="s">
        <v>1270</v>
      </c>
    </row>
    <row r="50" spans="1:1" x14ac:dyDescent="0.25">
      <c r="A50" s="90" t="s">
        <v>1388</v>
      </c>
    </row>
    <row r="51" spans="1:1" x14ac:dyDescent="0.25">
      <c r="A51" s="90" t="s">
        <v>1389</v>
      </c>
    </row>
    <row r="52" spans="1:1" x14ac:dyDescent="0.25">
      <c r="A52" s="90" t="s">
        <v>1390</v>
      </c>
    </row>
    <row r="53" spans="1:1" x14ac:dyDescent="0.25">
      <c r="A53" s="90" t="s">
        <v>1391</v>
      </c>
    </row>
    <row r="54" spans="1:1" x14ac:dyDescent="0.25">
      <c r="A54" s="90" t="s">
        <v>1392</v>
      </c>
    </row>
    <row r="55" spans="1:1" x14ac:dyDescent="0.25">
      <c r="A55" s="59" t="s">
        <v>983</v>
      </c>
    </row>
    <row r="56" spans="1:1" x14ac:dyDescent="0.25">
      <c r="A56" s="90" t="s">
        <v>1393</v>
      </c>
    </row>
    <row r="57" spans="1:1" x14ac:dyDescent="0.25">
      <c r="A57" s="59" t="s">
        <v>1268</v>
      </c>
    </row>
    <row r="58" spans="1:1" x14ac:dyDescent="0.25">
      <c r="A58" s="90" t="s">
        <v>1394</v>
      </c>
    </row>
    <row r="59" spans="1:1" x14ac:dyDescent="0.25">
      <c r="A59" s="59" t="s">
        <v>1267</v>
      </c>
    </row>
    <row r="60" spans="1:1" x14ac:dyDescent="0.25">
      <c r="A60" s="90" t="s">
        <v>1395</v>
      </c>
    </row>
    <row r="61" spans="1:1" x14ac:dyDescent="0.25">
      <c r="A61" s="59" t="s">
        <v>1396</v>
      </c>
    </row>
    <row r="62" spans="1:1" x14ac:dyDescent="0.25">
      <c r="A62" s="90" t="s">
        <v>1397</v>
      </c>
    </row>
    <row r="63" spans="1:1" x14ac:dyDescent="0.25">
      <c r="A63" s="90" t="s">
        <v>1398</v>
      </c>
    </row>
    <row r="64" spans="1:1" x14ac:dyDescent="0.25">
      <c r="A64" s="90" t="s">
        <v>1399</v>
      </c>
    </row>
    <row r="65" spans="1:1" x14ac:dyDescent="0.25">
      <c r="A65" s="59" t="s">
        <v>1400</v>
      </c>
    </row>
    <row r="66" spans="1:1" x14ac:dyDescent="0.25">
      <c r="A66" s="90" t="s">
        <v>1401</v>
      </c>
    </row>
    <row r="67" spans="1:1" x14ac:dyDescent="0.25">
      <c r="A67" s="90" t="s">
        <v>1402</v>
      </c>
    </row>
    <row r="68" spans="1:1" x14ac:dyDescent="0.25">
      <c r="A68" s="59" t="s">
        <v>1263</v>
      </c>
    </row>
    <row r="69" spans="1:1" x14ac:dyDescent="0.25">
      <c r="A69" s="90" t="s">
        <v>1403</v>
      </c>
    </row>
    <row r="70" spans="1:1" x14ac:dyDescent="0.25">
      <c r="A70" s="59" t="s">
        <v>610</v>
      </c>
    </row>
    <row r="71" spans="1:1" x14ac:dyDescent="0.25">
      <c r="A71" s="90" t="s">
        <v>1404</v>
      </c>
    </row>
    <row r="72" spans="1:1" x14ac:dyDescent="0.25">
      <c r="A72" s="59" t="s">
        <v>1405</v>
      </c>
    </row>
    <row r="73" spans="1:1" x14ac:dyDescent="0.25">
      <c r="A73" s="90" t="s">
        <v>1406</v>
      </c>
    </row>
    <row r="74" spans="1:1" x14ac:dyDescent="0.25">
      <c r="A74" s="90" t="s">
        <v>1407</v>
      </c>
    </row>
    <row r="75" spans="1:1" x14ac:dyDescent="0.25">
      <c r="A75" s="59" t="s">
        <v>463</v>
      </c>
    </row>
    <row r="76" spans="1:1" x14ac:dyDescent="0.25">
      <c r="A76" s="90" t="s">
        <v>1408</v>
      </c>
    </row>
    <row r="77" spans="1:1" x14ac:dyDescent="0.25">
      <c r="A77" s="59" t="s">
        <v>1409</v>
      </c>
    </row>
    <row r="78" spans="1:1" x14ac:dyDescent="0.25">
      <c r="A78" s="90" t="s">
        <v>1410</v>
      </c>
    </row>
    <row r="79" spans="1:1" x14ac:dyDescent="0.25">
      <c r="A79" s="59" t="s">
        <v>1411</v>
      </c>
    </row>
    <row r="80" spans="1:1" x14ac:dyDescent="0.25">
      <c r="A80" s="90" t="s">
        <v>1412</v>
      </c>
    </row>
    <row r="81" spans="1:1" x14ac:dyDescent="0.25">
      <c r="A81" s="90" t="s">
        <v>1413</v>
      </c>
    </row>
    <row r="82" spans="1:1" x14ac:dyDescent="0.25">
      <c r="A82" s="90" t="s">
        <v>1414</v>
      </c>
    </row>
    <row r="83" spans="1:1" x14ac:dyDescent="0.25">
      <c r="A83" s="90" t="s">
        <v>1415</v>
      </c>
    </row>
    <row r="85" spans="1:1" x14ac:dyDescent="0.25">
      <c r="A85" s="1" t="s">
        <v>20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G18"/>
  <sheetViews>
    <sheetView workbookViewId="0"/>
  </sheetViews>
  <sheetFormatPr baseColWidth="10" defaultColWidth="11.42578125" defaultRowHeight="15" x14ac:dyDescent="0.25"/>
  <cols>
    <col min="1" max="1" width="4.85546875" style="1" bestFit="1" customWidth="1"/>
    <col min="2" max="2" width="54.7109375" style="1" customWidth="1"/>
    <col min="3" max="3" width="14.85546875" style="1" bestFit="1" customWidth="1"/>
    <col min="4" max="6" width="15.5703125" style="1" bestFit="1" customWidth="1"/>
    <col min="7" max="7" width="15.28515625" style="1" customWidth="1"/>
    <col min="8" max="16384" width="11.42578125" style="1"/>
  </cols>
  <sheetData>
    <row r="1" spans="1:7" ht="14.45" customHeight="1" x14ac:dyDescent="0.25">
      <c r="A1" s="89" t="s">
        <v>269</v>
      </c>
      <c r="B1" s="196"/>
      <c r="C1" s="196"/>
      <c r="D1" s="196"/>
      <c r="E1" s="196"/>
      <c r="F1" s="196"/>
    </row>
    <row r="2" spans="1:7" ht="14.45" customHeight="1" x14ac:dyDescent="0.25">
      <c r="A2" s="89" t="s">
        <v>340</v>
      </c>
      <c r="B2" s="196"/>
      <c r="C2" s="196"/>
      <c r="D2" s="196"/>
      <c r="E2" s="196"/>
      <c r="F2" s="196"/>
    </row>
    <row r="3" spans="1:7" ht="14.45" customHeight="1" x14ac:dyDescent="0.25">
      <c r="A3" s="385" t="s">
        <v>1343</v>
      </c>
      <c r="B3" s="197"/>
      <c r="C3" s="197"/>
      <c r="D3" s="197"/>
      <c r="E3" s="197"/>
      <c r="F3" s="197"/>
    </row>
    <row r="4" spans="1:7" ht="14.45" customHeight="1" x14ac:dyDescent="0.25">
      <c r="A4" s="105"/>
      <c r="B4" s="105"/>
      <c r="C4" s="105"/>
      <c r="D4" s="105"/>
      <c r="E4" s="105"/>
      <c r="F4" s="105"/>
    </row>
    <row r="5" spans="1:7" s="405" customFormat="1" ht="45" x14ac:dyDescent="0.25">
      <c r="A5" s="564" t="s">
        <v>23</v>
      </c>
      <c r="B5" s="597"/>
      <c r="C5" s="286" t="s">
        <v>268</v>
      </c>
      <c r="D5" s="286" t="s">
        <v>267</v>
      </c>
      <c r="E5" s="286" t="s">
        <v>266</v>
      </c>
      <c r="F5" s="286" t="s">
        <v>265</v>
      </c>
      <c r="G5" s="286" t="s">
        <v>338</v>
      </c>
    </row>
    <row r="6" spans="1:7" x14ac:dyDescent="0.25">
      <c r="A6" s="50" t="s">
        <v>221</v>
      </c>
      <c r="B6" s="52" t="s">
        <v>264</v>
      </c>
      <c r="C6" s="60">
        <v>44154469.432999998</v>
      </c>
      <c r="D6" s="60">
        <v>47093627.954321004</v>
      </c>
      <c r="E6" s="60">
        <v>48706302.67801249</v>
      </c>
      <c r="F6" s="60">
        <v>49876657.767315671</v>
      </c>
      <c r="G6" s="60">
        <v>52161746.163467251</v>
      </c>
    </row>
    <row r="7" spans="1:7" x14ac:dyDescent="0.25">
      <c r="A7" s="50" t="s">
        <v>263</v>
      </c>
      <c r="B7" s="52" t="s">
        <v>262</v>
      </c>
      <c r="C7" s="60">
        <v>47742991.049250007</v>
      </c>
      <c r="D7" s="60">
        <v>49186360.849399999</v>
      </c>
      <c r="E7" s="60">
        <v>50411770.985769995</v>
      </c>
      <c r="F7" s="60">
        <v>51292393.298340008</v>
      </c>
      <c r="G7" s="61">
        <v>51625689.646979995</v>
      </c>
    </row>
    <row r="8" spans="1:7" x14ac:dyDescent="0.25">
      <c r="A8" s="50" t="s">
        <v>261</v>
      </c>
      <c r="B8" s="52" t="s">
        <v>260</v>
      </c>
      <c r="C8" s="60">
        <v>44509836.672655679</v>
      </c>
      <c r="D8" s="60">
        <v>47273347.26504606</v>
      </c>
      <c r="E8" s="60">
        <v>48502388.408793807</v>
      </c>
      <c r="F8" s="60">
        <v>49558881.381023206</v>
      </c>
      <c r="G8" s="61">
        <v>51568784.644284211</v>
      </c>
    </row>
    <row r="9" spans="1:7" x14ac:dyDescent="0.25">
      <c r="A9" s="46" t="s">
        <v>259</v>
      </c>
      <c r="B9" s="51" t="s">
        <v>339</v>
      </c>
      <c r="C9" s="62">
        <v>-1.5549999999999999</v>
      </c>
      <c r="D9" s="62">
        <v>-1.355</v>
      </c>
      <c r="E9" s="62">
        <v>-1.155</v>
      </c>
      <c r="F9" s="62">
        <v>-0.95500000000000007</v>
      </c>
      <c r="G9" s="63">
        <v>-0.75500000000000012</v>
      </c>
    </row>
    <row r="10" spans="1:7" x14ac:dyDescent="0.25">
      <c r="A10" s="50" t="s">
        <v>213</v>
      </c>
      <c r="B10" s="52" t="s">
        <v>254</v>
      </c>
      <c r="C10" s="60">
        <v>47742991.049250007</v>
      </c>
      <c r="D10" s="60">
        <v>50218107.242106974</v>
      </c>
      <c r="E10" s="60">
        <v>51113047.743982799</v>
      </c>
      <c r="F10" s="60">
        <v>51796388.86900156</v>
      </c>
      <c r="G10" s="60">
        <v>53400908.46101772</v>
      </c>
    </row>
    <row r="11" spans="1:7" x14ac:dyDescent="0.25">
      <c r="A11" s="50" t="s">
        <v>258</v>
      </c>
      <c r="B11" s="52" t="s">
        <v>257</v>
      </c>
      <c r="C11" s="60">
        <v>0</v>
      </c>
      <c r="D11" s="60">
        <v>1031746.3927069753</v>
      </c>
      <c r="E11" s="60">
        <v>701276.75821280479</v>
      </c>
      <c r="F11" s="60">
        <v>503995.57066155225</v>
      </c>
      <c r="G11" s="60">
        <v>1775218.8140377253</v>
      </c>
    </row>
    <row r="12" spans="1:7" x14ac:dyDescent="0.25">
      <c r="A12" s="50" t="s">
        <v>209</v>
      </c>
      <c r="B12" s="52" t="s">
        <v>253</v>
      </c>
      <c r="C12" s="60">
        <v>0</v>
      </c>
      <c r="D12" s="60">
        <v>1631.1680147773593</v>
      </c>
      <c r="E12" s="60">
        <v>1142.8704848565128</v>
      </c>
      <c r="F12" s="60">
        <v>846.90904160906109</v>
      </c>
      <c r="G12" s="60">
        <v>3079.6780424990466</v>
      </c>
    </row>
    <row r="13" spans="1:7" x14ac:dyDescent="0.25">
      <c r="A13" s="50" t="s">
        <v>256</v>
      </c>
      <c r="B13" s="52" t="s">
        <v>252</v>
      </c>
      <c r="C13" s="418">
        <v>0</v>
      </c>
      <c r="D13" s="419">
        <v>0.47474713491361553</v>
      </c>
      <c r="E13" s="419">
        <v>0.31025674044030443</v>
      </c>
      <c r="F13" s="419">
        <v>0.21511247339630721</v>
      </c>
      <c r="G13" s="419">
        <v>0.73155001444612133</v>
      </c>
    </row>
    <row r="14" spans="1:7" ht="13.9" customHeight="1" x14ac:dyDescent="0.25">
      <c r="A14" s="286" t="s">
        <v>205</v>
      </c>
      <c r="B14" s="51" t="s">
        <v>255</v>
      </c>
      <c r="C14" s="62">
        <v>-1.7253800811742011</v>
      </c>
      <c r="D14" s="62">
        <v>-1.4376959303744385</v>
      </c>
      <c r="E14" s="62">
        <v>-1.0647848663082939</v>
      </c>
      <c r="F14" s="62">
        <v>-0.81936852142850114</v>
      </c>
      <c r="G14" s="328">
        <v>-0.51064645637248773</v>
      </c>
    </row>
    <row r="15" spans="1:7" ht="13.9" customHeight="1" x14ac:dyDescent="0.25">
      <c r="A15" s="19"/>
      <c r="B15" s="274"/>
      <c r="C15" s="57"/>
      <c r="D15" s="57"/>
      <c r="E15" s="57"/>
      <c r="F15" s="57"/>
      <c r="G15" s="341"/>
    </row>
    <row r="16" spans="1:7" x14ac:dyDescent="0.25">
      <c r="A16" s="549" t="s">
        <v>156</v>
      </c>
      <c r="B16" s="549"/>
    </row>
    <row r="17" spans="1:7" x14ac:dyDescent="0.25">
      <c r="A17" s="549"/>
      <c r="B17" s="549"/>
    </row>
    <row r="18" spans="1:7" x14ac:dyDescent="0.25">
      <c r="D18" s="528"/>
      <c r="E18" s="528"/>
      <c r="F18" s="528"/>
      <c r="G18" s="528"/>
    </row>
  </sheetData>
  <mergeCells count="3">
    <mergeCell ref="A17:B17"/>
    <mergeCell ref="A16:B16"/>
    <mergeCell ref="A5:B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D16"/>
  <sheetViews>
    <sheetView workbookViewId="0"/>
  </sheetViews>
  <sheetFormatPr baseColWidth="10" defaultColWidth="11.5703125" defaultRowHeight="15" x14ac:dyDescent="0.25"/>
  <cols>
    <col min="1" max="1" width="51.7109375" style="111" customWidth="1"/>
    <col min="2" max="4" width="31" style="111" customWidth="1"/>
    <col min="5" max="16384" width="11.5703125" style="111"/>
  </cols>
  <sheetData>
    <row r="1" spans="1:4" x14ac:dyDescent="0.25">
      <c r="A1" s="129" t="s">
        <v>359</v>
      </c>
    </row>
    <row r="2" spans="1:4" x14ac:dyDescent="0.25">
      <c r="A2" s="129" t="s">
        <v>341</v>
      </c>
    </row>
    <row r="3" spans="1:4" x14ac:dyDescent="0.25">
      <c r="A3" s="129"/>
    </row>
    <row r="4" spans="1:4" ht="30" x14ac:dyDescent="0.25">
      <c r="A4" s="407" t="s">
        <v>342</v>
      </c>
      <c r="B4" s="284" t="s">
        <v>343</v>
      </c>
      <c r="C4" s="284" t="s">
        <v>344</v>
      </c>
      <c r="D4" s="412" t="s">
        <v>345</v>
      </c>
    </row>
    <row r="5" spans="1:4" x14ac:dyDescent="0.25">
      <c r="A5" s="599" t="s">
        <v>346</v>
      </c>
      <c r="B5" s="600" t="s">
        <v>347</v>
      </c>
      <c r="C5" s="409" t="s">
        <v>348</v>
      </c>
      <c r="D5" s="302" t="s">
        <v>348</v>
      </c>
    </row>
    <row r="6" spans="1:4" ht="30" x14ac:dyDescent="0.25">
      <c r="A6" s="599"/>
      <c r="B6" s="601"/>
      <c r="C6" s="410" t="s">
        <v>349</v>
      </c>
      <c r="D6" s="303" t="s">
        <v>349</v>
      </c>
    </row>
    <row r="7" spans="1:4" x14ac:dyDescent="0.25">
      <c r="A7" s="599"/>
      <c r="B7" s="602"/>
      <c r="C7" s="411"/>
      <c r="D7" s="304" t="s">
        <v>350</v>
      </c>
    </row>
    <row r="8" spans="1:4" x14ac:dyDescent="0.25">
      <c r="A8" s="599"/>
      <c r="B8" s="601" t="s">
        <v>351</v>
      </c>
      <c r="C8" s="303" t="s">
        <v>352</v>
      </c>
      <c r="D8" s="303" t="s">
        <v>353</v>
      </c>
    </row>
    <row r="9" spans="1:4" x14ac:dyDescent="0.25">
      <c r="A9" s="599"/>
      <c r="B9" s="601"/>
      <c r="C9" s="303" t="s">
        <v>350</v>
      </c>
      <c r="D9" s="303" t="s">
        <v>354</v>
      </c>
    </row>
    <row r="10" spans="1:4" x14ac:dyDescent="0.25">
      <c r="A10" s="599"/>
      <c r="B10" s="601"/>
      <c r="C10" s="303"/>
      <c r="D10" s="303" t="s">
        <v>355</v>
      </c>
    </row>
    <row r="11" spans="1:4" ht="30" x14ac:dyDescent="0.25">
      <c r="A11" s="599"/>
      <c r="B11" s="602"/>
      <c r="C11" s="304"/>
      <c r="D11" s="408" t="s">
        <v>1344</v>
      </c>
    </row>
    <row r="12" spans="1:4" x14ac:dyDescent="0.25">
      <c r="A12" s="600" t="s">
        <v>356</v>
      </c>
      <c r="B12" s="603" t="s">
        <v>357</v>
      </c>
      <c r="C12" s="604"/>
      <c r="D12" s="605"/>
    </row>
    <row r="13" spans="1:4" x14ac:dyDescent="0.25">
      <c r="A13" s="602"/>
      <c r="B13" s="603" t="s">
        <v>358</v>
      </c>
      <c r="C13" s="604"/>
      <c r="D13" s="605"/>
    </row>
    <row r="14" spans="1:4" x14ac:dyDescent="0.25">
      <c r="A14" s="406"/>
      <c r="B14" s="406"/>
      <c r="C14" s="406"/>
      <c r="D14" s="406"/>
    </row>
    <row r="15" spans="1:4" x14ac:dyDescent="0.25">
      <c r="A15" s="598" t="s">
        <v>1345</v>
      </c>
      <c r="B15" s="598"/>
      <c r="C15" s="598"/>
      <c r="D15" s="598"/>
    </row>
    <row r="16" spans="1:4" x14ac:dyDescent="0.25">
      <c r="A16" s="549" t="s">
        <v>156</v>
      </c>
      <c r="B16" s="549"/>
    </row>
  </sheetData>
  <mergeCells count="8">
    <mergeCell ref="A16:B16"/>
    <mergeCell ref="A15:D15"/>
    <mergeCell ref="A5:A11"/>
    <mergeCell ref="B5:B7"/>
    <mergeCell ref="B8:B11"/>
    <mergeCell ref="A12:A13"/>
    <mergeCell ref="B12:D12"/>
    <mergeCell ref="B13:D1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24"/>
  <sheetViews>
    <sheetView workbookViewId="0"/>
  </sheetViews>
  <sheetFormatPr baseColWidth="10" defaultColWidth="11.5703125" defaultRowHeight="15" x14ac:dyDescent="0.25"/>
  <cols>
    <col min="1" max="1" width="11" style="111" customWidth="1"/>
    <col min="2" max="2" width="14" style="111" customWidth="1"/>
    <col min="3" max="3" width="9.5703125" style="111" customWidth="1"/>
    <col min="4" max="4" width="15.85546875" style="111" customWidth="1"/>
    <col min="5" max="5" width="17.5703125" style="111" customWidth="1"/>
    <col min="6" max="6" width="8.5703125" style="111" customWidth="1"/>
    <col min="7" max="7" width="13.85546875" style="111" customWidth="1"/>
    <col min="8" max="8" width="8.42578125" style="111" customWidth="1"/>
    <col min="9" max="16384" width="11.5703125" style="111"/>
  </cols>
  <sheetData>
    <row r="1" spans="1:8" x14ac:dyDescent="0.25">
      <c r="A1" s="159" t="s">
        <v>647</v>
      </c>
    </row>
    <row r="2" spans="1:8" x14ac:dyDescent="0.25">
      <c r="A2" s="129" t="s">
        <v>432</v>
      </c>
    </row>
    <row r="3" spans="1:8" x14ac:dyDescent="0.25">
      <c r="A3" s="129" t="s">
        <v>433</v>
      </c>
    </row>
    <row r="4" spans="1:8" x14ac:dyDescent="0.25">
      <c r="A4" s="129"/>
    </row>
    <row r="5" spans="1:8" ht="17.25" x14ac:dyDescent="0.25">
      <c r="A5" s="574" t="s">
        <v>434</v>
      </c>
      <c r="B5" s="573" t="s">
        <v>1037</v>
      </c>
      <c r="C5" s="573"/>
      <c r="D5" s="573"/>
      <c r="E5" s="573" t="s">
        <v>1038</v>
      </c>
      <c r="F5" s="573"/>
      <c r="G5" s="573"/>
      <c r="H5" s="573" t="s">
        <v>435</v>
      </c>
    </row>
    <row r="6" spans="1:8" x14ac:dyDescent="0.25">
      <c r="A6" s="574"/>
      <c r="B6" s="285" t="s">
        <v>436</v>
      </c>
      <c r="C6" s="285" t="s">
        <v>437</v>
      </c>
      <c r="D6" s="285" t="s">
        <v>438</v>
      </c>
      <c r="E6" s="285" t="s">
        <v>439</v>
      </c>
      <c r="F6" s="285" t="s">
        <v>437</v>
      </c>
      <c r="G6" s="285" t="s">
        <v>438</v>
      </c>
      <c r="H6" s="573"/>
    </row>
    <row r="7" spans="1:8" x14ac:dyDescent="0.25">
      <c r="A7" s="244">
        <v>2008</v>
      </c>
      <c r="B7" s="296">
        <v>75</v>
      </c>
      <c r="C7" s="296">
        <v>48</v>
      </c>
      <c r="D7" s="296">
        <v>27</v>
      </c>
      <c r="E7" s="296">
        <v>24</v>
      </c>
      <c r="F7" s="296">
        <v>14</v>
      </c>
      <c r="G7" s="296">
        <v>10</v>
      </c>
      <c r="H7" s="285">
        <v>99</v>
      </c>
    </row>
    <row r="8" spans="1:8" x14ac:dyDescent="0.25">
      <c r="A8" s="244">
        <v>2009</v>
      </c>
      <c r="B8" s="296">
        <v>54</v>
      </c>
      <c r="C8" s="296">
        <v>18</v>
      </c>
      <c r="D8" s="296">
        <v>36</v>
      </c>
      <c r="E8" s="296">
        <v>40</v>
      </c>
      <c r="F8" s="296">
        <v>16</v>
      </c>
      <c r="G8" s="296">
        <v>24</v>
      </c>
      <c r="H8" s="285">
        <v>94</v>
      </c>
    </row>
    <row r="9" spans="1:8" x14ac:dyDescent="0.25">
      <c r="A9" s="244">
        <v>2010</v>
      </c>
      <c r="B9" s="296">
        <v>85</v>
      </c>
      <c r="C9" s="296">
        <v>20</v>
      </c>
      <c r="D9" s="296">
        <v>65</v>
      </c>
      <c r="E9" s="296">
        <v>50</v>
      </c>
      <c r="F9" s="296">
        <v>17</v>
      </c>
      <c r="G9" s="296">
        <v>33</v>
      </c>
      <c r="H9" s="285">
        <v>135</v>
      </c>
    </row>
    <row r="10" spans="1:8" x14ac:dyDescent="0.25">
      <c r="A10" s="244">
        <v>2011</v>
      </c>
      <c r="B10" s="296">
        <v>55</v>
      </c>
      <c r="C10" s="296">
        <v>26</v>
      </c>
      <c r="D10" s="296">
        <v>29</v>
      </c>
      <c r="E10" s="296">
        <v>22</v>
      </c>
      <c r="F10" s="296">
        <v>7</v>
      </c>
      <c r="G10" s="296">
        <v>15</v>
      </c>
      <c r="H10" s="285">
        <v>77</v>
      </c>
    </row>
    <row r="11" spans="1:8" x14ac:dyDescent="0.25">
      <c r="A11" s="244">
        <v>2012</v>
      </c>
      <c r="B11" s="296">
        <v>44</v>
      </c>
      <c r="C11" s="296">
        <v>30</v>
      </c>
      <c r="D11" s="296">
        <v>14</v>
      </c>
      <c r="E11" s="296">
        <v>30</v>
      </c>
      <c r="F11" s="296">
        <v>21</v>
      </c>
      <c r="G11" s="296">
        <v>9</v>
      </c>
      <c r="H11" s="285">
        <v>74</v>
      </c>
    </row>
    <row r="12" spans="1:8" x14ac:dyDescent="0.25">
      <c r="A12" s="244">
        <v>2013</v>
      </c>
      <c r="B12" s="296">
        <v>49</v>
      </c>
      <c r="C12" s="296">
        <v>24</v>
      </c>
      <c r="D12" s="296">
        <v>25</v>
      </c>
      <c r="E12" s="296">
        <v>24</v>
      </c>
      <c r="F12" s="296">
        <v>13</v>
      </c>
      <c r="G12" s="296">
        <v>11</v>
      </c>
      <c r="H12" s="285">
        <v>73</v>
      </c>
    </row>
    <row r="13" spans="1:8" x14ac:dyDescent="0.25">
      <c r="A13" s="244">
        <v>2014</v>
      </c>
      <c r="B13" s="296">
        <v>122</v>
      </c>
      <c r="C13" s="296">
        <v>84</v>
      </c>
      <c r="D13" s="296">
        <v>38</v>
      </c>
      <c r="E13" s="296">
        <v>62</v>
      </c>
      <c r="F13" s="296">
        <v>48</v>
      </c>
      <c r="G13" s="296">
        <v>14</v>
      </c>
      <c r="H13" s="285">
        <v>184</v>
      </c>
    </row>
    <row r="14" spans="1:8" x14ac:dyDescent="0.25">
      <c r="A14" s="244">
        <v>2015</v>
      </c>
      <c r="B14" s="296">
        <v>85</v>
      </c>
      <c r="C14" s="296">
        <v>35</v>
      </c>
      <c r="D14" s="296">
        <v>50</v>
      </c>
      <c r="E14" s="296">
        <v>39</v>
      </c>
      <c r="F14" s="296">
        <v>22</v>
      </c>
      <c r="G14" s="296">
        <v>17</v>
      </c>
      <c r="H14" s="285">
        <v>124</v>
      </c>
    </row>
    <row r="15" spans="1:8" x14ac:dyDescent="0.25">
      <c r="A15" s="244">
        <v>2016</v>
      </c>
      <c r="B15" s="296">
        <v>52</v>
      </c>
      <c r="C15" s="296">
        <v>29</v>
      </c>
      <c r="D15" s="296">
        <v>23</v>
      </c>
      <c r="E15" s="296">
        <v>28</v>
      </c>
      <c r="F15" s="296">
        <v>15</v>
      </c>
      <c r="G15" s="296">
        <v>13</v>
      </c>
      <c r="H15" s="285">
        <v>80</v>
      </c>
    </row>
    <row r="16" spans="1:8" ht="17.25" x14ac:dyDescent="0.25">
      <c r="A16" s="244">
        <v>2017</v>
      </c>
      <c r="B16" s="296">
        <v>55</v>
      </c>
      <c r="C16" s="296">
        <v>26</v>
      </c>
      <c r="D16" s="296">
        <v>29</v>
      </c>
      <c r="E16" s="296">
        <v>43</v>
      </c>
      <c r="F16" s="296">
        <v>9</v>
      </c>
      <c r="G16" s="296" t="s">
        <v>1039</v>
      </c>
      <c r="H16" s="285">
        <v>98</v>
      </c>
    </row>
    <row r="17" spans="1:8" ht="17.25" x14ac:dyDescent="0.25">
      <c r="A17" s="244">
        <v>2018</v>
      </c>
      <c r="B17" s="296">
        <v>103</v>
      </c>
      <c r="C17" s="296">
        <v>41</v>
      </c>
      <c r="D17" s="296">
        <v>62</v>
      </c>
      <c r="E17" s="296">
        <v>65</v>
      </c>
      <c r="F17" s="296">
        <v>13</v>
      </c>
      <c r="G17" s="296" t="s">
        <v>1040</v>
      </c>
      <c r="H17" s="285">
        <v>168</v>
      </c>
    </row>
    <row r="18" spans="1:8" x14ac:dyDescent="0.25">
      <c r="A18" s="284" t="s">
        <v>435</v>
      </c>
      <c r="B18" s="285">
        <v>779</v>
      </c>
      <c r="C18" s="285">
        <v>381</v>
      </c>
      <c r="D18" s="285">
        <v>398</v>
      </c>
      <c r="E18" s="285">
        <v>427</v>
      </c>
      <c r="F18" s="285">
        <v>195</v>
      </c>
      <c r="G18" s="285">
        <v>232</v>
      </c>
      <c r="H18" s="420">
        <v>1206</v>
      </c>
    </row>
    <row r="20" spans="1:8" x14ac:dyDescent="0.25">
      <c r="A20" s="130" t="s">
        <v>440</v>
      </c>
    </row>
    <row r="21" spans="1:8" x14ac:dyDescent="0.25">
      <c r="A21" s="130" t="s">
        <v>441</v>
      </c>
    </row>
    <row r="22" spans="1:8" x14ac:dyDescent="0.25">
      <c r="A22" s="130" t="s">
        <v>442</v>
      </c>
    </row>
    <row r="23" spans="1:8" x14ac:dyDescent="0.25">
      <c r="A23" s="130" t="s">
        <v>443</v>
      </c>
    </row>
    <row r="24" spans="1:8" x14ac:dyDescent="0.25">
      <c r="A24" s="549" t="s">
        <v>156</v>
      </c>
      <c r="B24" s="549"/>
    </row>
  </sheetData>
  <mergeCells count="5">
    <mergeCell ref="A5:A6"/>
    <mergeCell ref="B5:D5"/>
    <mergeCell ref="E5:G5"/>
    <mergeCell ref="H5:H6"/>
    <mergeCell ref="A24:B24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E14"/>
  <sheetViews>
    <sheetView workbookViewId="0"/>
  </sheetViews>
  <sheetFormatPr baseColWidth="10" defaultColWidth="11.5703125" defaultRowHeight="15" x14ac:dyDescent="0.25"/>
  <cols>
    <col min="1" max="1" width="27.7109375" style="111" customWidth="1"/>
    <col min="2" max="2" width="18.140625" style="111" customWidth="1"/>
    <col min="3" max="3" width="18.5703125" style="111" customWidth="1"/>
    <col min="4" max="4" width="15.7109375" style="111" bestFit="1" customWidth="1"/>
    <col min="5" max="5" width="5.28515625" style="111" bestFit="1" customWidth="1"/>
    <col min="6" max="16384" width="11.5703125" style="111"/>
  </cols>
  <sheetData>
    <row r="1" spans="1:5" x14ac:dyDescent="0.25">
      <c r="A1" s="159" t="s">
        <v>648</v>
      </c>
    </row>
    <row r="2" spans="1:5" x14ac:dyDescent="0.25">
      <c r="A2" s="129" t="s">
        <v>444</v>
      </c>
    </row>
    <row r="3" spans="1:5" x14ac:dyDescent="0.25">
      <c r="A3" s="129" t="s">
        <v>1418</v>
      </c>
    </row>
    <row r="4" spans="1:5" x14ac:dyDescent="0.25">
      <c r="B4" s="110"/>
    </row>
    <row r="5" spans="1:5" ht="30" x14ac:dyDescent="0.25">
      <c r="A5" s="285" t="s">
        <v>445</v>
      </c>
      <c r="B5" s="284" t="s">
        <v>446</v>
      </c>
      <c r="C5" s="284" t="s">
        <v>447</v>
      </c>
      <c r="D5" s="284" t="s">
        <v>448</v>
      </c>
      <c r="E5" s="284" t="s">
        <v>435</v>
      </c>
    </row>
    <row r="6" spans="1:5" x14ac:dyDescent="0.25">
      <c r="A6" s="257" t="s">
        <v>449</v>
      </c>
      <c r="B6" s="285">
        <v>23</v>
      </c>
      <c r="C6" s="285">
        <v>5</v>
      </c>
      <c r="D6" s="285">
        <v>0</v>
      </c>
      <c r="E6" s="285">
        <v>28</v>
      </c>
    </row>
    <row r="7" spans="1:5" x14ac:dyDescent="0.25">
      <c r="A7" s="177" t="s">
        <v>450</v>
      </c>
      <c r="B7" s="296">
        <v>16</v>
      </c>
      <c r="C7" s="296">
        <v>2</v>
      </c>
      <c r="D7" s="296">
        <v>0</v>
      </c>
      <c r="E7" s="296">
        <v>18</v>
      </c>
    </row>
    <row r="8" spans="1:5" x14ac:dyDescent="0.25">
      <c r="A8" s="177" t="s">
        <v>451</v>
      </c>
      <c r="B8" s="296">
        <v>7</v>
      </c>
      <c r="C8" s="296">
        <v>3</v>
      </c>
      <c r="D8" s="296">
        <v>0</v>
      </c>
      <c r="E8" s="296">
        <v>10</v>
      </c>
    </row>
    <row r="9" spans="1:5" x14ac:dyDescent="0.25">
      <c r="A9" s="257" t="s">
        <v>452</v>
      </c>
      <c r="B9" s="285">
        <v>64</v>
      </c>
      <c r="C9" s="285">
        <v>40</v>
      </c>
      <c r="D9" s="285">
        <v>1</v>
      </c>
      <c r="E9" s="285">
        <v>105</v>
      </c>
    </row>
    <row r="10" spans="1:5" x14ac:dyDescent="0.25">
      <c r="A10" s="177" t="s">
        <v>450</v>
      </c>
      <c r="B10" s="296">
        <v>39</v>
      </c>
      <c r="C10" s="296">
        <v>16</v>
      </c>
      <c r="D10" s="296">
        <v>1</v>
      </c>
      <c r="E10" s="296">
        <v>56</v>
      </c>
    </row>
    <row r="11" spans="1:5" x14ac:dyDescent="0.25">
      <c r="A11" s="177" t="s">
        <v>451</v>
      </c>
      <c r="B11" s="296">
        <v>25</v>
      </c>
      <c r="C11" s="296">
        <v>24</v>
      </c>
      <c r="D11" s="296">
        <v>0</v>
      </c>
      <c r="E11" s="296">
        <v>49</v>
      </c>
    </row>
    <row r="13" spans="1:5" x14ac:dyDescent="0.25">
      <c r="A13" s="130" t="s">
        <v>1417</v>
      </c>
    </row>
    <row r="14" spans="1:5" x14ac:dyDescent="0.25">
      <c r="A14" s="158" t="s">
        <v>20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sqref="A1:F1"/>
    </sheetView>
  </sheetViews>
  <sheetFormatPr baseColWidth="10" defaultColWidth="11.42578125" defaultRowHeight="15" x14ac:dyDescent="0.25"/>
  <cols>
    <col min="1" max="1" width="14.5703125" style="1" bestFit="1" customWidth="1"/>
    <col min="2" max="2" width="34.7109375" style="1" bestFit="1" customWidth="1"/>
    <col min="3" max="3" width="23.85546875" style="1" bestFit="1" customWidth="1"/>
    <col min="4" max="4" width="15.140625" style="1" bestFit="1" customWidth="1"/>
    <col min="5" max="5" width="11.28515625" style="1" bestFit="1" customWidth="1"/>
    <col min="6" max="6" width="21.7109375" style="1" bestFit="1" customWidth="1"/>
    <col min="7" max="16384" width="11.42578125" style="1"/>
  </cols>
  <sheetData>
    <row r="1" spans="1:6" x14ac:dyDescent="0.25">
      <c r="A1" s="531" t="s">
        <v>80</v>
      </c>
      <c r="B1" s="531"/>
      <c r="C1" s="531"/>
      <c r="D1" s="531"/>
      <c r="E1" s="531"/>
      <c r="F1" s="531"/>
    </row>
    <row r="2" spans="1:6" x14ac:dyDescent="0.25">
      <c r="A2" s="531" t="s">
        <v>79</v>
      </c>
      <c r="B2" s="531"/>
      <c r="C2" s="531"/>
      <c r="D2" s="531"/>
      <c r="E2" s="531"/>
      <c r="F2" s="531"/>
    </row>
    <row r="3" spans="1:6" x14ac:dyDescent="0.25">
      <c r="A3" s="536" t="s">
        <v>78</v>
      </c>
      <c r="B3" s="536"/>
      <c r="C3" s="536"/>
      <c r="D3" s="536"/>
      <c r="E3" s="536"/>
      <c r="F3" s="536"/>
    </row>
    <row r="4" spans="1:6" x14ac:dyDescent="0.25">
      <c r="A4" s="360"/>
      <c r="B4" s="360"/>
      <c r="C4" s="360"/>
      <c r="D4" s="360"/>
      <c r="E4" s="360"/>
      <c r="F4" s="360"/>
    </row>
    <row r="5" spans="1:6" ht="30" x14ac:dyDescent="0.25">
      <c r="A5" s="537"/>
      <c r="B5" s="537"/>
      <c r="C5" s="51" t="s">
        <v>77</v>
      </c>
      <c r="D5" s="51" t="s">
        <v>64</v>
      </c>
      <c r="E5" s="51" t="s">
        <v>76</v>
      </c>
      <c r="F5" s="286" t="s">
        <v>75</v>
      </c>
    </row>
    <row r="6" spans="1:6" x14ac:dyDescent="0.25">
      <c r="A6" s="361" t="s">
        <v>61</v>
      </c>
      <c r="B6" s="362" t="s">
        <v>74</v>
      </c>
      <c r="C6" s="60">
        <v>41476580</v>
      </c>
      <c r="D6" s="60">
        <v>42056704</v>
      </c>
      <c r="E6" s="60">
        <v>42080785.64599701</v>
      </c>
      <c r="F6" s="64">
        <v>21.690308128576145</v>
      </c>
    </row>
    <row r="7" spans="1:6" x14ac:dyDescent="0.25">
      <c r="A7" s="361" t="s">
        <v>60</v>
      </c>
      <c r="B7" s="362" t="s">
        <v>73</v>
      </c>
      <c r="C7" s="60">
        <v>42374148</v>
      </c>
      <c r="D7" s="60">
        <v>41785167</v>
      </c>
      <c r="E7" s="60">
        <v>42108335.439159416</v>
      </c>
      <c r="F7" s="64">
        <v>21.70450851702892</v>
      </c>
    </row>
    <row r="8" spans="1:6" x14ac:dyDescent="0.25">
      <c r="A8" s="361" t="s">
        <v>59</v>
      </c>
      <c r="B8" s="362" t="s">
        <v>72</v>
      </c>
      <c r="C8" s="60">
        <v>45198536</v>
      </c>
      <c r="D8" s="60">
        <v>45384535</v>
      </c>
      <c r="E8" s="60">
        <v>45695015.948999994</v>
      </c>
      <c r="F8" s="64">
        <v>23.553243140751452</v>
      </c>
    </row>
    <row r="9" spans="1:6" x14ac:dyDescent="0.25">
      <c r="A9" s="286" t="s">
        <v>71</v>
      </c>
      <c r="B9" s="363" t="s">
        <v>70</v>
      </c>
      <c r="C9" s="217">
        <v>-3721956</v>
      </c>
      <c r="D9" s="217">
        <v>-3327831</v>
      </c>
      <c r="E9" s="217">
        <v>-3614230.3030029833</v>
      </c>
      <c r="F9" s="62">
        <v>-1.8629350121753048</v>
      </c>
    </row>
    <row r="10" spans="1:6" x14ac:dyDescent="0.25">
      <c r="A10" s="286" t="s">
        <v>69</v>
      </c>
      <c r="B10" s="363" t="s">
        <v>68</v>
      </c>
      <c r="C10" s="217">
        <v>-2824387</v>
      </c>
      <c r="D10" s="217">
        <v>-3599369</v>
      </c>
      <c r="E10" s="217">
        <v>-3586680.5098405778</v>
      </c>
      <c r="F10" s="62">
        <v>-1.8487346237225299</v>
      </c>
    </row>
    <row r="11" spans="1:6" x14ac:dyDescent="0.25">
      <c r="A11" s="342"/>
      <c r="B11" s="342"/>
      <c r="C11" s="343"/>
      <c r="D11" s="343"/>
      <c r="E11" s="343"/>
      <c r="F11" s="344"/>
    </row>
    <row r="12" spans="1:6" x14ac:dyDescent="0.25">
      <c r="A12" s="20" t="s">
        <v>20</v>
      </c>
    </row>
  </sheetData>
  <mergeCells count="4">
    <mergeCell ref="A5:B5"/>
    <mergeCell ref="A1:F1"/>
    <mergeCell ref="A2:F2"/>
    <mergeCell ref="A3:F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B24"/>
  <sheetViews>
    <sheetView workbookViewId="0">
      <selection sqref="A1:B1"/>
    </sheetView>
  </sheetViews>
  <sheetFormatPr baseColWidth="10" defaultColWidth="11.5703125" defaultRowHeight="15" x14ac:dyDescent="0.25"/>
  <cols>
    <col min="1" max="1" width="55.7109375" style="111" bestFit="1" customWidth="1"/>
    <col min="2" max="2" width="10.85546875" style="111" bestFit="1" customWidth="1"/>
    <col min="3" max="16384" width="11.5703125" style="111"/>
  </cols>
  <sheetData>
    <row r="1" spans="1:2" x14ac:dyDescent="0.25">
      <c r="A1" s="606" t="s">
        <v>649</v>
      </c>
      <c r="B1" s="606"/>
    </row>
    <row r="2" spans="1:2" x14ac:dyDescent="0.25">
      <c r="A2" s="607" t="s">
        <v>453</v>
      </c>
      <c r="B2" s="607"/>
    </row>
    <row r="3" spans="1:2" x14ac:dyDescent="0.25">
      <c r="A3" s="606" t="s">
        <v>454</v>
      </c>
      <c r="B3" s="606"/>
    </row>
    <row r="5" spans="1:2" x14ac:dyDescent="0.25">
      <c r="A5" s="285" t="s">
        <v>455</v>
      </c>
      <c r="B5" s="285" t="s">
        <v>456</v>
      </c>
    </row>
    <row r="6" spans="1:2" x14ac:dyDescent="0.25">
      <c r="A6" s="177" t="s">
        <v>457</v>
      </c>
      <c r="B6" s="296">
        <v>22</v>
      </c>
    </row>
    <row r="7" spans="1:2" x14ac:dyDescent="0.25">
      <c r="A7" s="177" t="s">
        <v>458</v>
      </c>
      <c r="B7" s="296">
        <v>14</v>
      </c>
    </row>
    <row r="8" spans="1:2" x14ac:dyDescent="0.25">
      <c r="A8" s="177" t="s">
        <v>459</v>
      </c>
      <c r="B8" s="296">
        <v>49</v>
      </c>
    </row>
    <row r="9" spans="1:2" x14ac:dyDescent="0.25">
      <c r="A9" s="177" t="s">
        <v>460</v>
      </c>
      <c r="B9" s="296">
        <v>81</v>
      </c>
    </row>
    <row r="10" spans="1:2" x14ac:dyDescent="0.25">
      <c r="A10" s="177" t="s">
        <v>461</v>
      </c>
      <c r="B10" s="296">
        <v>64</v>
      </c>
    </row>
    <row r="11" spans="1:2" x14ac:dyDescent="0.25">
      <c r="A11" s="177" t="s">
        <v>462</v>
      </c>
      <c r="B11" s="296">
        <v>18</v>
      </c>
    </row>
    <row r="12" spans="1:2" x14ac:dyDescent="0.25">
      <c r="A12" s="177" t="s">
        <v>463</v>
      </c>
      <c r="B12" s="296">
        <v>3</v>
      </c>
    </row>
    <row r="13" spans="1:2" x14ac:dyDescent="0.25">
      <c r="A13" s="177" t="s">
        <v>464</v>
      </c>
      <c r="B13" s="296">
        <v>32</v>
      </c>
    </row>
    <row r="14" spans="1:2" x14ac:dyDescent="0.25">
      <c r="A14" s="177" t="s">
        <v>465</v>
      </c>
      <c r="B14" s="296">
        <v>2</v>
      </c>
    </row>
    <row r="15" spans="1:2" x14ac:dyDescent="0.25">
      <c r="A15" s="177" t="s">
        <v>466</v>
      </c>
      <c r="B15" s="296">
        <v>26</v>
      </c>
    </row>
    <row r="16" spans="1:2" x14ac:dyDescent="0.25">
      <c r="A16" s="177" t="s">
        <v>467</v>
      </c>
      <c r="B16" s="296">
        <v>80</v>
      </c>
    </row>
    <row r="17" spans="1:2" x14ac:dyDescent="0.25">
      <c r="A17" s="177" t="s">
        <v>468</v>
      </c>
      <c r="B17" s="296">
        <v>2</v>
      </c>
    </row>
    <row r="18" spans="1:2" x14ac:dyDescent="0.25">
      <c r="A18" s="177" t="s">
        <v>469</v>
      </c>
      <c r="B18" s="296">
        <v>14</v>
      </c>
    </row>
    <row r="19" spans="1:2" x14ac:dyDescent="0.25">
      <c r="A19" s="177" t="s">
        <v>470</v>
      </c>
      <c r="B19" s="296">
        <v>6</v>
      </c>
    </row>
    <row r="20" spans="1:2" x14ac:dyDescent="0.25">
      <c r="A20" s="177" t="s">
        <v>471</v>
      </c>
      <c r="B20" s="296">
        <v>5</v>
      </c>
    </row>
    <row r="21" spans="1:2" x14ac:dyDescent="0.25">
      <c r="A21" s="177" t="s">
        <v>472</v>
      </c>
      <c r="B21" s="296">
        <v>14</v>
      </c>
    </row>
    <row r="22" spans="1:2" x14ac:dyDescent="0.25">
      <c r="A22" s="285" t="s">
        <v>435</v>
      </c>
      <c r="B22" s="285">
        <v>432</v>
      </c>
    </row>
    <row r="24" spans="1:2" x14ac:dyDescent="0.25">
      <c r="A24" s="158" t="s">
        <v>20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M13"/>
  <sheetViews>
    <sheetView workbookViewId="0"/>
  </sheetViews>
  <sheetFormatPr baseColWidth="10" defaultColWidth="11.5703125" defaultRowHeight="15" x14ac:dyDescent="0.25"/>
  <cols>
    <col min="1" max="1" width="13.28515625" style="111" customWidth="1"/>
    <col min="2" max="13" width="12.28515625" style="111" customWidth="1"/>
    <col min="14" max="16384" width="11.5703125" style="111"/>
  </cols>
  <sheetData>
    <row r="1" spans="1:13" x14ac:dyDescent="0.25">
      <c r="A1" s="159" t="s">
        <v>650</v>
      </c>
    </row>
    <row r="2" spans="1:13" x14ac:dyDescent="0.25">
      <c r="A2" s="129" t="s">
        <v>473</v>
      </c>
    </row>
    <row r="4" spans="1:13" ht="30" x14ac:dyDescent="0.25">
      <c r="A4" s="203"/>
      <c r="B4" s="284" t="s">
        <v>474</v>
      </c>
      <c r="C4" s="284" t="s">
        <v>475</v>
      </c>
      <c r="D4" s="284" t="s">
        <v>476</v>
      </c>
      <c r="E4" s="284">
        <v>2011</v>
      </c>
      <c r="F4" s="284">
        <v>2012</v>
      </c>
      <c r="G4" s="284">
        <v>2013</v>
      </c>
      <c r="H4" s="284">
        <v>2014</v>
      </c>
      <c r="I4" s="284">
        <v>2015</v>
      </c>
      <c r="J4" s="284">
        <v>2016</v>
      </c>
      <c r="K4" s="284">
        <v>2017</v>
      </c>
      <c r="L4" s="284">
        <v>2018</v>
      </c>
      <c r="M4" s="284" t="s">
        <v>477</v>
      </c>
    </row>
    <row r="5" spans="1:13" x14ac:dyDescent="0.25">
      <c r="A5" s="257" t="s">
        <v>478</v>
      </c>
      <c r="B5" s="296">
        <v>86</v>
      </c>
      <c r="C5" s="296">
        <v>96</v>
      </c>
      <c r="D5" s="296">
        <v>80</v>
      </c>
      <c r="E5" s="296">
        <v>10</v>
      </c>
      <c r="F5" s="296">
        <v>19</v>
      </c>
      <c r="G5" s="296">
        <v>15</v>
      </c>
      <c r="H5" s="296">
        <v>17</v>
      </c>
      <c r="I5" s="296">
        <v>16</v>
      </c>
      <c r="J5" s="296">
        <v>22</v>
      </c>
      <c r="K5" s="296">
        <v>23</v>
      </c>
      <c r="L5" s="296">
        <v>21</v>
      </c>
      <c r="M5" s="285">
        <v>405</v>
      </c>
    </row>
    <row r="6" spans="1:13" x14ac:dyDescent="0.25">
      <c r="A6" s="257" t="s">
        <v>479</v>
      </c>
      <c r="B6" s="296">
        <v>0</v>
      </c>
      <c r="C6" s="296">
        <v>13</v>
      </c>
      <c r="D6" s="296">
        <v>23</v>
      </c>
      <c r="E6" s="296">
        <v>3</v>
      </c>
      <c r="F6" s="296">
        <v>0</v>
      </c>
      <c r="G6" s="296">
        <v>6</v>
      </c>
      <c r="H6" s="296">
        <v>0</v>
      </c>
      <c r="I6" s="296" t="s">
        <v>480</v>
      </c>
      <c r="J6" s="296" t="s">
        <v>481</v>
      </c>
      <c r="K6" s="296" t="s">
        <v>482</v>
      </c>
      <c r="L6" s="296" t="s">
        <v>483</v>
      </c>
      <c r="M6" s="285">
        <v>52</v>
      </c>
    </row>
    <row r="7" spans="1:13" x14ac:dyDescent="0.25">
      <c r="A7" s="257" t="s">
        <v>484</v>
      </c>
      <c r="B7" s="296">
        <v>0</v>
      </c>
      <c r="C7" s="296">
        <v>30</v>
      </c>
      <c r="D7" s="296">
        <v>54</v>
      </c>
      <c r="E7" s="296">
        <v>10</v>
      </c>
      <c r="F7" s="296">
        <v>11</v>
      </c>
      <c r="G7" s="296">
        <v>3</v>
      </c>
      <c r="H7" s="296">
        <v>8</v>
      </c>
      <c r="I7" s="296" t="s">
        <v>485</v>
      </c>
      <c r="J7" s="296">
        <v>0</v>
      </c>
      <c r="K7" s="296" t="s">
        <v>486</v>
      </c>
      <c r="L7" s="296" t="s">
        <v>482</v>
      </c>
      <c r="M7" s="285">
        <v>125</v>
      </c>
    </row>
    <row r="8" spans="1:13" x14ac:dyDescent="0.25">
      <c r="A8" s="257" t="s">
        <v>487</v>
      </c>
      <c r="B8" s="296">
        <v>0</v>
      </c>
      <c r="C8" s="296">
        <v>0</v>
      </c>
      <c r="D8" s="296">
        <v>8</v>
      </c>
      <c r="E8" s="296">
        <v>5</v>
      </c>
      <c r="F8" s="296">
        <v>0</v>
      </c>
      <c r="G8" s="296">
        <v>0</v>
      </c>
      <c r="H8" s="296">
        <v>0</v>
      </c>
      <c r="I8" s="296">
        <v>0</v>
      </c>
      <c r="J8" s="296">
        <v>0</v>
      </c>
      <c r="K8" s="296">
        <v>0</v>
      </c>
      <c r="L8" s="296">
        <v>0</v>
      </c>
      <c r="M8" s="285">
        <v>13</v>
      </c>
    </row>
    <row r="9" spans="1:13" x14ac:dyDescent="0.25">
      <c r="A9" s="257" t="s">
        <v>488</v>
      </c>
      <c r="B9" s="296">
        <v>0</v>
      </c>
      <c r="C9" s="296">
        <v>0</v>
      </c>
      <c r="D9" s="296">
        <v>0</v>
      </c>
      <c r="E9" s="296">
        <v>0</v>
      </c>
      <c r="F9" s="296">
        <v>0</v>
      </c>
      <c r="G9" s="296">
        <v>0</v>
      </c>
      <c r="H9" s="296">
        <v>0</v>
      </c>
      <c r="I9" s="296">
        <v>2</v>
      </c>
      <c r="J9" s="296" t="s">
        <v>489</v>
      </c>
      <c r="K9" s="296" t="s">
        <v>490</v>
      </c>
      <c r="L9" s="296" t="s">
        <v>491</v>
      </c>
      <c r="M9" s="285">
        <v>14</v>
      </c>
    </row>
    <row r="10" spans="1:13" x14ac:dyDescent="0.25">
      <c r="A10" s="257" t="s">
        <v>477</v>
      </c>
      <c r="B10" s="285">
        <v>86</v>
      </c>
      <c r="C10" s="285">
        <v>139</v>
      </c>
      <c r="D10" s="285">
        <v>165</v>
      </c>
      <c r="E10" s="285">
        <v>28</v>
      </c>
      <c r="F10" s="285">
        <v>30</v>
      </c>
      <c r="G10" s="285">
        <v>24</v>
      </c>
      <c r="H10" s="285">
        <v>25</v>
      </c>
      <c r="I10" s="285">
        <v>26</v>
      </c>
      <c r="J10" s="285">
        <v>28</v>
      </c>
      <c r="K10" s="285">
        <v>30</v>
      </c>
      <c r="L10" s="285">
        <v>28</v>
      </c>
      <c r="M10" s="285">
        <v>609</v>
      </c>
    </row>
    <row r="12" spans="1:13" x14ac:dyDescent="0.25">
      <c r="A12" s="130" t="s">
        <v>492</v>
      </c>
    </row>
    <row r="13" spans="1:13" ht="30" x14ac:dyDescent="0.25">
      <c r="A13" s="158" t="s">
        <v>20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C14"/>
  <sheetViews>
    <sheetView workbookViewId="0">
      <selection sqref="A1:B1"/>
    </sheetView>
  </sheetViews>
  <sheetFormatPr baseColWidth="10" defaultColWidth="11.5703125" defaultRowHeight="15" x14ac:dyDescent="0.25"/>
  <cols>
    <col min="1" max="1" width="28.140625" style="111" customWidth="1"/>
    <col min="2" max="2" width="77.42578125" style="111" bestFit="1" customWidth="1"/>
    <col min="3" max="16384" width="11.5703125" style="111"/>
  </cols>
  <sheetData>
    <row r="1" spans="1:3" x14ac:dyDescent="0.25">
      <c r="A1" s="606" t="s">
        <v>651</v>
      </c>
      <c r="B1" s="606"/>
    </row>
    <row r="2" spans="1:3" x14ac:dyDescent="0.25">
      <c r="A2" s="607" t="s">
        <v>493</v>
      </c>
      <c r="B2" s="607"/>
    </row>
    <row r="4" spans="1:3" x14ac:dyDescent="0.25">
      <c r="A4" s="285" t="s">
        <v>494</v>
      </c>
      <c r="B4" s="284" t="s">
        <v>495</v>
      </c>
      <c r="C4" s="158"/>
    </row>
    <row r="5" spans="1:3" ht="30" x14ac:dyDescent="0.25">
      <c r="A5" s="249" t="s">
        <v>496</v>
      </c>
      <c r="B5" s="283" t="s">
        <v>497</v>
      </c>
      <c r="C5" s="158"/>
    </row>
    <row r="6" spans="1:3" x14ac:dyDescent="0.25">
      <c r="A6" s="608" t="s">
        <v>498</v>
      </c>
      <c r="B6" s="566" t="s">
        <v>499</v>
      </c>
      <c r="C6" s="158"/>
    </row>
    <row r="7" spans="1:3" x14ac:dyDescent="0.25">
      <c r="A7" s="608"/>
      <c r="B7" s="566"/>
      <c r="C7" s="158"/>
    </row>
    <row r="8" spans="1:3" x14ac:dyDescent="0.25">
      <c r="A8" s="608" t="s">
        <v>500</v>
      </c>
      <c r="B8" s="566" t="s">
        <v>501</v>
      </c>
      <c r="C8" s="158"/>
    </row>
    <row r="9" spans="1:3" x14ac:dyDescent="0.25">
      <c r="A9" s="608"/>
      <c r="B9" s="566"/>
      <c r="C9" s="158"/>
    </row>
    <row r="10" spans="1:3" ht="30" x14ac:dyDescent="0.25">
      <c r="A10" s="249" t="s">
        <v>1419</v>
      </c>
      <c r="B10" s="283" t="s">
        <v>502</v>
      </c>
      <c r="C10" s="158"/>
    </row>
    <row r="12" spans="1:3" x14ac:dyDescent="0.25">
      <c r="A12" s="130" t="s">
        <v>1420</v>
      </c>
    </row>
    <row r="13" spans="1:3" x14ac:dyDescent="0.25">
      <c r="A13" s="111" t="s">
        <v>1421</v>
      </c>
    </row>
    <row r="14" spans="1:3" x14ac:dyDescent="0.25">
      <c r="A14" s="158" t="s">
        <v>20</v>
      </c>
    </row>
  </sheetData>
  <mergeCells count="6">
    <mergeCell ref="A6:A7"/>
    <mergeCell ref="B6:B7"/>
    <mergeCell ref="A8:A9"/>
    <mergeCell ref="B8:B9"/>
    <mergeCell ref="A1:B1"/>
    <mergeCell ref="A2:B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M34"/>
  <sheetViews>
    <sheetView workbookViewId="0">
      <selection sqref="A1:M1"/>
    </sheetView>
  </sheetViews>
  <sheetFormatPr baseColWidth="10" defaultColWidth="11.5703125" defaultRowHeight="15" x14ac:dyDescent="0.25"/>
  <cols>
    <col min="1" max="1" width="130.42578125" style="111" bestFit="1" customWidth="1"/>
    <col min="2" max="2" width="12" style="111" bestFit="1" customWidth="1"/>
    <col min="3" max="13" width="6.7109375" style="111" customWidth="1"/>
    <col min="14" max="14" width="4.140625" style="111" customWidth="1"/>
    <col min="15" max="16384" width="11.5703125" style="111"/>
  </cols>
  <sheetData>
    <row r="1" spans="1:13" x14ac:dyDescent="0.25">
      <c r="A1" s="606" t="s">
        <v>652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</row>
    <row r="2" spans="1:13" x14ac:dyDescent="0.25">
      <c r="A2" s="607" t="s">
        <v>1422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</row>
    <row r="3" spans="1:13" ht="15.75" thickBot="1" x14ac:dyDescent="0.3">
      <c r="B3" s="110"/>
    </row>
    <row r="4" spans="1:13" x14ac:dyDescent="0.25">
      <c r="A4" s="611" t="s">
        <v>503</v>
      </c>
      <c r="B4" s="613" t="s">
        <v>504</v>
      </c>
      <c r="C4" s="614" t="s">
        <v>505</v>
      </c>
      <c r="D4" s="614"/>
      <c r="E4" s="614" t="s">
        <v>506</v>
      </c>
      <c r="F4" s="614"/>
      <c r="G4" s="614"/>
      <c r="H4" s="614" t="s">
        <v>507</v>
      </c>
      <c r="I4" s="614"/>
      <c r="J4" s="614"/>
      <c r="K4" s="614" t="s">
        <v>508</v>
      </c>
      <c r="L4" s="614"/>
      <c r="M4" s="615"/>
    </row>
    <row r="5" spans="1:13" x14ac:dyDescent="0.25">
      <c r="A5" s="612"/>
      <c r="B5" s="574"/>
      <c r="C5" s="183" t="s">
        <v>509</v>
      </c>
      <c r="D5" s="68" t="s">
        <v>510</v>
      </c>
      <c r="E5" s="183" t="s">
        <v>509</v>
      </c>
      <c r="F5" s="68" t="s">
        <v>510</v>
      </c>
      <c r="G5" s="68" t="s">
        <v>511</v>
      </c>
      <c r="H5" s="183" t="s">
        <v>509</v>
      </c>
      <c r="I5" s="68" t="s">
        <v>510</v>
      </c>
      <c r="J5" s="68" t="s">
        <v>511</v>
      </c>
      <c r="K5" s="183" t="s">
        <v>509</v>
      </c>
      <c r="L5" s="68" t="s">
        <v>512</v>
      </c>
      <c r="M5" s="184" t="s">
        <v>511</v>
      </c>
    </row>
    <row r="6" spans="1:13" x14ac:dyDescent="0.25">
      <c r="A6" s="175" t="s">
        <v>513</v>
      </c>
      <c r="B6" s="176">
        <v>1997</v>
      </c>
      <c r="C6" s="176" t="s">
        <v>514</v>
      </c>
      <c r="D6" s="177"/>
      <c r="E6" s="177"/>
      <c r="F6" s="177"/>
      <c r="G6" s="176" t="s">
        <v>514</v>
      </c>
      <c r="H6" s="177"/>
      <c r="I6" s="177"/>
      <c r="J6" s="176" t="s">
        <v>514</v>
      </c>
      <c r="K6" s="176" t="s">
        <v>514</v>
      </c>
      <c r="L6" s="177"/>
      <c r="M6" s="178"/>
    </row>
    <row r="7" spans="1:13" x14ac:dyDescent="0.25">
      <c r="A7" s="175" t="s">
        <v>515</v>
      </c>
      <c r="B7" s="176">
        <v>2008</v>
      </c>
      <c r="C7" s="177"/>
      <c r="D7" s="176" t="s">
        <v>514</v>
      </c>
      <c r="E7" s="176" t="s">
        <v>514</v>
      </c>
      <c r="F7" s="177"/>
      <c r="G7" s="177"/>
      <c r="H7" s="176" t="s">
        <v>514</v>
      </c>
      <c r="I7" s="177"/>
      <c r="J7" s="177"/>
      <c r="K7" s="177"/>
      <c r="L7" s="177"/>
      <c r="M7" s="179" t="s">
        <v>514</v>
      </c>
    </row>
    <row r="8" spans="1:13" x14ac:dyDescent="0.25">
      <c r="A8" s="175" t="s">
        <v>516</v>
      </c>
      <c r="B8" s="176">
        <v>2015</v>
      </c>
      <c r="C8" s="177"/>
      <c r="D8" s="176" t="s">
        <v>514</v>
      </c>
      <c r="E8" s="176" t="s">
        <v>514</v>
      </c>
      <c r="F8" s="177"/>
      <c r="G8" s="177"/>
      <c r="H8" s="176" t="s">
        <v>514</v>
      </c>
      <c r="I8" s="177"/>
      <c r="J8" s="177"/>
      <c r="K8" s="177"/>
      <c r="L8" s="177"/>
      <c r="M8" s="179" t="s">
        <v>514</v>
      </c>
    </row>
    <row r="9" spans="1:13" x14ac:dyDescent="0.25">
      <c r="A9" s="175" t="s">
        <v>517</v>
      </c>
      <c r="B9" s="176">
        <v>2009</v>
      </c>
      <c r="C9" s="176" t="s">
        <v>514</v>
      </c>
      <c r="D9" s="177"/>
      <c r="E9" s="616" t="s">
        <v>518</v>
      </c>
      <c r="F9" s="616"/>
      <c r="G9" s="616"/>
      <c r="H9" s="616" t="s">
        <v>518</v>
      </c>
      <c r="I9" s="616"/>
      <c r="J9" s="616"/>
      <c r="K9" s="616" t="s">
        <v>518</v>
      </c>
      <c r="L9" s="616"/>
      <c r="M9" s="617"/>
    </row>
    <row r="10" spans="1:13" x14ac:dyDescent="0.25">
      <c r="A10" s="175" t="s">
        <v>519</v>
      </c>
      <c r="B10" s="176">
        <v>2008</v>
      </c>
      <c r="C10" s="177"/>
      <c r="D10" s="176" t="s">
        <v>514</v>
      </c>
      <c r="E10" s="177"/>
      <c r="F10" s="176" t="s">
        <v>514</v>
      </c>
      <c r="G10" s="177"/>
      <c r="H10" s="177"/>
      <c r="I10" s="177"/>
      <c r="J10" s="176" t="s">
        <v>514</v>
      </c>
      <c r="K10" s="177"/>
      <c r="L10" s="177"/>
      <c r="M10" s="179" t="s">
        <v>514</v>
      </c>
    </row>
    <row r="11" spans="1:13" x14ac:dyDescent="0.25">
      <c r="A11" s="175" t="s">
        <v>520</v>
      </c>
      <c r="B11" s="176">
        <v>2004</v>
      </c>
      <c r="C11" s="177"/>
      <c r="D11" s="176" t="s">
        <v>514</v>
      </c>
      <c r="E11" s="176" t="s">
        <v>514</v>
      </c>
      <c r="F11" s="177"/>
      <c r="G11" s="177"/>
      <c r="H11" s="176" t="s">
        <v>514</v>
      </c>
      <c r="I11" s="177"/>
      <c r="J11" s="177"/>
      <c r="K11" s="177"/>
      <c r="L11" s="177"/>
      <c r="M11" s="179" t="s">
        <v>514</v>
      </c>
    </row>
    <row r="12" spans="1:13" x14ac:dyDescent="0.25">
      <c r="A12" s="175" t="s">
        <v>521</v>
      </c>
      <c r="B12" s="176">
        <v>1997</v>
      </c>
      <c r="C12" s="177"/>
      <c r="D12" s="176" t="s">
        <v>514</v>
      </c>
      <c r="E12" s="177"/>
      <c r="F12" s="176" t="s">
        <v>514</v>
      </c>
      <c r="G12" s="177"/>
      <c r="H12" s="177"/>
      <c r="I12" s="177"/>
      <c r="J12" s="176" t="s">
        <v>514</v>
      </c>
      <c r="K12" s="177"/>
      <c r="L12" s="177"/>
      <c r="M12" s="179" t="s">
        <v>514</v>
      </c>
    </row>
    <row r="13" spans="1:13" x14ac:dyDescent="0.25">
      <c r="A13" s="175" t="s">
        <v>522</v>
      </c>
      <c r="B13" s="176">
        <v>2014</v>
      </c>
      <c r="C13" s="176" t="s">
        <v>514</v>
      </c>
      <c r="D13" s="177"/>
      <c r="E13" s="176" t="s">
        <v>514</v>
      </c>
      <c r="F13" s="177"/>
      <c r="G13" s="177"/>
      <c r="H13" s="176" t="s">
        <v>514</v>
      </c>
      <c r="I13" s="177"/>
      <c r="J13" s="177"/>
      <c r="K13" s="176" t="s">
        <v>514</v>
      </c>
      <c r="L13" s="177"/>
      <c r="M13" s="178"/>
    </row>
    <row r="14" spans="1:13" x14ac:dyDescent="0.25">
      <c r="A14" s="175" t="s">
        <v>523</v>
      </c>
      <c r="B14" s="176">
        <v>2000</v>
      </c>
      <c r="C14" s="177"/>
      <c r="D14" s="176" t="s">
        <v>514</v>
      </c>
      <c r="E14" s="177"/>
      <c r="F14" s="176" t="s">
        <v>514</v>
      </c>
      <c r="G14" s="177"/>
      <c r="H14" s="176" t="s">
        <v>514</v>
      </c>
      <c r="I14" s="177"/>
      <c r="J14" s="177"/>
      <c r="K14" s="177"/>
      <c r="L14" s="177"/>
      <c r="M14" s="179" t="s">
        <v>514</v>
      </c>
    </row>
    <row r="15" spans="1:13" x14ac:dyDescent="0.25">
      <c r="A15" s="175" t="s">
        <v>524</v>
      </c>
      <c r="B15" s="176">
        <v>2013</v>
      </c>
      <c r="C15" s="177"/>
      <c r="D15" s="176" t="s">
        <v>514</v>
      </c>
      <c r="E15" s="177"/>
      <c r="F15" s="176" t="s">
        <v>514</v>
      </c>
      <c r="G15" s="177"/>
      <c r="H15" s="177"/>
      <c r="I15" s="176" t="s">
        <v>514</v>
      </c>
      <c r="J15" s="177"/>
      <c r="K15" s="177"/>
      <c r="L15" s="177"/>
      <c r="M15" s="179" t="s">
        <v>514</v>
      </c>
    </row>
    <row r="16" spans="1:13" x14ac:dyDescent="0.25">
      <c r="A16" s="175" t="s">
        <v>525</v>
      </c>
      <c r="B16" s="176">
        <v>2013</v>
      </c>
      <c r="C16" s="177"/>
      <c r="D16" s="176" t="s">
        <v>514</v>
      </c>
      <c r="E16" s="176" t="s">
        <v>514</v>
      </c>
      <c r="F16" s="177"/>
      <c r="G16" s="177"/>
      <c r="H16" s="176" t="s">
        <v>514</v>
      </c>
      <c r="I16" s="177"/>
      <c r="J16" s="177"/>
      <c r="K16" s="177"/>
      <c r="L16" s="177"/>
      <c r="M16" s="179" t="s">
        <v>514</v>
      </c>
    </row>
    <row r="17" spans="1:13" x14ac:dyDescent="0.25">
      <c r="A17" s="175" t="s">
        <v>526</v>
      </c>
      <c r="B17" s="176">
        <v>2014</v>
      </c>
      <c r="C17" s="176" t="s">
        <v>514</v>
      </c>
      <c r="D17" s="177"/>
      <c r="E17" s="177"/>
      <c r="F17" s="177"/>
      <c r="G17" s="176" t="s">
        <v>514</v>
      </c>
      <c r="H17" s="177"/>
      <c r="I17" s="177"/>
      <c r="J17" s="176" t="s">
        <v>514</v>
      </c>
      <c r="K17" s="176" t="s">
        <v>514</v>
      </c>
      <c r="L17" s="177"/>
      <c r="M17" s="178"/>
    </row>
    <row r="18" spans="1:13" x14ac:dyDescent="0.25">
      <c r="A18" s="175" t="s">
        <v>527</v>
      </c>
      <c r="B18" s="176">
        <v>2008</v>
      </c>
      <c r="C18" s="177"/>
      <c r="D18" s="176" t="s">
        <v>514</v>
      </c>
      <c r="E18" s="177"/>
      <c r="F18" s="176" t="s">
        <v>514</v>
      </c>
      <c r="G18" s="177"/>
      <c r="H18" s="177"/>
      <c r="I18" s="176" t="s">
        <v>514</v>
      </c>
      <c r="J18" s="177"/>
      <c r="K18" s="177"/>
      <c r="L18" s="176" t="s">
        <v>514</v>
      </c>
      <c r="M18" s="178"/>
    </row>
    <row r="19" spans="1:13" x14ac:dyDescent="0.25">
      <c r="A19" s="175" t="s">
        <v>528</v>
      </c>
      <c r="B19" s="176">
        <v>2015</v>
      </c>
      <c r="C19" s="177"/>
      <c r="D19" s="176" t="s">
        <v>514</v>
      </c>
      <c r="E19" s="176" t="s">
        <v>514</v>
      </c>
      <c r="F19" s="177"/>
      <c r="G19" s="177"/>
      <c r="H19" s="176" t="s">
        <v>514</v>
      </c>
      <c r="I19" s="177"/>
      <c r="J19" s="177"/>
      <c r="K19" s="177"/>
      <c r="L19" s="177"/>
      <c r="M19" s="179" t="s">
        <v>514</v>
      </c>
    </row>
    <row r="20" spans="1:13" x14ac:dyDescent="0.25">
      <c r="A20" s="175" t="s">
        <v>529</v>
      </c>
      <c r="B20" s="176">
        <v>2014</v>
      </c>
      <c r="C20" s="177"/>
      <c r="D20" s="176" t="s">
        <v>514</v>
      </c>
      <c r="E20" s="176" t="s">
        <v>514</v>
      </c>
      <c r="F20" s="177"/>
      <c r="G20" s="177"/>
      <c r="H20" s="177"/>
      <c r="I20" s="176" t="s">
        <v>514</v>
      </c>
      <c r="J20" s="177"/>
      <c r="K20" s="177"/>
      <c r="L20" s="177"/>
      <c r="M20" s="179" t="s">
        <v>514</v>
      </c>
    </row>
    <row r="21" spans="1:13" x14ac:dyDescent="0.25">
      <c r="A21" s="175" t="s">
        <v>530</v>
      </c>
      <c r="B21" s="176">
        <v>2015</v>
      </c>
      <c r="C21" s="176" t="s">
        <v>514</v>
      </c>
      <c r="D21" s="177"/>
      <c r="E21" s="176" t="s">
        <v>514</v>
      </c>
      <c r="F21" s="177"/>
      <c r="G21" s="177"/>
      <c r="H21" s="176" t="s">
        <v>514</v>
      </c>
      <c r="I21" s="177"/>
      <c r="J21" s="177"/>
      <c r="K21" s="177"/>
      <c r="L21" s="177"/>
      <c r="M21" s="179" t="s">
        <v>514</v>
      </c>
    </row>
    <row r="22" spans="1:13" x14ac:dyDescent="0.25">
      <c r="A22" s="175" t="s">
        <v>531</v>
      </c>
      <c r="B22" s="176">
        <v>2014</v>
      </c>
      <c r="C22" s="176" t="s">
        <v>514</v>
      </c>
      <c r="D22" s="177"/>
      <c r="E22" s="176" t="s">
        <v>514</v>
      </c>
      <c r="F22" s="177"/>
      <c r="G22" s="177"/>
      <c r="H22" s="177"/>
      <c r="I22" s="177"/>
      <c r="J22" s="176" t="s">
        <v>514</v>
      </c>
      <c r="K22" s="176" t="s">
        <v>514</v>
      </c>
      <c r="L22" s="177"/>
      <c r="M22" s="178"/>
    </row>
    <row r="23" spans="1:13" x14ac:dyDescent="0.25">
      <c r="A23" s="175" t="s">
        <v>532</v>
      </c>
      <c r="B23" s="176" t="s">
        <v>533</v>
      </c>
      <c r="C23" s="177"/>
      <c r="D23" s="176" t="s">
        <v>514</v>
      </c>
      <c r="E23" s="177"/>
      <c r="F23" s="176" t="s">
        <v>514</v>
      </c>
      <c r="G23" s="177"/>
      <c r="H23" s="177"/>
      <c r="I23" s="177"/>
      <c r="J23" s="176" t="s">
        <v>514</v>
      </c>
      <c r="K23" s="177"/>
      <c r="L23" s="177"/>
      <c r="M23" s="179" t="s">
        <v>514</v>
      </c>
    </row>
    <row r="24" spans="1:13" x14ac:dyDescent="0.25">
      <c r="A24" s="175" t="s">
        <v>534</v>
      </c>
      <c r="B24" s="176">
        <v>2015</v>
      </c>
      <c r="C24" s="176" t="s">
        <v>514</v>
      </c>
      <c r="D24" s="177"/>
      <c r="E24" s="176" t="s">
        <v>514</v>
      </c>
      <c r="F24" s="177"/>
      <c r="G24" s="177"/>
      <c r="H24" s="176" t="s">
        <v>514</v>
      </c>
      <c r="I24" s="177"/>
      <c r="J24" s="177"/>
      <c r="K24" s="177"/>
      <c r="L24" s="177"/>
      <c r="M24" s="179" t="s">
        <v>514</v>
      </c>
    </row>
    <row r="25" spans="1:13" x14ac:dyDescent="0.25">
      <c r="A25" s="175" t="s">
        <v>535</v>
      </c>
      <c r="B25" s="176">
        <v>2015</v>
      </c>
      <c r="C25" s="176" t="s">
        <v>514</v>
      </c>
      <c r="D25" s="176"/>
      <c r="E25" s="176" t="s">
        <v>514</v>
      </c>
      <c r="F25" s="176"/>
      <c r="G25" s="176"/>
      <c r="H25" s="176" t="s">
        <v>514</v>
      </c>
      <c r="I25" s="176"/>
      <c r="J25" s="176"/>
      <c r="K25" s="176"/>
      <c r="L25" s="176"/>
      <c r="M25" s="179" t="s">
        <v>514</v>
      </c>
    </row>
    <row r="26" spans="1:13" x14ac:dyDescent="0.25">
      <c r="A26" s="175" t="s">
        <v>536</v>
      </c>
      <c r="B26" s="176">
        <v>2009</v>
      </c>
      <c r="C26" s="177"/>
      <c r="D26" s="176" t="s">
        <v>514</v>
      </c>
      <c r="E26" s="176" t="s">
        <v>514</v>
      </c>
      <c r="F26" s="177"/>
      <c r="G26" s="177"/>
      <c r="H26" s="177"/>
      <c r="I26" s="177"/>
      <c r="J26" s="176" t="s">
        <v>514</v>
      </c>
      <c r="K26" s="177"/>
      <c r="L26" s="177"/>
      <c r="M26" s="179" t="s">
        <v>514</v>
      </c>
    </row>
    <row r="27" spans="1:13" ht="15.75" thickBot="1" x14ac:dyDescent="0.3">
      <c r="A27" s="180" t="s">
        <v>537</v>
      </c>
      <c r="B27" s="181">
        <v>1993</v>
      </c>
      <c r="C27" s="181" t="s">
        <v>514</v>
      </c>
      <c r="D27" s="182"/>
      <c r="E27" s="609" t="s">
        <v>518</v>
      </c>
      <c r="F27" s="609"/>
      <c r="G27" s="609"/>
      <c r="H27" s="609" t="s">
        <v>518</v>
      </c>
      <c r="I27" s="609"/>
      <c r="J27" s="609"/>
      <c r="K27" s="609" t="s">
        <v>518</v>
      </c>
      <c r="L27" s="609"/>
      <c r="M27" s="610"/>
    </row>
    <row r="29" spans="1:13" x14ac:dyDescent="0.25">
      <c r="A29" s="121" t="s">
        <v>1346</v>
      </c>
    </row>
    <row r="30" spans="1:13" x14ac:dyDescent="0.25">
      <c r="A30" s="121" t="s">
        <v>538</v>
      </c>
    </row>
    <row r="31" spans="1:13" x14ac:dyDescent="0.25">
      <c r="A31" s="121" t="s">
        <v>539</v>
      </c>
    </row>
    <row r="32" spans="1:13" x14ac:dyDescent="0.25">
      <c r="A32" s="121" t="s">
        <v>540</v>
      </c>
    </row>
    <row r="33" spans="1:1" x14ac:dyDescent="0.25">
      <c r="A33" s="121" t="s">
        <v>1347</v>
      </c>
    </row>
    <row r="34" spans="1:1" x14ac:dyDescent="0.25">
      <c r="A34" s="158" t="s">
        <v>20</v>
      </c>
    </row>
  </sheetData>
  <mergeCells count="14">
    <mergeCell ref="A1:M1"/>
    <mergeCell ref="A2:M2"/>
    <mergeCell ref="E9:G9"/>
    <mergeCell ref="H9:J9"/>
    <mergeCell ref="K9:M9"/>
    <mergeCell ref="E27:G27"/>
    <mergeCell ref="H27:J27"/>
    <mergeCell ref="K27:M27"/>
    <mergeCell ref="A4:A5"/>
    <mergeCell ref="B4:B5"/>
    <mergeCell ref="C4:D4"/>
    <mergeCell ref="E4:G4"/>
    <mergeCell ref="H4:J4"/>
    <mergeCell ref="K4:M4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C28"/>
  <sheetViews>
    <sheetView workbookViewId="0">
      <selection sqref="A1:C1"/>
    </sheetView>
  </sheetViews>
  <sheetFormatPr baseColWidth="10" defaultColWidth="11.5703125" defaultRowHeight="15" x14ac:dyDescent="0.25"/>
  <cols>
    <col min="1" max="1" width="21.85546875" style="111" bestFit="1" customWidth="1"/>
    <col min="2" max="2" width="5.85546875" style="111" customWidth="1"/>
    <col min="3" max="3" width="102.42578125" style="111" customWidth="1"/>
    <col min="4" max="16384" width="11.5703125" style="111"/>
  </cols>
  <sheetData>
    <row r="1" spans="1:3" x14ac:dyDescent="0.25">
      <c r="A1" s="606" t="s">
        <v>653</v>
      </c>
      <c r="B1" s="606"/>
      <c r="C1" s="606"/>
    </row>
    <row r="2" spans="1:3" x14ac:dyDescent="0.25">
      <c r="A2" s="607" t="s">
        <v>541</v>
      </c>
      <c r="B2" s="607"/>
      <c r="C2" s="607"/>
    </row>
    <row r="4" spans="1:3" x14ac:dyDescent="0.25">
      <c r="A4" s="284" t="s">
        <v>494</v>
      </c>
      <c r="B4" s="284" t="s">
        <v>542</v>
      </c>
      <c r="C4" s="284" t="s">
        <v>543</v>
      </c>
    </row>
    <row r="5" spans="1:3" x14ac:dyDescent="0.25">
      <c r="A5" s="567" t="s">
        <v>496</v>
      </c>
      <c r="B5" s="600">
        <v>2</v>
      </c>
      <c r="C5" s="421" t="s">
        <v>544</v>
      </c>
    </row>
    <row r="6" spans="1:3" x14ac:dyDescent="0.25">
      <c r="A6" s="568"/>
      <c r="B6" s="602"/>
      <c r="C6" s="422" t="s">
        <v>545</v>
      </c>
    </row>
    <row r="7" spans="1:3" x14ac:dyDescent="0.25">
      <c r="A7" s="567" t="s">
        <v>498</v>
      </c>
      <c r="B7" s="600">
        <v>10</v>
      </c>
      <c r="C7" s="421" t="s">
        <v>546</v>
      </c>
    </row>
    <row r="8" spans="1:3" x14ac:dyDescent="0.25">
      <c r="A8" s="618"/>
      <c r="B8" s="601"/>
      <c r="C8" s="423" t="s">
        <v>547</v>
      </c>
    </row>
    <row r="9" spans="1:3" x14ac:dyDescent="0.25">
      <c r="A9" s="618"/>
      <c r="B9" s="601"/>
      <c r="C9" s="423" t="s">
        <v>548</v>
      </c>
    </row>
    <row r="10" spans="1:3" x14ac:dyDescent="0.25">
      <c r="A10" s="618"/>
      <c r="B10" s="601"/>
      <c r="C10" s="423" t="s">
        <v>549</v>
      </c>
    </row>
    <row r="11" spans="1:3" x14ac:dyDescent="0.25">
      <c r="A11" s="618"/>
      <c r="B11" s="601"/>
      <c r="C11" s="423" t="s">
        <v>550</v>
      </c>
    </row>
    <row r="12" spans="1:3" x14ac:dyDescent="0.25">
      <c r="A12" s="618"/>
      <c r="B12" s="601"/>
      <c r="C12" s="423" t="s">
        <v>551</v>
      </c>
    </row>
    <row r="13" spans="1:3" x14ac:dyDescent="0.25">
      <c r="A13" s="618"/>
      <c r="B13" s="601"/>
      <c r="C13" s="423" t="s">
        <v>552</v>
      </c>
    </row>
    <row r="14" spans="1:3" x14ac:dyDescent="0.25">
      <c r="A14" s="618"/>
      <c r="B14" s="601"/>
      <c r="C14" s="423" t="s">
        <v>553</v>
      </c>
    </row>
    <row r="15" spans="1:3" x14ac:dyDescent="0.25">
      <c r="A15" s="618"/>
      <c r="B15" s="601"/>
      <c r="C15" s="423" t="s">
        <v>554</v>
      </c>
    </row>
    <row r="16" spans="1:3" x14ac:dyDescent="0.25">
      <c r="A16" s="568"/>
      <c r="B16" s="602"/>
      <c r="C16" s="422" t="s">
        <v>555</v>
      </c>
    </row>
    <row r="17" spans="1:3" x14ac:dyDescent="0.25">
      <c r="A17" s="567" t="s">
        <v>500</v>
      </c>
      <c r="B17" s="600">
        <v>5</v>
      </c>
      <c r="C17" s="421" t="s">
        <v>556</v>
      </c>
    </row>
    <row r="18" spans="1:3" x14ac:dyDescent="0.25">
      <c r="A18" s="618"/>
      <c r="B18" s="601"/>
      <c r="C18" s="423" t="s">
        <v>557</v>
      </c>
    </row>
    <row r="19" spans="1:3" x14ac:dyDescent="0.25">
      <c r="A19" s="618"/>
      <c r="B19" s="601"/>
      <c r="C19" s="423" t="s">
        <v>558</v>
      </c>
    </row>
    <row r="20" spans="1:3" x14ac:dyDescent="0.25">
      <c r="A20" s="618"/>
      <c r="B20" s="601"/>
      <c r="C20" s="423" t="s">
        <v>559</v>
      </c>
    </row>
    <row r="21" spans="1:3" x14ac:dyDescent="0.25">
      <c r="A21" s="568"/>
      <c r="B21" s="602"/>
      <c r="C21" s="422" t="s">
        <v>560</v>
      </c>
    </row>
    <row r="22" spans="1:3" x14ac:dyDescent="0.25">
      <c r="A22" s="567" t="s">
        <v>561</v>
      </c>
      <c r="B22" s="600">
        <v>5</v>
      </c>
      <c r="C22" s="421" t="s">
        <v>562</v>
      </c>
    </row>
    <row r="23" spans="1:3" x14ac:dyDescent="0.25">
      <c r="A23" s="618"/>
      <c r="B23" s="601"/>
      <c r="C23" s="423" t="s">
        <v>563</v>
      </c>
    </row>
    <row r="24" spans="1:3" x14ac:dyDescent="0.25">
      <c r="A24" s="618"/>
      <c r="B24" s="601"/>
      <c r="C24" s="423" t="s">
        <v>564</v>
      </c>
    </row>
    <row r="25" spans="1:3" x14ac:dyDescent="0.25">
      <c r="A25" s="618"/>
      <c r="B25" s="601"/>
      <c r="C25" s="423" t="s">
        <v>565</v>
      </c>
    </row>
    <row r="26" spans="1:3" x14ac:dyDescent="0.25">
      <c r="A26" s="568"/>
      <c r="B26" s="602"/>
      <c r="C26" s="422" t="s">
        <v>566</v>
      </c>
    </row>
    <row r="28" spans="1:3" x14ac:dyDescent="0.25">
      <c r="A28" s="158" t="s">
        <v>20</v>
      </c>
    </row>
  </sheetData>
  <mergeCells count="10">
    <mergeCell ref="A22:A26"/>
    <mergeCell ref="B22:B26"/>
    <mergeCell ref="A1:C1"/>
    <mergeCell ref="A2:C2"/>
    <mergeCell ref="A5:A6"/>
    <mergeCell ref="B5:B6"/>
    <mergeCell ref="A7:A16"/>
    <mergeCell ref="B7:B16"/>
    <mergeCell ref="A17:A21"/>
    <mergeCell ref="B17:B2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I14"/>
  <sheetViews>
    <sheetView workbookViewId="0">
      <selection sqref="A1:E1"/>
    </sheetView>
  </sheetViews>
  <sheetFormatPr baseColWidth="10" defaultColWidth="11.5703125" defaultRowHeight="15" x14ac:dyDescent="0.25"/>
  <cols>
    <col min="1" max="1" width="17.5703125" style="111" customWidth="1"/>
    <col min="2" max="5" width="14.28515625" style="111" customWidth="1"/>
    <col min="6" max="16384" width="11.5703125" style="111"/>
  </cols>
  <sheetData>
    <row r="1" spans="1:9" x14ac:dyDescent="0.25">
      <c r="A1" s="606" t="s">
        <v>654</v>
      </c>
      <c r="B1" s="606"/>
      <c r="C1" s="606"/>
      <c r="D1" s="606"/>
      <c r="E1" s="606"/>
    </row>
    <row r="2" spans="1:9" x14ac:dyDescent="0.25">
      <c r="A2" s="607" t="s">
        <v>567</v>
      </c>
      <c r="B2" s="607"/>
      <c r="C2" s="607"/>
      <c r="D2" s="607"/>
      <c r="E2" s="607"/>
    </row>
    <row r="3" spans="1:9" x14ac:dyDescent="0.25">
      <c r="A3" s="598" t="s">
        <v>568</v>
      </c>
      <c r="B3" s="598"/>
      <c r="C3" s="598"/>
      <c r="D3" s="598"/>
      <c r="E3" s="598"/>
    </row>
    <row r="4" spans="1:9" x14ac:dyDescent="0.25">
      <c r="A4" s="174"/>
      <c r="B4" s="174"/>
      <c r="C4" s="174"/>
      <c r="D4" s="174"/>
      <c r="E4" s="174"/>
    </row>
    <row r="5" spans="1:9" ht="30" x14ac:dyDescent="0.25">
      <c r="A5" s="573" t="s">
        <v>569</v>
      </c>
      <c r="B5" s="68" t="s">
        <v>570</v>
      </c>
      <c r="C5" s="68" t="s">
        <v>571</v>
      </c>
      <c r="D5" s="68" t="s">
        <v>572</v>
      </c>
      <c r="E5" s="574" t="s">
        <v>573</v>
      </c>
    </row>
    <row r="6" spans="1:9" ht="30" x14ac:dyDescent="0.25">
      <c r="A6" s="573"/>
      <c r="B6" s="68" t="s">
        <v>568</v>
      </c>
      <c r="C6" s="68" t="s">
        <v>568</v>
      </c>
      <c r="D6" s="68" t="s">
        <v>574</v>
      </c>
      <c r="E6" s="574"/>
    </row>
    <row r="7" spans="1:9" x14ac:dyDescent="0.25">
      <c r="A7" s="168" t="s">
        <v>1424</v>
      </c>
      <c r="B7" s="169">
        <v>1088980</v>
      </c>
      <c r="C7" s="169">
        <v>2092043</v>
      </c>
      <c r="D7" s="169">
        <v>1003063</v>
      </c>
      <c r="E7" s="170">
        <v>0.92</v>
      </c>
      <c r="H7" s="155"/>
      <c r="I7" s="167"/>
    </row>
    <row r="8" spans="1:9" x14ac:dyDescent="0.25">
      <c r="A8" s="168" t="s">
        <v>575</v>
      </c>
      <c r="B8" s="169">
        <v>148069885</v>
      </c>
      <c r="C8" s="169">
        <v>135295687</v>
      </c>
      <c r="D8" s="169">
        <v>-12774198</v>
      </c>
      <c r="E8" s="170">
        <v>-0.09</v>
      </c>
      <c r="H8" s="155"/>
      <c r="I8" s="167"/>
    </row>
    <row r="9" spans="1:9" x14ac:dyDescent="0.25">
      <c r="A9" s="168" t="s">
        <v>576</v>
      </c>
      <c r="B9" s="169">
        <v>187359714</v>
      </c>
      <c r="C9" s="169">
        <v>191281153</v>
      </c>
      <c r="D9" s="169">
        <v>3921439</v>
      </c>
      <c r="E9" s="170">
        <v>0.02</v>
      </c>
      <c r="H9" s="155"/>
      <c r="I9" s="167"/>
    </row>
    <row r="10" spans="1:9" x14ac:dyDescent="0.25">
      <c r="A10" s="168" t="s">
        <v>577</v>
      </c>
      <c r="B10" s="169">
        <v>201555027</v>
      </c>
      <c r="C10" s="169">
        <v>199145112</v>
      </c>
      <c r="D10" s="169">
        <v>-2409915</v>
      </c>
      <c r="E10" s="170">
        <v>-0.01</v>
      </c>
      <c r="H10" s="155"/>
      <c r="I10" s="167"/>
    </row>
    <row r="11" spans="1:9" x14ac:dyDescent="0.25">
      <c r="A11" s="171" t="s">
        <v>435</v>
      </c>
      <c r="B11" s="172">
        <v>538073606</v>
      </c>
      <c r="C11" s="172">
        <v>527813995</v>
      </c>
      <c r="D11" s="172">
        <v>-10259611</v>
      </c>
      <c r="E11" s="173">
        <v>-0.02</v>
      </c>
      <c r="H11" s="155"/>
      <c r="I11" s="167"/>
    </row>
    <row r="13" spans="1:9" x14ac:dyDescent="0.25">
      <c r="A13" s="130" t="s">
        <v>1423</v>
      </c>
    </row>
    <row r="14" spans="1:9" x14ac:dyDescent="0.25">
      <c r="A14" s="158" t="s">
        <v>20</v>
      </c>
    </row>
  </sheetData>
  <mergeCells count="5">
    <mergeCell ref="A5:A6"/>
    <mergeCell ref="E5:E6"/>
    <mergeCell ref="A1:E1"/>
    <mergeCell ref="A2:E2"/>
    <mergeCell ref="A3:E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19"/>
  <sheetViews>
    <sheetView workbookViewId="0"/>
  </sheetViews>
  <sheetFormatPr baseColWidth="10" defaultColWidth="11.5703125" defaultRowHeight="15" x14ac:dyDescent="0.25"/>
  <cols>
    <col min="1" max="1" width="15.85546875" style="111" bestFit="1" customWidth="1"/>
    <col min="2" max="2" width="8.7109375" style="111" bestFit="1" customWidth="1"/>
    <col min="3" max="3" width="19.85546875" style="111" bestFit="1" customWidth="1"/>
    <col min="4" max="4" width="11.5703125" style="111"/>
    <col min="5" max="5" width="14.42578125" style="111" customWidth="1"/>
    <col min="6" max="6" width="13.7109375" style="111" bestFit="1" customWidth="1"/>
    <col min="7" max="7" width="9.7109375" style="111" bestFit="1" customWidth="1"/>
    <col min="8" max="8" width="11.28515625" style="111" bestFit="1" customWidth="1"/>
    <col min="9" max="9" width="24.5703125" style="111" bestFit="1" customWidth="1"/>
    <col min="10" max="16384" width="11.5703125" style="111"/>
  </cols>
  <sheetData>
    <row r="1" spans="1:10" x14ac:dyDescent="0.25">
      <c r="A1" s="129" t="s">
        <v>655</v>
      </c>
    </row>
    <row r="2" spans="1:10" x14ac:dyDescent="0.25">
      <c r="A2" s="129" t="s">
        <v>578</v>
      </c>
    </row>
    <row r="3" spans="1:10" ht="15.75" thickBot="1" x14ac:dyDescent="0.3"/>
    <row r="4" spans="1:10" ht="15.75" thickBot="1" x14ac:dyDescent="0.3">
      <c r="A4" s="620" t="s">
        <v>579</v>
      </c>
      <c r="B4" s="623" t="s">
        <v>580</v>
      </c>
      <c r="C4" s="624"/>
      <c r="D4" s="625"/>
      <c r="E4" s="620" t="s">
        <v>581</v>
      </c>
      <c r="F4" s="620" t="s">
        <v>582</v>
      </c>
      <c r="G4" s="626" t="s">
        <v>583</v>
      </c>
      <c r="H4" s="627"/>
      <c r="I4" s="620" t="s">
        <v>584</v>
      </c>
      <c r="J4" s="158"/>
    </row>
    <row r="5" spans="1:10" ht="15.75" thickBot="1" x14ac:dyDescent="0.3">
      <c r="A5" s="621"/>
      <c r="B5" s="620" t="s">
        <v>585</v>
      </c>
      <c r="C5" s="620" t="s">
        <v>586</v>
      </c>
      <c r="D5" s="620" t="s">
        <v>587</v>
      </c>
      <c r="E5" s="621"/>
      <c r="F5" s="621"/>
      <c r="G5" s="628"/>
      <c r="H5" s="629"/>
      <c r="I5" s="621"/>
      <c r="J5" s="158"/>
    </row>
    <row r="6" spans="1:10" ht="30.75" thickBot="1" x14ac:dyDescent="0.3">
      <c r="A6" s="622"/>
      <c r="B6" s="622"/>
      <c r="C6" s="622"/>
      <c r="D6" s="622"/>
      <c r="E6" s="622"/>
      <c r="F6" s="622"/>
      <c r="G6" s="116" t="s">
        <v>543</v>
      </c>
      <c r="H6" s="116" t="s">
        <v>588</v>
      </c>
      <c r="I6" s="622"/>
      <c r="J6" s="158"/>
    </row>
    <row r="7" spans="1:10" ht="15.75" thickBot="1" x14ac:dyDescent="0.3">
      <c r="A7" s="165">
        <v>2010</v>
      </c>
      <c r="B7" s="149">
        <v>0.97</v>
      </c>
      <c r="C7" s="149">
        <v>0.03</v>
      </c>
      <c r="D7" s="149">
        <v>0</v>
      </c>
      <c r="E7" s="116">
        <v>14</v>
      </c>
      <c r="F7" s="116">
        <v>3</v>
      </c>
      <c r="G7" s="116">
        <v>12</v>
      </c>
      <c r="H7" s="116">
        <v>3</v>
      </c>
      <c r="I7" s="116">
        <v>164</v>
      </c>
      <c r="J7" s="158"/>
    </row>
    <row r="8" spans="1:10" ht="15.75" thickBot="1" x14ac:dyDescent="0.3">
      <c r="A8" s="165">
        <v>2011</v>
      </c>
      <c r="B8" s="149">
        <v>1</v>
      </c>
      <c r="C8" s="149">
        <v>0</v>
      </c>
      <c r="D8" s="149">
        <v>0</v>
      </c>
      <c r="E8" s="116">
        <v>11</v>
      </c>
      <c r="F8" s="116">
        <v>2</v>
      </c>
      <c r="G8" s="116">
        <v>10</v>
      </c>
      <c r="H8" s="116">
        <v>2</v>
      </c>
      <c r="I8" s="116">
        <v>82</v>
      </c>
      <c r="J8" s="158"/>
    </row>
    <row r="9" spans="1:10" ht="15.75" thickBot="1" x14ac:dyDescent="0.3">
      <c r="A9" s="165">
        <v>2012</v>
      </c>
      <c r="B9" s="149">
        <v>0.95199999999999996</v>
      </c>
      <c r="C9" s="149">
        <v>2.4E-2</v>
      </c>
      <c r="D9" s="149">
        <v>2.4E-2</v>
      </c>
      <c r="E9" s="116">
        <v>8</v>
      </c>
      <c r="F9" s="116">
        <v>0</v>
      </c>
      <c r="G9" s="116">
        <v>7</v>
      </c>
      <c r="H9" s="116" t="s">
        <v>361</v>
      </c>
      <c r="I9" s="116">
        <v>42</v>
      </c>
      <c r="J9" s="158"/>
    </row>
    <row r="10" spans="1:10" ht="15.75" thickBot="1" x14ac:dyDescent="0.3">
      <c r="A10" s="165">
        <v>2013</v>
      </c>
      <c r="B10" s="149">
        <v>0.90700000000000003</v>
      </c>
      <c r="C10" s="149">
        <v>6.2E-2</v>
      </c>
      <c r="D10" s="149">
        <v>3.1E-2</v>
      </c>
      <c r="E10" s="116">
        <v>8</v>
      </c>
      <c r="F10" s="116">
        <v>2</v>
      </c>
      <c r="G10" s="116">
        <v>7</v>
      </c>
      <c r="H10" s="116">
        <v>0</v>
      </c>
      <c r="I10" s="116">
        <v>97</v>
      </c>
      <c r="J10" s="158"/>
    </row>
    <row r="11" spans="1:10" ht="15.75" thickBot="1" x14ac:dyDescent="0.3">
      <c r="A11" s="165">
        <v>2014</v>
      </c>
      <c r="B11" s="149">
        <v>0.96</v>
      </c>
      <c r="C11" s="149">
        <v>0.02</v>
      </c>
      <c r="D11" s="149">
        <v>0.02</v>
      </c>
      <c r="E11" s="116">
        <v>6</v>
      </c>
      <c r="F11" s="116">
        <v>0</v>
      </c>
      <c r="G11" s="116">
        <v>4</v>
      </c>
      <c r="H11" s="116" t="s">
        <v>361</v>
      </c>
      <c r="I11" s="116">
        <v>50</v>
      </c>
      <c r="J11" s="158"/>
    </row>
    <row r="12" spans="1:10" ht="15.75" thickBot="1" x14ac:dyDescent="0.3">
      <c r="A12" s="165">
        <v>2015</v>
      </c>
      <c r="B12" s="149">
        <v>0.78200000000000003</v>
      </c>
      <c r="C12" s="149">
        <v>0.122</v>
      </c>
      <c r="D12" s="149">
        <v>9.6000000000000002E-2</v>
      </c>
      <c r="E12" s="116">
        <v>14</v>
      </c>
      <c r="F12" s="116">
        <v>0</v>
      </c>
      <c r="G12" s="116">
        <v>8</v>
      </c>
      <c r="H12" s="116" t="s">
        <v>361</v>
      </c>
      <c r="I12" s="116">
        <v>115</v>
      </c>
      <c r="J12" s="158"/>
    </row>
    <row r="13" spans="1:10" ht="15.75" thickBot="1" x14ac:dyDescent="0.3">
      <c r="A13" s="165">
        <v>2016</v>
      </c>
      <c r="B13" s="149">
        <v>0.56000000000000005</v>
      </c>
      <c r="C13" s="149">
        <v>0.20100000000000001</v>
      </c>
      <c r="D13" s="149">
        <v>0.23899999999999999</v>
      </c>
      <c r="E13" s="116">
        <v>15</v>
      </c>
      <c r="F13" s="116">
        <v>0</v>
      </c>
      <c r="G13" s="116">
        <v>0</v>
      </c>
      <c r="H13" s="116" t="s">
        <v>361</v>
      </c>
      <c r="I13" s="116">
        <v>134</v>
      </c>
      <c r="J13" s="158"/>
    </row>
    <row r="14" spans="1:10" ht="15.75" thickBot="1" x14ac:dyDescent="0.3">
      <c r="A14" s="165">
        <v>2017</v>
      </c>
      <c r="B14" s="149">
        <v>0.29699999999999999</v>
      </c>
      <c r="C14" s="149">
        <v>0.16200000000000001</v>
      </c>
      <c r="D14" s="149">
        <v>0.54100000000000004</v>
      </c>
      <c r="E14" s="116">
        <v>12</v>
      </c>
      <c r="F14" s="116">
        <v>0</v>
      </c>
      <c r="G14" s="116">
        <v>0</v>
      </c>
      <c r="H14" s="116" t="s">
        <v>361</v>
      </c>
      <c r="I14" s="116">
        <v>37</v>
      </c>
      <c r="J14" s="158"/>
    </row>
    <row r="15" spans="1:10" ht="15.75" thickBot="1" x14ac:dyDescent="0.3">
      <c r="A15" s="166" t="s">
        <v>435</v>
      </c>
      <c r="B15" s="164">
        <v>0.82299999999999995</v>
      </c>
      <c r="C15" s="164">
        <v>8.3000000000000004E-2</v>
      </c>
      <c r="D15" s="164">
        <v>9.4E-2</v>
      </c>
      <c r="E15" s="162">
        <v>88</v>
      </c>
      <c r="F15" s="162">
        <v>7</v>
      </c>
      <c r="G15" s="162">
        <v>48</v>
      </c>
      <c r="H15" s="162">
        <v>5</v>
      </c>
      <c r="I15" s="162">
        <v>721</v>
      </c>
      <c r="J15" s="158"/>
    </row>
    <row r="16" spans="1:10" x14ac:dyDescent="0.25">
      <c r="A16" s="121"/>
      <c r="B16" s="121"/>
      <c r="C16" s="121"/>
      <c r="D16" s="121"/>
      <c r="E16" s="121"/>
      <c r="F16" s="121"/>
      <c r="G16" s="121"/>
      <c r="H16" s="121"/>
      <c r="I16" s="121"/>
      <c r="J16" s="158"/>
    </row>
    <row r="17" spans="1:10" x14ac:dyDescent="0.25">
      <c r="A17" s="619" t="s">
        <v>1425</v>
      </c>
      <c r="B17" s="619"/>
      <c r="C17" s="619"/>
      <c r="D17" s="619"/>
      <c r="E17" s="619"/>
      <c r="F17" s="619"/>
      <c r="G17" s="619"/>
      <c r="H17" s="619"/>
      <c r="I17" s="619"/>
      <c r="J17" s="158"/>
    </row>
    <row r="18" spans="1:10" x14ac:dyDescent="0.25">
      <c r="A18" s="619" t="s">
        <v>1426</v>
      </c>
      <c r="B18" s="619"/>
      <c r="C18" s="619"/>
      <c r="D18" s="619"/>
      <c r="E18" s="619"/>
      <c r="F18" s="619"/>
      <c r="G18" s="619"/>
      <c r="H18" s="619"/>
      <c r="I18" s="619"/>
      <c r="J18" s="158"/>
    </row>
    <row r="19" spans="1:10" ht="14.45" customHeight="1" x14ac:dyDescent="0.25">
      <c r="A19" s="158" t="s">
        <v>20</v>
      </c>
      <c r="B19" s="158"/>
      <c r="C19" s="158"/>
      <c r="D19" s="158"/>
      <c r="E19" s="158"/>
      <c r="F19" s="158"/>
      <c r="G19" s="158"/>
      <c r="H19" s="158"/>
      <c r="I19" s="158"/>
      <c r="J19" s="158"/>
    </row>
  </sheetData>
  <mergeCells count="11">
    <mergeCell ref="A17:I17"/>
    <mergeCell ref="A18:I18"/>
    <mergeCell ref="A4:A6"/>
    <mergeCell ref="B4:D4"/>
    <mergeCell ref="E4:E6"/>
    <mergeCell ref="F4:F6"/>
    <mergeCell ref="G4:H5"/>
    <mergeCell ref="I4:I6"/>
    <mergeCell ref="B5:B6"/>
    <mergeCell ref="C5:C6"/>
    <mergeCell ref="D5:D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G29"/>
  <sheetViews>
    <sheetView workbookViewId="0"/>
  </sheetViews>
  <sheetFormatPr baseColWidth="10" defaultColWidth="11.5703125" defaultRowHeight="15" x14ac:dyDescent="0.25"/>
  <cols>
    <col min="1" max="1" width="30.42578125" style="111" customWidth="1"/>
    <col min="2" max="7" width="18.140625" style="111" customWidth="1"/>
    <col min="8" max="16384" width="11.5703125" style="111"/>
  </cols>
  <sheetData>
    <row r="1" spans="1:7" x14ac:dyDescent="0.25">
      <c r="A1" s="159" t="s">
        <v>656</v>
      </c>
    </row>
    <row r="2" spans="1:7" x14ac:dyDescent="0.25">
      <c r="A2" s="129" t="s">
        <v>589</v>
      </c>
    </row>
    <row r="3" spans="1:7" x14ac:dyDescent="0.25">
      <c r="A3" s="129" t="s">
        <v>590</v>
      </c>
    </row>
    <row r="4" spans="1:7" x14ac:dyDescent="0.25">
      <c r="A4" s="129"/>
    </row>
    <row r="5" spans="1:7" ht="30" x14ac:dyDescent="0.25">
      <c r="A5" s="283" t="s">
        <v>591</v>
      </c>
      <c r="B5" s="630" t="s">
        <v>580</v>
      </c>
      <c r="C5" s="630"/>
      <c r="D5" s="630"/>
      <c r="E5" s="630" t="s">
        <v>1428</v>
      </c>
      <c r="F5" s="630" t="s">
        <v>581</v>
      </c>
      <c r="G5" s="616" t="s">
        <v>592</v>
      </c>
    </row>
    <row r="6" spans="1:7" ht="30" x14ac:dyDescent="0.25">
      <c r="A6" s="283" t="s">
        <v>455</v>
      </c>
      <c r="B6" s="244" t="s">
        <v>585</v>
      </c>
      <c r="C6" s="244" t="s">
        <v>593</v>
      </c>
      <c r="D6" s="244" t="s">
        <v>594</v>
      </c>
      <c r="E6" s="630"/>
      <c r="F6" s="630"/>
      <c r="G6" s="616"/>
    </row>
    <row r="7" spans="1:7" ht="30" x14ac:dyDescent="0.25">
      <c r="A7" s="283" t="s">
        <v>595</v>
      </c>
      <c r="B7" s="425">
        <v>1</v>
      </c>
      <c r="C7" s="425">
        <v>0</v>
      </c>
      <c r="D7" s="425">
        <v>0</v>
      </c>
      <c r="E7" s="244">
        <v>92</v>
      </c>
      <c r="F7" s="244">
        <v>11</v>
      </c>
      <c r="G7" s="244">
        <v>0</v>
      </c>
    </row>
    <row r="8" spans="1:7" ht="30" x14ac:dyDescent="0.25">
      <c r="A8" s="283" t="s">
        <v>596</v>
      </c>
      <c r="B8" s="425">
        <v>0.92900000000000005</v>
      </c>
      <c r="C8" s="425">
        <v>7.0999999999999994E-2</v>
      </c>
      <c r="D8" s="425">
        <v>0</v>
      </c>
      <c r="E8" s="244">
        <v>14</v>
      </c>
      <c r="F8" s="244">
        <v>2</v>
      </c>
      <c r="G8" s="244">
        <v>0</v>
      </c>
    </row>
    <row r="9" spans="1:7" ht="30" x14ac:dyDescent="0.25">
      <c r="A9" s="283" t="s">
        <v>597</v>
      </c>
      <c r="B9" s="425">
        <v>0.81699999999999995</v>
      </c>
      <c r="C9" s="425">
        <v>6.7000000000000004E-2</v>
      </c>
      <c r="D9" s="425">
        <v>0.11600000000000001</v>
      </c>
      <c r="E9" s="244">
        <v>60</v>
      </c>
      <c r="F9" s="244">
        <v>8</v>
      </c>
      <c r="G9" s="244">
        <v>0</v>
      </c>
    </row>
    <row r="10" spans="1:7" x14ac:dyDescent="0.25">
      <c r="A10" s="283" t="s">
        <v>598</v>
      </c>
      <c r="B10" s="425">
        <v>0.92400000000000004</v>
      </c>
      <c r="C10" s="425">
        <v>3.7999999999999999E-2</v>
      </c>
      <c r="D10" s="425">
        <v>3.7999999999999999E-2</v>
      </c>
      <c r="E10" s="244">
        <v>26</v>
      </c>
      <c r="F10" s="244">
        <v>0</v>
      </c>
      <c r="G10" s="244">
        <v>2</v>
      </c>
    </row>
    <row r="11" spans="1:7" x14ac:dyDescent="0.25">
      <c r="A11" s="283" t="s">
        <v>599</v>
      </c>
      <c r="B11" s="425">
        <v>0.84599999999999997</v>
      </c>
      <c r="C11" s="425">
        <v>6.6000000000000003E-2</v>
      </c>
      <c r="D11" s="425">
        <v>8.7999999999999995E-2</v>
      </c>
      <c r="E11" s="244">
        <v>136</v>
      </c>
      <c r="F11" s="244">
        <v>19</v>
      </c>
      <c r="G11" s="244">
        <v>0</v>
      </c>
    </row>
    <row r="12" spans="1:7" ht="30" x14ac:dyDescent="0.25">
      <c r="A12" s="283" t="s">
        <v>600</v>
      </c>
      <c r="B12" s="425">
        <v>0.59299999999999997</v>
      </c>
      <c r="C12" s="425">
        <v>0.40699999999999997</v>
      </c>
      <c r="D12" s="425">
        <v>0</v>
      </c>
      <c r="E12" s="244">
        <v>27</v>
      </c>
      <c r="F12" s="244">
        <v>4</v>
      </c>
      <c r="G12" s="244">
        <v>0</v>
      </c>
    </row>
    <row r="13" spans="1:7" x14ac:dyDescent="0.25">
      <c r="A13" s="283" t="s">
        <v>601</v>
      </c>
      <c r="B13" s="425">
        <v>0.72199999999999998</v>
      </c>
      <c r="C13" s="425">
        <v>0.27800000000000002</v>
      </c>
      <c r="D13" s="425">
        <v>0</v>
      </c>
      <c r="E13" s="244">
        <v>18</v>
      </c>
      <c r="F13" s="244">
        <v>2</v>
      </c>
      <c r="G13" s="244">
        <v>0</v>
      </c>
    </row>
    <row r="14" spans="1:7" x14ac:dyDescent="0.25">
      <c r="A14" s="283" t="s">
        <v>602</v>
      </c>
      <c r="B14" s="425">
        <v>0.83399999999999996</v>
      </c>
      <c r="C14" s="425">
        <v>8.3000000000000004E-2</v>
      </c>
      <c r="D14" s="425">
        <v>8.3000000000000004E-2</v>
      </c>
      <c r="E14" s="244">
        <v>12</v>
      </c>
      <c r="F14" s="244">
        <v>2</v>
      </c>
      <c r="G14" s="244">
        <v>0</v>
      </c>
    </row>
    <row r="15" spans="1:7" x14ac:dyDescent="0.25">
      <c r="A15" s="283" t="s">
        <v>603</v>
      </c>
      <c r="B15" s="425">
        <v>1</v>
      </c>
      <c r="C15" s="425">
        <v>0</v>
      </c>
      <c r="D15" s="425">
        <v>0</v>
      </c>
      <c r="E15" s="244">
        <v>10</v>
      </c>
      <c r="F15" s="244">
        <v>1</v>
      </c>
      <c r="G15" s="244">
        <v>1</v>
      </c>
    </row>
    <row r="16" spans="1:7" ht="30" x14ac:dyDescent="0.25">
      <c r="A16" s="283" t="s">
        <v>604</v>
      </c>
      <c r="B16" s="425">
        <v>0.82399999999999995</v>
      </c>
      <c r="C16" s="425">
        <v>0.13700000000000001</v>
      </c>
      <c r="D16" s="425">
        <v>3.9E-2</v>
      </c>
      <c r="E16" s="244">
        <v>51</v>
      </c>
      <c r="F16" s="244">
        <v>4</v>
      </c>
      <c r="G16" s="244">
        <v>1</v>
      </c>
    </row>
    <row r="17" spans="1:7" x14ac:dyDescent="0.25">
      <c r="A17" s="283" t="s">
        <v>605</v>
      </c>
      <c r="B17" s="425">
        <v>0.67100000000000004</v>
      </c>
      <c r="C17" s="425">
        <v>4.1000000000000002E-2</v>
      </c>
      <c r="D17" s="425">
        <v>0.28799999999999998</v>
      </c>
      <c r="E17" s="244">
        <v>73</v>
      </c>
      <c r="F17" s="244">
        <v>8</v>
      </c>
      <c r="G17" s="244">
        <v>3</v>
      </c>
    </row>
    <row r="18" spans="1:7" x14ac:dyDescent="0.25">
      <c r="A18" s="283" t="s">
        <v>606</v>
      </c>
      <c r="B18" s="425">
        <v>0.5</v>
      </c>
      <c r="C18" s="425">
        <v>0.25</v>
      </c>
      <c r="D18" s="425">
        <v>0.25</v>
      </c>
      <c r="E18" s="244">
        <v>4</v>
      </c>
      <c r="F18" s="244">
        <v>1</v>
      </c>
      <c r="G18" s="244">
        <v>0</v>
      </c>
    </row>
    <row r="19" spans="1:7" ht="30" x14ac:dyDescent="0.25">
      <c r="A19" s="283" t="s">
        <v>607</v>
      </c>
      <c r="B19" s="425">
        <v>1</v>
      </c>
      <c r="C19" s="425">
        <v>0</v>
      </c>
      <c r="D19" s="425">
        <v>0</v>
      </c>
      <c r="E19" s="244">
        <v>37</v>
      </c>
      <c r="F19" s="244">
        <v>6</v>
      </c>
      <c r="G19" s="244">
        <v>0</v>
      </c>
    </row>
    <row r="20" spans="1:7" ht="30" x14ac:dyDescent="0.25">
      <c r="A20" s="283" t="s">
        <v>608</v>
      </c>
      <c r="B20" s="425">
        <v>0.875</v>
      </c>
      <c r="C20" s="425">
        <v>6.3E-2</v>
      </c>
      <c r="D20" s="425">
        <v>6.2E-2</v>
      </c>
      <c r="E20" s="244">
        <v>16</v>
      </c>
      <c r="F20" s="244">
        <v>2</v>
      </c>
      <c r="G20" s="244">
        <v>0</v>
      </c>
    </row>
    <row r="21" spans="1:7" x14ac:dyDescent="0.25">
      <c r="A21" s="283" t="s">
        <v>609</v>
      </c>
      <c r="B21" s="425">
        <v>0.78100000000000003</v>
      </c>
      <c r="C21" s="425">
        <v>0.14599999999999999</v>
      </c>
      <c r="D21" s="425">
        <v>7.2999999999999995E-2</v>
      </c>
      <c r="E21" s="244">
        <v>82</v>
      </c>
      <c r="F21" s="244">
        <v>9</v>
      </c>
      <c r="G21" s="244">
        <v>0</v>
      </c>
    </row>
    <row r="22" spans="1:7" x14ac:dyDescent="0.25">
      <c r="A22" s="283" t="s">
        <v>610</v>
      </c>
      <c r="B22" s="425">
        <v>1</v>
      </c>
      <c r="C22" s="425">
        <v>0</v>
      </c>
      <c r="D22" s="425">
        <v>0</v>
      </c>
      <c r="E22" s="244">
        <v>8</v>
      </c>
      <c r="F22" s="244">
        <v>1</v>
      </c>
      <c r="G22" s="244">
        <v>0</v>
      </c>
    </row>
    <row r="23" spans="1:7" x14ac:dyDescent="0.25">
      <c r="A23" s="283" t="s">
        <v>611</v>
      </c>
      <c r="B23" s="425">
        <v>0.21</v>
      </c>
      <c r="C23" s="425">
        <v>5.2999999999999999E-2</v>
      </c>
      <c r="D23" s="425">
        <v>0.73699999999999999</v>
      </c>
      <c r="E23" s="244">
        <v>19</v>
      </c>
      <c r="F23" s="244">
        <v>4</v>
      </c>
      <c r="G23" s="244">
        <v>0</v>
      </c>
    </row>
    <row r="24" spans="1:7" ht="30" x14ac:dyDescent="0.25">
      <c r="A24" s="283" t="s">
        <v>612</v>
      </c>
      <c r="B24" s="425">
        <v>1</v>
      </c>
      <c r="C24" s="425">
        <v>0</v>
      </c>
      <c r="D24" s="425">
        <v>0</v>
      </c>
      <c r="E24" s="244">
        <v>9</v>
      </c>
      <c r="F24" s="244">
        <v>1</v>
      </c>
      <c r="G24" s="244">
        <v>0</v>
      </c>
    </row>
    <row r="25" spans="1:7" ht="30" x14ac:dyDescent="0.25">
      <c r="A25" s="283" t="s">
        <v>613</v>
      </c>
      <c r="B25" s="425">
        <v>0.81499999999999995</v>
      </c>
      <c r="C25" s="425">
        <v>0.111</v>
      </c>
      <c r="D25" s="425">
        <v>7.3999999999999996E-2</v>
      </c>
      <c r="E25" s="244">
        <v>27</v>
      </c>
      <c r="F25" s="244">
        <v>3</v>
      </c>
      <c r="G25" s="244">
        <v>0</v>
      </c>
    </row>
    <row r="26" spans="1:7" x14ac:dyDescent="0.25">
      <c r="A26" s="249" t="s">
        <v>614</v>
      </c>
      <c r="B26" s="426">
        <v>0.82299999999999995</v>
      </c>
      <c r="C26" s="426">
        <v>8.3000000000000004E-2</v>
      </c>
      <c r="D26" s="426">
        <v>9.4E-2</v>
      </c>
      <c r="E26" s="284">
        <v>721</v>
      </c>
      <c r="F26" s="284">
        <v>88</v>
      </c>
      <c r="G26" s="284">
        <v>7</v>
      </c>
    </row>
    <row r="27" spans="1:7" x14ac:dyDescent="0.25">
      <c r="A27" s="158"/>
      <c r="B27" s="163"/>
      <c r="C27" s="163"/>
      <c r="D27" s="163"/>
      <c r="E27" s="163"/>
      <c r="F27" s="163"/>
      <c r="G27" s="163"/>
    </row>
    <row r="28" spans="1:7" ht="17.25" x14ac:dyDescent="0.25">
      <c r="A28" s="121" t="s">
        <v>1427</v>
      </c>
      <c r="B28" s="424"/>
      <c r="C28" s="424"/>
      <c r="D28" s="424"/>
      <c r="E28" s="424"/>
      <c r="F28" s="424"/>
      <c r="G28" s="424"/>
    </row>
    <row r="29" spans="1:7" x14ac:dyDescent="0.25">
      <c r="A29" s="619" t="s">
        <v>20</v>
      </c>
      <c r="B29" s="619"/>
      <c r="C29" s="619"/>
      <c r="D29" s="619"/>
      <c r="E29" s="619"/>
      <c r="F29" s="619"/>
      <c r="G29" s="619"/>
    </row>
  </sheetData>
  <mergeCells count="5">
    <mergeCell ref="A29:G29"/>
    <mergeCell ref="B5:D5"/>
    <mergeCell ref="E5:E6"/>
    <mergeCell ref="F5:F6"/>
    <mergeCell ref="G5:G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H32"/>
  <sheetViews>
    <sheetView workbookViewId="0"/>
  </sheetViews>
  <sheetFormatPr baseColWidth="10" defaultColWidth="11.5703125" defaultRowHeight="15" x14ac:dyDescent="0.25"/>
  <cols>
    <col min="1" max="1" width="60.7109375" style="111" bestFit="1" customWidth="1"/>
    <col min="2" max="2" width="7.7109375" style="111" bestFit="1" customWidth="1"/>
    <col min="3" max="3" width="8.7109375" style="111" bestFit="1" customWidth="1"/>
    <col min="4" max="4" width="21.140625" style="111" customWidth="1"/>
    <col min="5" max="5" width="19.5703125" style="111" customWidth="1"/>
    <col min="6" max="6" width="15.85546875" style="111" customWidth="1"/>
    <col min="7" max="7" width="7" style="111" bestFit="1" customWidth="1"/>
    <col min="8" max="8" width="22.28515625" style="111" customWidth="1"/>
    <col min="9" max="16384" width="11.5703125" style="111"/>
  </cols>
  <sheetData>
    <row r="1" spans="1:8" x14ac:dyDescent="0.25">
      <c r="A1" s="159" t="s">
        <v>657</v>
      </c>
      <c r="B1" s="160"/>
    </row>
    <row r="2" spans="1:8" x14ac:dyDescent="0.25">
      <c r="A2" s="129" t="s">
        <v>615</v>
      </c>
      <c r="B2" s="160"/>
    </row>
    <row r="3" spans="1:8" x14ac:dyDescent="0.25">
      <c r="A3" s="129"/>
    </row>
    <row r="4" spans="1:8" x14ac:dyDescent="0.25">
      <c r="A4" s="285" t="s">
        <v>455</v>
      </c>
      <c r="B4" s="435" t="s">
        <v>616</v>
      </c>
      <c r="C4" s="285" t="s">
        <v>617</v>
      </c>
      <c r="D4" s="437" t="s">
        <v>618</v>
      </c>
      <c r="E4" s="285" t="s">
        <v>619</v>
      </c>
      <c r="F4" s="285" t="s">
        <v>620</v>
      </c>
      <c r="G4" s="285" t="s">
        <v>435</v>
      </c>
      <c r="H4" s="285" t="s">
        <v>621</v>
      </c>
    </row>
    <row r="5" spans="1:8" x14ac:dyDescent="0.25">
      <c r="A5" s="432" t="s">
        <v>622</v>
      </c>
      <c r="B5" s="359">
        <v>1</v>
      </c>
      <c r="C5" s="301">
        <v>29</v>
      </c>
      <c r="D5" s="359">
        <v>9</v>
      </c>
      <c r="E5" s="438"/>
      <c r="F5" s="299">
        <v>9</v>
      </c>
      <c r="G5" s="359">
        <v>39</v>
      </c>
      <c r="H5" s="440">
        <v>4.2999999999999997E-2</v>
      </c>
    </row>
    <row r="6" spans="1:8" x14ac:dyDescent="0.25">
      <c r="A6" s="433" t="s">
        <v>623</v>
      </c>
      <c r="B6" s="359"/>
      <c r="C6" s="301">
        <v>6</v>
      </c>
      <c r="D6" s="359"/>
      <c r="E6" s="438"/>
      <c r="F6" s="301"/>
      <c r="G6" s="359">
        <v>6</v>
      </c>
      <c r="H6" s="441">
        <v>7.0000000000000001E-3</v>
      </c>
    </row>
    <row r="7" spans="1:8" x14ac:dyDescent="0.25">
      <c r="A7" s="433" t="s">
        <v>624</v>
      </c>
      <c r="B7" s="359">
        <v>5</v>
      </c>
      <c r="C7" s="301">
        <v>34</v>
      </c>
      <c r="D7" s="359">
        <v>1</v>
      </c>
      <c r="E7" s="438">
        <v>4</v>
      </c>
      <c r="F7" s="301">
        <v>5</v>
      </c>
      <c r="G7" s="359">
        <v>44</v>
      </c>
      <c r="H7" s="441">
        <v>4.8000000000000001E-2</v>
      </c>
    </row>
    <row r="8" spans="1:8" x14ac:dyDescent="0.25">
      <c r="A8" s="433" t="s">
        <v>625</v>
      </c>
      <c r="B8" s="359">
        <v>1</v>
      </c>
      <c r="C8" s="301">
        <v>29</v>
      </c>
      <c r="D8" s="359">
        <v>11</v>
      </c>
      <c r="E8" s="438"/>
      <c r="F8" s="301">
        <v>11</v>
      </c>
      <c r="G8" s="359">
        <v>41</v>
      </c>
      <c r="H8" s="441">
        <v>4.4999999999999998E-2</v>
      </c>
    </row>
    <row r="9" spans="1:8" x14ac:dyDescent="0.25">
      <c r="A9" s="433" t="s">
        <v>626</v>
      </c>
      <c r="B9" s="359">
        <v>3</v>
      </c>
      <c r="C9" s="301">
        <v>43</v>
      </c>
      <c r="D9" s="359">
        <v>13</v>
      </c>
      <c r="E9" s="438">
        <v>2</v>
      </c>
      <c r="F9" s="301">
        <v>15</v>
      </c>
      <c r="G9" s="359">
        <v>61</v>
      </c>
      <c r="H9" s="441">
        <v>6.7000000000000004E-2</v>
      </c>
    </row>
    <row r="10" spans="1:8" x14ac:dyDescent="0.25">
      <c r="A10" s="433" t="s">
        <v>627</v>
      </c>
      <c r="B10" s="359">
        <v>2</v>
      </c>
      <c r="C10" s="301">
        <v>34</v>
      </c>
      <c r="D10" s="359">
        <v>6</v>
      </c>
      <c r="E10" s="438"/>
      <c r="F10" s="301">
        <v>6</v>
      </c>
      <c r="G10" s="359">
        <v>42</v>
      </c>
      <c r="H10" s="441">
        <v>4.5999999999999999E-2</v>
      </c>
    </row>
    <row r="11" spans="1:8" x14ac:dyDescent="0.25">
      <c r="A11" s="433" t="s">
        <v>628</v>
      </c>
      <c r="B11" s="359">
        <v>1</v>
      </c>
      <c r="C11" s="301">
        <v>20</v>
      </c>
      <c r="D11" s="359">
        <v>3</v>
      </c>
      <c r="E11" s="438"/>
      <c r="F11" s="301">
        <v>3</v>
      </c>
      <c r="G11" s="359">
        <v>24</v>
      </c>
      <c r="H11" s="441">
        <v>2.5999999999999999E-2</v>
      </c>
    </row>
    <row r="12" spans="1:8" x14ac:dyDescent="0.25">
      <c r="A12" s="433" t="s">
        <v>629</v>
      </c>
      <c r="B12" s="359">
        <v>5</v>
      </c>
      <c r="C12" s="301">
        <v>45</v>
      </c>
      <c r="D12" s="359">
        <v>11</v>
      </c>
      <c r="E12" s="438">
        <v>1</v>
      </c>
      <c r="F12" s="301">
        <v>12</v>
      </c>
      <c r="G12" s="359">
        <v>62</v>
      </c>
      <c r="H12" s="441">
        <v>6.8000000000000005E-2</v>
      </c>
    </row>
    <row r="13" spans="1:8" x14ac:dyDescent="0.25">
      <c r="A13" s="433" t="s">
        <v>630</v>
      </c>
      <c r="B13" s="359"/>
      <c r="C13" s="301">
        <v>29</v>
      </c>
      <c r="D13" s="359">
        <v>7</v>
      </c>
      <c r="E13" s="438">
        <v>3</v>
      </c>
      <c r="F13" s="301">
        <v>10</v>
      </c>
      <c r="G13" s="359">
        <v>39</v>
      </c>
      <c r="H13" s="441">
        <v>4.2999999999999997E-2</v>
      </c>
    </row>
    <row r="14" spans="1:8" x14ac:dyDescent="0.25">
      <c r="A14" s="433" t="s">
        <v>631</v>
      </c>
      <c r="B14" s="359"/>
      <c r="C14" s="301">
        <v>4</v>
      </c>
      <c r="D14" s="359">
        <v>2</v>
      </c>
      <c r="E14" s="438"/>
      <c r="F14" s="301">
        <v>2</v>
      </c>
      <c r="G14" s="359">
        <v>6</v>
      </c>
      <c r="H14" s="441">
        <v>7.0000000000000001E-3</v>
      </c>
    </row>
    <row r="15" spans="1:8" x14ac:dyDescent="0.25">
      <c r="A15" s="433" t="s">
        <v>632</v>
      </c>
      <c r="B15" s="359">
        <v>1</v>
      </c>
      <c r="C15" s="301">
        <v>11</v>
      </c>
      <c r="D15" s="359"/>
      <c r="E15" s="438"/>
      <c r="F15" s="301"/>
      <c r="G15" s="359">
        <v>12</v>
      </c>
      <c r="H15" s="441">
        <v>1.2999999999999999E-2</v>
      </c>
    </row>
    <row r="16" spans="1:8" x14ac:dyDescent="0.25">
      <c r="A16" s="433" t="s">
        <v>633</v>
      </c>
      <c r="B16" s="359">
        <v>1</v>
      </c>
      <c r="C16" s="301">
        <v>15</v>
      </c>
      <c r="D16" s="359">
        <v>2</v>
      </c>
      <c r="E16" s="438">
        <v>1</v>
      </c>
      <c r="F16" s="301">
        <v>3</v>
      </c>
      <c r="G16" s="359">
        <v>19</v>
      </c>
      <c r="H16" s="441">
        <v>2.1000000000000001E-2</v>
      </c>
    </row>
    <row r="17" spans="1:8" x14ac:dyDescent="0.25">
      <c r="A17" s="433" t="s">
        <v>634</v>
      </c>
      <c r="B17" s="359"/>
      <c r="C17" s="301">
        <v>64</v>
      </c>
      <c r="D17" s="359">
        <v>11</v>
      </c>
      <c r="E17" s="438"/>
      <c r="F17" s="301">
        <v>11</v>
      </c>
      <c r="G17" s="359">
        <v>75</v>
      </c>
      <c r="H17" s="441">
        <v>8.2000000000000003E-2</v>
      </c>
    </row>
    <row r="18" spans="1:8" x14ac:dyDescent="0.25">
      <c r="A18" s="433" t="s">
        <v>635</v>
      </c>
      <c r="B18" s="359">
        <v>2</v>
      </c>
      <c r="C18" s="301">
        <v>25</v>
      </c>
      <c r="D18" s="359"/>
      <c r="E18" s="438"/>
      <c r="F18" s="301"/>
      <c r="G18" s="359">
        <v>27</v>
      </c>
      <c r="H18" s="441">
        <v>2.9000000000000001E-2</v>
      </c>
    </row>
    <row r="19" spans="1:8" x14ac:dyDescent="0.25">
      <c r="A19" s="433" t="s">
        <v>636</v>
      </c>
      <c r="B19" s="359">
        <v>7</v>
      </c>
      <c r="C19" s="301">
        <v>30</v>
      </c>
      <c r="D19" s="359">
        <v>9</v>
      </c>
      <c r="E19" s="438"/>
      <c r="F19" s="301">
        <v>9</v>
      </c>
      <c r="G19" s="359">
        <v>46</v>
      </c>
      <c r="H19" s="441">
        <v>0.05</v>
      </c>
    </row>
    <row r="20" spans="1:8" x14ac:dyDescent="0.25">
      <c r="A20" s="433" t="s">
        <v>637</v>
      </c>
      <c r="B20" s="359"/>
      <c r="C20" s="301">
        <v>10</v>
      </c>
      <c r="D20" s="359">
        <v>6</v>
      </c>
      <c r="E20" s="438">
        <v>5</v>
      </c>
      <c r="F20" s="301">
        <v>11</v>
      </c>
      <c r="G20" s="359">
        <v>21</v>
      </c>
      <c r="H20" s="441">
        <v>2.3E-2</v>
      </c>
    </row>
    <row r="21" spans="1:8" x14ac:dyDescent="0.25">
      <c r="A21" s="433" t="s">
        <v>638</v>
      </c>
      <c r="B21" s="359">
        <v>1</v>
      </c>
      <c r="C21" s="301">
        <v>58</v>
      </c>
      <c r="D21" s="359">
        <v>44</v>
      </c>
      <c r="E21" s="438"/>
      <c r="F21" s="301">
        <v>44</v>
      </c>
      <c r="G21" s="359">
        <v>103</v>
      </c>
      <c r="H21" s="441">
        <v>0.112</v>
      </c>
    </row>
    <row r="22" spans="1:8" x14ac:dyDescent="0.25">
      <c r="A22" s="433" t="s">
        <v>639</v>
      </c>
      <c r="B22" s="359">
        <v>3</v>
      </c>
      <c r="C22" s="301">
        <v>7</v>
      </c>
      <c r="D22" s="359">
        <v>1</v>
      </c>
      <c r="E22" s="438"/>
      <c r="F22" s="301">
        <v>1</v>
      </c>
      <c r="G22" s="359">
        <v>11</v>
      </c>
      <c r="H22" s="441">
        <v>1.2E-2</v>
      </c>
    </row>
    <row r="23" spans="1:8" x14ac:dyDescent="0.25">
      <c r="A23" s="433" t="s">
        <v>640</v>
      </c>
      <c r="B23" s="359">
        <v>38</v>
      </c>
      <c r="C23" s="301">
        <v>100</v>
      </c>
      <c r="D23" s="359">
        <v>3</v>
      </c>
      <c r="E23" s="438">
        <v>2</v>
      </c>
      <c r="F23" s="301">
        <v>5</v>
      </c>
      <c r="G23" s="359">
        <v>143</v>
      </c>
      <c r="H23" s="441">
        <v>0.156</v>
      </c>
    </row>
    <row r="24" spans="1:8" x14ac:dyDescent="0.25">
      <c r="A24" s="433" t="s">
        <v>641</v>
      </c>
      <c r="B24" s="359">
        <v>2</v>
      </c>
      <c r="C24" s="301">
        <v>12</v>
      </c>
      <c r="D24" s="359">
        <v>2</v>
      </c>
      <c r="E24" s="438"/>
      <c r="F24" s="301">
        <v>2</v>
      </c>
      <c r="G24" s="359">
        <v>16</v>
      </c>
      <c r="H24" s="441">
        <v>1.7000000000000001E-2</v>
      </c>
    </row>
    <row r="25" spans="1:8" x14ac:dyDescent="0.25">
      <c r="A25" s="433" t="s">
        <v>642</v>
      </c>
      <c r="B25" s="359">
        <v>3</v>
      </c>
      <c r="C25" s="301">
        <v>52</v>
      </c>
      <c r="D25" s="359">
        <v>5</v>
      </c>
      <c r="E25" s="438">
        <v>1</v>
      </c>
      <c r="F25" s="301">
        <v>6</v>
      </c>
      <c r="G25" s="359">
        <v>61</v>
      </c>
      <c r="H25" s="441">
        <v>6.7000000000000004E-2</v>
      </c>
    </row>
    <row r="26" spans="1:8" x14ac:dyDescent="0.25">
      <c r="A26" s="433" t="s">
        <v>643</v>
      </c>
      <c r="B26" s="359"/>
      <c r="C26" s="301">
        <v>10</v>
      </c>
      <c r="D26" s="359"/>
      <c r="E26" s="438"/>
      <c r="F26" s="301"/>
      <c r="G26" s="359">
        <v>10</v>
      </c>
      <c r="H26" s="441">
        <v>1.0999999999999999E-2</v>
      </c>
    </row>
    <row r="27" spans="1:8" x14ac:dyDescent="0.25">
      <c r="A27" s="433" t="s">
        <v>644</v>
      </c>
      <c r="B27" s="359"/>
      <c r="C27" s="301">
        <v>5</v>
      </c>
      <c r="D27" s="359"/>
      <c r="E27" s="438"/>
      <c r="F27" s="301"/>
      <c r="G27" s="359">
        <v>5</v>
      </c>
      <c r="H27" s="441">
        <v>5.0000000000000001E-3</v>
      </c>
    </row>
    <row r="28" spans="1:8" x14ac:dyDescent="0.25">
      <c r="A28" s="434" t="s">
        <v>645</v>
      </c>
      <c r="B28" s="359"/>
      <c r="C28" s="301">
        <v>3</v>
      </c>
      <c r="D28" s="359"/>
      <c r="E28" s="438"/>
      <c r="F28" s="300"/>
      <c r="G28" s="359">
        <v>3</v>
      </c>
      <c r="H28" s="442">
        <v>3.0000000000000001E-3</v>
      </c>
    </row>
    <row r="29" spans="1:8" x14ac:dyDescent="0.25">
      <c r="A29" s="446" t="s">
        <v>435</v>
      </c>
      <c r="B29" s="291">
        <v>76</v>
      </c>
      <c r="C29" s="285">
        <v>675</v>
      </c>
      <c r="D29" s="285">
        <v>146</v>
      </c>
      <c r="E29" s="292">
        <v>19</v>
      </c>
      <c r="F29" s="443">
        <v>165</v>
      </c>
      <c r="G29" s="292">
        <v>916</v>
      </c>
      <c r="H29" s="439">
        <v>1</v>
      </c>
    </row>
    <row r="30" spans="1:8" x14ac:dyDescent="0.25">
      <c r="A30" s="447" t="s">
        <v>646</v>
      </c>
      <c r="B30" s="258">
        <v>8.3000000000000004E-2</v>
      </c>
      <c r="C30" s="436">
        <v>0.73699999999999999</v>
      </c>
      <c r="D30" s="445">
        <v>0.159</v>
      </c>
      <c r="E30" s="258">
        <v>2.1000000000000001E-2</v>
      </c>
      <c r="F30" s="258">
        <v>0.18</v>
      </c>
      <c r="G30" s="444">
        <v>1</v>
      </c>
      <c r="H30" s="228"/>
    </row>
    <row r="32" spans="1:8" x14ac:dyDescent="0.25">
      <c r="A32" s="111" t="s">
        <v>20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D22"/>
  <sheetViews>
    <sheetView workbookViewId="0"/>
  </sheetViews>
  <sheetFormatPr baseColWidth="10" defaultColWidth="73.7109375" defaultRowHeight="15" x14ac:dyDescent="0.25"/>
  <cols>
    <col min="1" max="1" width="32.5703125" style="88" customWidth="1"/>
    <col min="2" max="2" width="20.7109375" style="88" customWidth="1"/>
    <col min="3" max="3" width="21.7109375" style="88" customWidth="1"/>
    <col min="4" max="4" width="16.85546875" style="88" customWidth="1"/>
    <col min="5" max="16384" width="73.7109375" style="88"/>
  </cols>
  <sheetData>
    <row r="1" spans="1:4" x14ac:dyDescent="0.25">
      <c r="A1" s="89" t="s">
        <v>1031</v>
      </c>
    </row>
    <row r="2" spans="1:4" x14ac:dyDescent="0.25">
      <c r="A2" s="89" t="s">
        <v>868</v>
      </c>
    </row>
    <row r="3" spans="1:4" x14ac:dyDescent="0.25">
      <c r="A3" s="89" t="s">
        <v>869</v>
      </c>
    </row>
    <row r="4" spans="1:4" x14ac:dyDescent="0.25">
      <c r="A4" s="102"/>
    </row>
    <row r="5" spans="1:4" x14ac:dyDescent="0.25">
      <c r="A5" s="59"/>
      <c r="B5" s="85" t="s">
        <v>799</v>
      </c>
      <c r="C5" s="85" t="s">
        <v>1429</v>
      </c>
      <c r="D5" s="85" t="s">
        <v>870</v>
      </c>
    </row>
    <row r="6" spans="1:4" x14ac:dyDescent="0.25">
      <c r="A6" s="59" t="s">
        <v>871</v>
      </c>
      <c r="B6" s="71">
        <v>4721855</v>
      </c>
      <c r="C6" s="71">
        <v>7264</v>
      </c>
      <c r="D6" s="98">
        <v>2.2599999999999999E-2</v>
      </c>
    </row>
    <row r="7" spans="1:4" x14ac:dyDescent="0.25">
      <c r="A7" s="90" t="s">
        <v>872</v>
      </c>
      <c r="B7" s="72">
        <v>122466</v>
      </c>
      <c r="C7" s="91">
        <v>188</v>
      </c>
      <c r="D7" s="96">
        <v>5.9999999999999995E-4</v>
      </c>
    </row>
    <row r="8" spans="1:4" x14ac:dyDescent="0.25">
      <c r="A8" s="90" t="s">
        <v>873</v>
      </c>
      <c r="B8" s="72">
        <v>411728</v>
      </c>
      <c r="C8" s="91">
        <v>633</v>
      </c>
      <c r="D8" s="96">
        <v>2E-3</v>
      </c>
    </row>
    <row r="9" spans="1:4" x14ac:dyDescent="0.25">
      <c r="A9" s="90" t="s">
        <v>874</v>
      </c>
      <c r="B9" s="72">
        <v>612101</v>
      </c>
      <c r="C9" s="91">
        <v>942</v>
      </c>
      <c r="D9" s="96">
        <v>2.8999999999999998E-3</v>
      </c>
    </row>
    <row r="10" spans="1:4" x14ac:dyDescent="0.25">
      <c r="A10" s="90" t="s">
        <v>875</v>
      </c>
      <c r="B10" s="72">
        <v>269081</v>
      </c>
      <c r="C10" s="91">
        <v>414</v>
      </c>
      <c r="D10" s="96">
        <v>1.2999999999999999E-3</v>
      </c>
    </row>
    <row r="11" spans="1:4" x14ac:dyDescent="0.25">
      <c r="A11" s="90" t="s">
        <v>876</v>
      </c>
      <c r="B11" s="72">
        <v>3287624</v>
      </c>
      <c r="C11" s="72">
        <v>5058</v>
      </c>
      <c r="D11" s="96">
        <v>1.5800000000000002E-2</v>
      </c>
    </row>
    <row r="12" spans="1:4" x14ac:dyDescent="0.25">
      <c r="A12" s="90" t="s">
        <v>877</v>
      </c>
      <c r="B12" s="72">
        <v>18855</v>
      </c>
      <c r="C12" s="91">
        <v>29</v>
      </c>
      <c r="D12" s="96">
        <v>1E-4</v>
      </c>
    </row>
    <row r="13" spans="1:4" x14ac:dyDescent="0.25">
      <c r="A13" s="59" t="s">
        <v>878</v>
      </c>
      <c r="B13" s="71">
        <v>1683511</v>
      </c>
      <c r="C13" s="71">
        <v>2590</v>
      </c>
      <c r="D13" s="98">
        <v>8.0999999999999996E-3</v>
      </c>
    </row>
    <row r="14" spans="1:4" x14ac:dyDescent="0.25">
      <c r="A14" s="90" t="s">
        <v>879</v>
      </c>
      <c r="B14" s="72">
        <v>1066784</v>
      </c>
      <c r="C14" s="72">
        <v>1641</v>
      </c>
      <c r="D14" s="96">
        <v>5.1000000000000004E-3</v>
      </c>
    </row>
    <row r="15" spans="1:4" x14ac:dyDescent="0.25">
      <c r="A15" s="90" t="s">
        <v>880</v>
      </c>
      <c r="B15" s="72">
        <v>451690</v>
      </c>
      <c r="C15" s="91">
        <v>695</v>
      </c>
      <c r="D15" s="96">
        <v>2.2000000000000001E-3</v>
      </c>
    </row>
    <row r="16" spans="1:4" x14ac:dyDescent="0.25">
      <c r="A16" s="90" t="s">
        <v>876</v>
      </c>
      <c r="B16" s="72">
        <v>165037</v>
      </c>
      <c r="C16" s="91">
        <v>254</v>
      </c>
      <c r="D16" s="96">
        <v>8.0000000000000004E-4</v>
      </c>
    </row>
    <row r="17" spans="1:4" x14ac:dyDescent="0.25">
      <c r="A17" s="59" t="s">
        <v>881</v>
      </c>
      <c r="B17" s="71">
        <v>55984</v>
      </c>
      <c r="C17" s="92">
        <v>86</v>
      </c>
      <c r="D17" s="98">
        <v>2.9999999999999997E-4</v>
      </c>
    </row>
    <row r="18" spans="1:4" x14ac:dyDescent="0.25">
      <c r="A18" s="90" t="s">
        <v>882</v>
      </c>
      <c r="B18" s="72">
        <v>55984</v>
      </c>
      <c r="C18" s="91">
        <v>86</v>
      </c>
      <c r="D18" s="96">
        <v>2.9999999999999997E-4</v>
      </c>
    </row>
    <row r="19" spans="1:4" x14ac:dyDescent="0.25">
      <c r="A19" s="59" t="s">
        <v>702</v>
      </c>
      <c r="B19" s="71">
        <v>6461351</v>
      </c>
      <c r="C19" s="71">
        <v>9941</v>
      </c>
      <c r="D19" s="98">
        <v>3.1E-2</v>
      </c>
    </row>
    <row r="20" spans="1:4" x14ac:dyDescent="0.25">
      <c r="A20" s="321"/>
      <c r="B20" s="384"/>
      <c r="C20" s="384"/>
      <c r="D20" s="427"/>
    </row>
    <row r="21" spans="1:4" x14ac:dyDescent="0.25">
      <c r="A21" s="268" t="s">
        <v>1430</v>
      </c>
    </row>
    <row r="22" spans="1:4" x14ac:dyDescent="0.25">
      <c r="A22" s="20" t="s">
        <v>883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14"/>
  <sheetViews>
    <sheetView workbookViewId="0">
      <selection sqref="A1:B1"/>
    </sheetView>
  </sheetViews>
  <sheetFormatPr baseColWidth="10" defaultColWidth="11.5703125" defaultRowHeight="15" x14ac:dyDescent="0.25"/>
  <cols>
    <col min="1" max="1" width="40.28515625" style="75" customWidth="1"/>
    <col min="2" max="16384" width="11.5703125" style="75"/>
  </cols>
  <sheetData>
    <row r="1" spans="1:2" x14ac:dyDescent="0.25">
      <c r="A1" s="538" t="s">
        <v>673</v>
      </c>
      <c r="B1" s="538"/>
    </row>
    <row r="2" spans="1:2" x14ac:dyDescent="0.25">
      <c r="A2" s="538" t="s">
        <v>389</v>
      </c>
      <c r="B2" s="538"/>
    </row>
    <row r="3" spans="1:2" x14ac:dyDescent="0.25">
      <c r="A3" s="539" t="s">
        <v>388</v>
      </c>
      <c r="B3" s="539"/>
    </row>
    <row r="4" spans="1:2" x14ac:dyDescent="0.25">
      <c r="A4" s="76"/>
    </row>
    <row r="5" spans="1:2" x14ac:dyDescent="0.25">
      <c r="A5" s="73" t="s">
        <v>387</v>
      </c>
      <c r="B5" s="74">
        <f>SUM(B6:B7)-1</f>
        <v>6678576.5342013799</v>
      </c>
    </row>
    <row r="6" spans="1:2" x14ac:dyDescent="0.25">
      <c r="A6" s="78" t="s">
        <v>386</v>
      </c>
      <c r="B6" s="79">
        <v>6275368.2621440003</v>
      </c>
    </row>
    <row r="7" spans="1:2" x14ac:dyDescent="0.25">
      <c r="A7" s="80" t="s">
        <v>385</v>
      </c>
      <c r="B7" s="81">
        <v>403209.27205738006</v>
      </c>
    </row>
    <row r="8" spans="1:2" x14ac:dyDescent="0.25">
      <c r="A8" s="77" t="s">
        <v>384</v>
      </c>
      <c r="B8" s="74">
        <f>SUM(B9:B11)-1</f>
        <v>6678576.5342013808</v>
      </c>
    </row>
    <row r="9" spans="1:2" x14ac:dyDescent="0.25">
      <c r="A9" s="78" t="s">
        <v>383</v>
      </c>
      <c r="B9" s="82">
        <v>3614230.3030013801</v>
      </c>
    </row>
    <row r="10" spans="1:2" x14ac:dyDescent="0.25">
      <c r="A10" s="83" t="s">
        <v>382</v>
      </c>
      <c r="B10" s="84">
        <v>2489941.3842000002</v>
      </c>
    </row>
    <row r="11" spans="1:2" x14ac:dyDescent="0.25">
      <c r="A11" s="80" t="s">
        <v>381</v>
      </c>
      <c r="B11" s="81">
        <v>574405.84700000007</v>
      </c>
    </row>
    <row r="13" spans="1:2" x14ac:dyDescent="0.25">
      <c r="A13" s="75" t="s">
        <v>1324</v>
      </c>
    </row>
    <row r="14" spans="1:2" x14ac:dyDescent="0.25">
      <c r="A14" s="75" t="s">
        <v>20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E21"/>
  <sheetViews>
    <sheetView workbookViewId="0"/>
  </sheetViews>
  <sheetFormatPr baseColWidth="10" defaultColWidth="11.5703125" defaultRowHeight="15" x14ac:dyDescent="0.25"/>
  <cols>
    <col min="1" max="1" width="22.140625" style="111" customWidth="1"/>
    <col min="2" max="2" width="17.140625" style="111" customWidth="1"/>
    <col min="3" max="3" width="19.85546875" style="111" customWidth="1"/>
    <col min="4" max="5" width="13.85546875" style="111" customWidth="1"/>
    <col min="6" max="16384" width="11.5703125" style="111"/>
  </cols>
  <sheetData>
    <row r="1" spans="1:5" x14ac:dyDescent="0.25">
      <c r="A1" s="129" t="s">
        <v>1030</v>
      </c>
    </row>
    <row r="2" spans="1:5" x14ac:dyDescent="0.25">
      <c r="A2" s="129" t="s">
        <v>868</v>
      </c>
    </row>
    <row r="3" spans="1:5" x14ac:dyDescent="0.25">
      <c r="A3" s="129" t="s">
        <v>869</v>
      </c>
    </row>
    <row r="4" spans="1:5" x14ac:dyDescent="0.25">
      <c r="A4" s="130" t="s">
        <v>978</v>
      </c>
    </row>
    <row r="5" spans="1:5" x14ac:dyDescent="0.25">
      <c r="A5" s="112"/>
    </row>
    <row r="6" spans="1:5" x14ac:dyDescent="0.25">
      <c r="A6" s="257" t="s">
        <v>979</v>
      </c>
      <c r="B6" s="285" t="s">
        <v>799</v>
      </c>
      <c r="C6" s="285" t="s">
        <v>1429</v>
      </c>
      <c r="D6" s="285" t="s">
        <v>662</v>
      </c>
      <c r="E6" s="285" t="s">
        <v>980</v>
      </c>
    </row>
    <row r="7" spans="1:5" x14ac:dyDescent="0.25">
      <c r="A7" s="177" t="s">
        <v>981</v>
      </c>
      <c r="B7" s="169">
        <v>3414172</v>
      </c>
      <c r="C7" s="169">
        <v>5253</v>
      </c>
      <c r="D7" s="451">
        <v>1.6400000000000001E-2</v>
      </c>
      <c r="E7" s="451">
        <v>0.52839999999999998</v>
      </c>
    </row>
    <row r="8" spans="1:5" x14ac:dyDescent="0.25">
      <c r="A8" s="177" t="s">
        <v>982</v>
      </c>
      <c r="B8" s="169">
        <v>690381</v>
      </c>
      <c r="C8" s="169">
        <v>1062</v>
      </c>
      <c r="D8" s="451">
        <v>3.3E-3</v>
      </c>
      <c r="E8" s="451">
        <v>0.10680000000000001</v>
      </c>
    </row>
    <row r="9" spans="1:5" x14ac:dyDescent="0.25">
      <c r="A9" s="177" t="s">
        <v>983</v>
      </c>
      <c r="B9" s="169">
        <v>531788</v>
      </c>
      <c r="C9" s="256">
        <v>818</v>
      </c>
      <c r="D9" s="451">
        <v>2.5000000000000001E-3</v>
      </c>
      <c r="E9" s="451">
        <v>8.2299999999999998E-2</v>
      </c>
    </row>
    <row r="10" spans="1:5" x14ac:dyDescent="0.25">
      <c r="A10" s="177" t="s">
        <v>984</v>
      </c>
      <c r="B10" s="169">
        <v>482612</v>
      </c>
      <c r="C10" s="256">
        <v>742</v>
      </c>
      <c r="D10" s="451">
        <v>2.3E-3</v>
      </c>
      <c r="E10" s="451">
        <v>7.4700000000000003E-2</v>
      </c>
    </row>
    <row r="11" spans="1:5" x14ac:dyDescent="0.25">
      <c r="A11" s="177" t="s">
        <v>985</v>
      </c>
      <c r="B11" s="169">
        <v>459727</v>
      </c>
      <c r="C11" s="256">
        <v>707</v>
      </c>
      <c r="D11" s="451">
        <v>2.2000000000000001E-3</v>
      </c>
      <c r="E11" s="451">
        <v>7.1199999999999999E-2</v>
      </c>
    </row>
    <row r="12" spans="1:5" x14ac:dyDescent="0.25">
      <c r="A12" s="177" t="s">
        <v>986</v>
      </c>
      <c r="B12" s="169">
        <v>352244</v>
      </c>
      <c r="C12" s="256">
        <v>542</v>
      </c>
      <c r="D12" s="451">
        <v>1.6999999999999999E-3</v>
      </c>
      <c r="E12" s="451">
        <v>5.45E-2</v>
      </c>
    </row>
    <row r="13" spans="1:5" x14ac:dyDescent="0.25">
      <c r="A13" s="177" t="s">
        <v>987</v>
      </c>
      <c r="B13" s="169">
        <v>247212</v>
      </c>
      <c r="C13" s="256">
        <v>380</v>
      </c>
      <c r="D13" s="451">
        <v>1.1999999999999999E-3</v>
      </c>
      <c r="E13" s="451">
        <v>3.8300000000000001E-2</v>
      </c>
    </row>
    <row r="14" spans="1:5" x14ac:dyDescent="0.25">
      <c r="A14" s="177" t="s">
        <v>988</v>
      </c>
      <c r="B14" s="169">
        <v>231164</v>
      </c>
      <c r="C14" s="256">
        <v>356</v>
      </c>
      <c r="D14" s="451">
        <v>1.1000000000000001E-3</v>
      </c>
      <c r="E14" s="451">
        <v>3.5799999999999998E-2</v>
      </c>
    </row>
    <row r="15" spans="1:5" x14ac:dyDescent="0.25">
      <c r="A15" s="177" t="s">
        <v>989</v>
      </c>
      <c r="B15" s="169">
        <v>91022</v>
      </c>
      <c r="C15" s="256">
        <v>140</v>
      </c>
      <c r="D15" s="451">
        <v>4.0000000000000002E-4</v>
      </c>
      <c r="E15" s="451">
        <v>1.41E-2</v>
      </c>
    </row>
    <row r="16" spans="1:5" x14ac:dyDescent="0.25">
      <c r="A16" s="177" t="s">
        <v>990</v>
      </c>
      <c r="B16" s="256">
        <v>747</v>
      </c>
      <c r="C16" s="256">
        <v>1</v>
      </c>
      <c r="D16" s="451">
        <v>0</v>
      </c>
      <c r="E16" s="451">
        <v>1E-4</v>
      </c>
    </row>
    <row r="17" spans="1:5" x14ac:dyDescent="0.25">
      <c r="A17" s="177" t="s">
        <v>991</v>
      </c>
      <c r="B17" s="169">
        <v>-39717</v>
      </c>
      <c r="C17" s="256">
        <v>-61</v>
      </c>
      <c r="D17" s="451">
        <v>-2.0000000000000001E-4</v>
      </c>
      <c r="E17" s="451">
        <v>-6.1000000000000004E-3</v>
      </c>
    </row>
    <row r="18" spans="1:5" x14ac:dyDescent="0.25">
      <c r="A18" s="257" t="s">
        <v>702</v>
      </c>
      <c r="B18" s="172">
        <v>6461351</v>
      </c>
      <c r="C18" s="172">
        <v>9941</v>
      </c>
      <c r="D18" s="452">
        <v>3.1E-2</v>
      </c>
      <c r="E18" s="452">
        <v>1</v>
      </c>
    </row>
    <row r="19" spans="1:5" x14ac:dyDescent="0.25">
      <c r="A19" s="390"/>
      <c r="B19" s="428"/>
      <c r="C19" s="428"/>
      <c r="D19" s="429"/>
      <c r="E19" s="429"/>
    </row>
    <row r="20" spans="1:5" x14ac:dyDescent="0.25">
      <c r="A20" s="121" t="s">
        <v>1431</v>
      </c>
    </row>
    <row r="21" spans="1:5" x14ac:dyDescent="0.25">
      <c r="A21" s="111" t="s">
        <v>992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G16"/>
  <sheetViews>
    <sheetView workbookViewId="0"/>
  </sheetViews>
  <sheetFormatPr baseColWidth="10" defaultColWidth="11.5703125" defaultRowHeight="15" x14ac:dyDescent="0.25"/>
  <cols>
    <col min="1" max="1" width="25.42578125" style="111" customWidth="1"/>
    <col min="2" max="7" width="10.28515625" style="111" customWidth="1"/>
    <col min="8" max="16384" width="11.5703125" style="111"/>
  </cols>
  <sheetData>
    <row r="1" spans="1:7" x14ac:dyDescent="0.25">
      <c r="A1" s="129" t="s">
        <v>1032</v>
      </c>
    </row>
    <row r="2" spans="1:7" x14ac:dyDescent="0.25">
      <c r="A2" s="129" t="s">
        <v>993</v>
      </c>
    </row>
    <row r="3" spans="1:7" x14ac:dyDescent="0.25">
      <c r="A3" s="129" t="s">
        <v>869</v>
      </c>
    </row>
    <row r="4" spans="1:7" x14ac:dyDescent="0.25">
      <c r="A4" s="110"/>
    </row>
    <row r="5" spans="1:7" x14ac:dyDescent="0.25">
      <c r="A5" s="177"/>
      <c r="B5" s="573">
        <v>2017</v>
      </c>
      <c r="C5" s="573"/>
      <c r="D5" s="573">
        <v>2018</v>
      </c>
      <c r="E5" s="573"/>
      <c r="F5" s="573">
        <v>2019</v>
      </c>
      <c r="G5" s="573"/>
    </row>
    <row r="6" spans="1:7" x14ac:dyDescent="0.25">
      <c r="A6" s="631"/>
      <c r="B6" s="302" t="s">
        <v>994</v>
      </c>
      <c r="C6" s="248" t="s">
        <v>995</v>
      </c>
      <c r="D6" s="302" t="s">
        <v>994</v>
      </c>
      <c r="E6" s="248" t="s">
        <v>995</v>
      </c>
      <c r="F6" s="302" t="s">
        <v>994</v>
      </c>
      <c r="G6" s="302" t="s">
        <v>995</v>
      </c>
    </row>
    <row r="7" spans="1:7" x14ac:dyDescent="0.25">
      <c r="A7" s="632"/>
      <c r="B7" s="304" t="s">
        <v>1432</v>
      </c>
      <c r="C7" s="248" t="s">
        <v>14</v>
      </c>
      <c r="D7" s="304" t="s">
        <v>1432</v>
      </c>
      <c r="E7" s="248" t="s">
        <v>14</v>
      </c>
      <c r="F7" s="304" t="s">
        <v>1432</v>
      </c>
      <c r="G7" s="304" t="s">
        <v>14</v>
      </c>
    </row>
    <row r="8" spans="1:7" x14ac:dyDescent="0.25">
      <c r="A8" s="177" t="s">
        <v>996</v>
      </c>
      <c r="B8" s="226">
        <v>6351</v>
      </c>
      <c r="C8" s="451">
        <v>2.29E-2</v>
      </c>
      <c r="D8" s="226">
        <v>6806</v>
      </c>
      <c r="E8" s="451">
        <v>2.23E-2</v>
      </c>
      <c r="F8" s="226">
        <v>7264</v>
      </c>
      <c r="G8" s="451">
        <v>2.2599999999999999E-2</v>
      </c>
    </row>
    <row r="9" spans="1:7" x14ac:dyDescent="0.25">
      <c r="A9" s="177" t="s">
        <v>997</v>
      </c>
      <c r="B9" s="226">
        <v>2630</v>
      </c>
      <c r="C9" s="451">
        <v>9.4999999999999998E-3</v>
      </c>
      <c r="D9" s="226">
        <v>3259</v>
      </c>
      <c r="E9" s="451">
        <v>1.0699999999999999E-2</v>
      </c>
      <c r="F9" s="226">
        <v>3449</v>
      </c>
      <c r="G9" s="451">
        <v>1.0699999999999999E-2</v>
      </c>
    </row>
    <row r="10" spans="1:7" x14ac:dyDescent="0.25">
      <c r="A10" s="177" t="s">
        <v>998</v>
      </c>
      <c r="B10" s="226">
        <v>3720</v>
      </c>
      <c r="C10" s="451">
        <v>1.34E-2</v>
      </c>
      <c r="D10" s="226">
        <v>3546</v>
      </c>
      <c r="E10" s="451">
        <v>1.1599999999999999E-2</v>
      </c>
      <c r="F10" s="226">
        <v>3815</v>
      </c>
      <c r="G10" s="451">
        <v>1.1900000000000001E-2</v>
      </c>
    </row>
    <row r="11" spans="1:7" x14ac:dyDescent="0.25">
      <c r="A11" s="177" t="s">
        <v>999</v>
      </c>
      <c r="B11" s="226">
        <v>2117</v>
      </c>
      <c r="C11" s="451">
        <v>7.6E-3</v>
      </c>
      <c r="D11" s="226">
        <v>2461</v>
      </c>
      <c r="E11" s="451">
        <v>8.0999999999999996E-3</v>
      </c>
      <c r="F11" s="226">
        <v>2590</v>
      </c>
      <c r="G11" s="451">
        <v>8.0999999999999996E-3</v>
      </c>
    </row>
    <row r="12" spans="1:7" x14ac:dyDescent="0.25">
      <c r="A12" s="177" t="s">
        <v>1000</v>
      </c>
      <c r="B12" s="296">
        <v>85</v>
      </c>
      <c r="C12" s="451">
        <v>2.9999999999999997E-4</v>
      </c>
      <c r="D12" s="296">
        <v>82</v>
      </c>
      <c r="E12" s="451">
        <v>2.9999999999999997E-4</v>
      </c>
      <c r="F12" s="296">
        <v>86</v>
      </c>
      <c r="G12" s="451">
        <v>2.9999999999999997E-4</v>
      </c>
    </row>
    <row r="13" spans="1:7" x14ac:dyDescent="0.25">
      <c r="A13" s="257" t="s">
        <v>435</v>
      </c>
      <c r="B13" s="262">
        <v>8553</v>
      </c>
      <c r="C13" s="452">
        <v>3.09E-2</v>
      </c>
      <c r="D13" s="262">
        <v>9349</v>
      </c>
      <c r="E13" s="452">
        <v>3.0599999999999999E-2</v>
      </c>
      <c r="F13" s="262">
        <v>9941</v>
      </c>
      <c r="G13" s="452">
        <v>3.1E-2</v>
      </c>
    </row>
    <row r="14" spans="1:7" x14ac:dyDescent="0.25">
      <c r="A14" s="390"/>
      <c r="B14" s="428"/>
      <c r="C14" s="429"/>
      <c r="D14" s="428"/>
      <c r="E14" s="429"/>
      <c r="F14" s="428"/>
      <c r="G14" s="429"/>
    </row>
    <row r="15" spans="1:7" x14ac:dyDescent="0.25">
      <c r="A15" s="121" t="s">
        <v>1437</v>
      </c>
    </row>
    <row r="16" spans="1:7" x14ac:dyDescent="0.25">
      <c r="A16" s="121" t="s">
        <v>992</v>
      </c>
    </row>
  </sheetData>
  <mergeCells count="4">
    <mergeCell ref="B5:C5"/>
    <mergeCell ref="D5:E5"/>
    <mergeCell ref="F5:G5"/>
    <mergeCell ref="A6:A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F20"/>
  <sheetViews>
    <sheetView workbookViewId="0"/>
  </sheetViews>
  <sheetFormatPr baseColWidth="10" defaultColWidth="57.28515625" defaultRowHeight="15" x14ac:dyDescent="0.25"/>
  <cols>
    <col min="1" max="1" width="55.28515625" style="111" customWidth="1"/>
    <col min="2" max="2" width="32.140625" style="111" bestFit="1" customWidth="1"/>
    <col min="3" max="3" width="14.7109375" style="111" bestFit="1" customWidth="1"/>
    <col min="4" max="4" width="17" style="111" customWidth="1"/>
    <col min="5" max="5" width="18.85546875" style="111" customWidth="1"/>
    <col min="6" max="6" width="8.7109375" style="111" bestFit="1" customWidth="1"/>
    <col min="7" max="16384" width="57.28515625" style="111"/>
  </cols>
  <sheetData>
    <row r="1" spans="1:6" x14ac:dyDescent="0.25">
      <c r="A1" s="129" t="s">
        <v>1033</v>
      </c>
    </row>
    <row r="2" spans="1:6" x14ac:dyDescent="0.25">
      <c r="A2" s="129" t="s">
        <v>868</v>
      </c>
    </row>
    <row r="3" spans="1:6" x14ac:dyDescent="0.25">
      <c r="A3" s="129" t="s">
        <v>1001</v>
      </c>
    </row>
    <row r="4" spans="1:6" x14ac:dyDescent="0.25">
      <c r="A4" s="130" t="s">
        <v>1002</v>
      </c>
    </row>
    <row r="5" spans="1:6" x14ac:dyDescent="0.25">
      <c r="A5" s="112"/>
    </row>
    <row r="6" spans="1:6" x14ac:dyDescent="0.25">
      <c r="A6" s="285" t="s">
        <v>1434</v>
      </c>
      <c r="B6" s="284" t="s">
        <v>1003</v>
      </c>
      <c r="C6" s="285" t="s">
        <v>1004</v>
      </c>
      <c r="D6" s="285" t="s">
        <v>799</v>
      </c>
      <c r="E6" s="285" t="s">
        <v>1433</v>
      </c>
      <c r="F6" s="285" t="s">
        <v>870</v>
      </c>
    </row>
    <row r="7" spans="1:6" ht="30" x14ac:dyDescent="0.25">
      <c r="A7" s="283" t="s">
        <v>1005</v>
      </c>
      <c r="B7" s="244" t="s">
        <v>1006</v>
      </c>
      <c r="C7" s="244" t="s">
        <v>981</v>
      </c>
      <c r="D7" s="226">
        <v>692413</v>
      </c>
      <c r="E7" s="226">
        <v>1065</v>
      </c>
      <c r="F7" s="451">
        <v>3.3E-3</v>
      </c>
    </row>
    <row r="8" spans="1:6" ht="30" x14ac:dyDescent="0.25">
      <c r="A8" s="283" t="s">
        <v>1007</v>
      </c>
      <c r="B8" s="244" t="s">
        <v>1008</v>
      </c>
      <c r="C8" s="244" t="s">
        <v>981</v>
      </c>
      <c r="D8" s="226">
        <v>673990</v>
      </c>
      <c r="E8" s="226">
        <v>1037</v>
      </c>
      <c r="F8" s="451">
        <v>3.2000000000000002E-3</v>
      </c>
    </row>
    <row r="9" spans="1:6" ht="30" x14ac:dyDescent="0.25">
      <c r="A9" s="283" t="s">
        <v>1009</v>
      </c>
      <c r="B9" s="244" t="s">
        <v>1006</v>
      </c>
      <c r="C9" s="244" t="s">
        <v>981</v>
      </c>
      <c r="D9" s="226">
        <v>647442</v>
      </c>
      <c r="E9" s="296">
        <v>996</v>
      </c>
      <c r="F9" s="451">
        <v>3.0999999999999999E-3</v>
      </c>
    </row>
    <row r="10" spans="1:6" ht="30" x14ac:dyDescent="0.25">
      <c r="A10" s="283" t="s">
        <v>1010</v>
      </c>
      <c r="B10" s="244" t="s">
        <v>1008</v>
      </c>
      <c r="C10" s="244" t="s">
        <v>981</v>
      </c>
      <c r="D10" s="226">
        <v>464376</v>
      </c>
      <c r="E10" s="296">
        <v>714</v>
      </c>
      <c r="F10" s="451">
        <v>2.2000000000000001E-3</v>
      </c>
    </row>
    <row r="11" spans="1:6" x14ac:dyDescent="0.25">
      <c r="A11" s="283" t="s">
        <v>1011</v>
      </c>
      <c r="B11" s="244" t="s">
        <v>1012</v>
      </c>
      <c r="C11" s="244" t="s">
        <v>984</v>
      </c>
      <c r="D11" s="226">
        <v>447717</v>
      </c>
      <c r="E11" s="296">
        <v>689</v>
      </c>
      <c r="F11" s="451">
        <v>2.0999999999999999E-3</v>
      </c>
    </row>
    <row r="12" spans="1:6" ht="30" x14ac:dyDescent="0.25">
      <c r="A12" s="283" t="s">
        <v>1013</v>
      </c>
      <c r="B12" s="244" t="s">
        <v>1008</v>
      </c>
      <c r="C12" s="244" t="s">
        <v>981</v>
      </c>
      <c r="D12" s="226">
        <v>440442</v>
      </c>
      <c r="E12" s="296">
        <v>678</v>
      </c>
      <c r="F12" s="451">
        <v>2.0999999999999999E-3</v>
      </c>
    </row>
    <row r="13" spans="1:6" ht="30" x14ac:dyDescent="0.25">
      <c r="A13" s="283" t="s">
        <v>1014</v>
      </c>
      <c r="B13" s="244" t="s">
        <v>1015</v>
      </c>
      <c r="C13" s="244" t="s">
        <v>982</v>
      </c>
      <c r="D13" s="226">
        <v>372365</v>
      </c>
      <c r="E13" s="296">
        <v>573</v>
      </c>
      <c r="F13" s="451">
        <v>1.8E-3</v>
      </c>
    </row>
    <row r="14" spans="1:6" ht="30" x14ac:dyDescent="0.25">
      <c r="A14" s="283" t="s">
        <v>1016</v>
      </c>
      <c r="B14" s="244" t="s">
        <v>1015</v>
      </c>
      <c r="C14" s="244" t="s">
        <v>299</v>
      </c>
      <c r="D14" s="226">
        <v>296237</v>
      </c>
      <c r="E14" s="296">
        <v>456</v>
      </c>
      <c r="F14" s="451">
        <v>1.4E-3</v>
      </c>
    </row>
    <row r="15" spans="1:6" ht="30" x14ac:dyDescent="0.25">
      <c r="A15" s="283" t="s">
        <v>1017</v>
      </c>
      <c r="B15" s="244" t="s">
        <v>1015</v>
      </c>
      <c r="C15" s="244" t="s">
        <v>983</v>
      </c>
      <c r="D15" s="226">
        <v>238313</v>
      </c>
      <c r="E15" s="296">
        <v>367</v>
      </c>
      <c r="F15" s="451">
        <v>1.1000000000000001E-3</v>
      </c>
    </row>
    <row r="16" spans="1:6" x14ac:dyDescent="0.25">
      <c r="A16" s="283" t="s">
        <v>1018</v>
      </c>
      <c r="B16" s="244" t="s">
        <v>1019</v>
      </c>
      <c r="C16" s="244" t="s">
        <v>983</v>
      </c>
      <c r="D16" s="226">
        <v>217975</v>
      </c>
      <c r="E16" s="296">
        <v>335</v>
      </c>
      <c r="F16" s="451">
        <v>1E-3</v>
      </c>
    </row>
    <row r="17" spans="1:1" x14ac:dyDescent="0.25">
      <c r="A17" s="121"/>
    </row>
    <row r="18" spans="1:1" x14ac:dyDescent="0.25">
      <c r="A18" s="121" t="s">
        <v>1435</v>
      </c>
    </row>
    <row r="19" spans="1:1" x14ac:dyDescent="0.25">
      <c r="A19" s="121" t="s">
        <v>1436</v>
      </c>
    </row>
    <row r="20" spans="1:1" x14ac:dyDescent="0.25">
      <c r="A20" s="121" t="s">
        <v>992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D22"/>
  <sheetViews>
    <sheetView workbookViewId="0"/>
  </sheetViews>
  <sheetFormatPr baseColWidth="10" defaultColWidth="11.5703125" defaultRowHeight="15" x14ac:dyDescent="0.25"/>
  <cols>
    <col min="1" max="1" width="32.42578125" style="111" customWidth="1"/>
    <col min="2" max="4" width="19.42578125" style="111" customWidth="1"/>
    <col min="5" max="16384" width="11.5703125" style="111"/>
  </cols>
  <sheetData>
    <row r="1" spans="1:4" x14ac:dyDescent="0.25">
      <c r="A1" s="129" t="s">
        <v>1020</v>
      </c>
    </row>
    <row r="2" spans="1:4" x14ac:dyDescent="0.25">
      <c r="A2" s="129" t="s">
        <v>868</v>
      </c>
    </row>
    <row r="3" spans="1:4" x14ac:dyDescent="0.25">
      <c r="A3" s="129" t="s">
        <v>1021</v>
      </c>
    </row>
    <row r="4" spans="1:4" ht="15.75" thickBot="1" x14ac:dyDescent="0.3">
      <c r="A4" s="110"/>
    </row>
    <row r="5" spans="1:4" ht="15.75" thickBot="1" x14ac:dyDescent="0.3">
      <c r="A5" s="128"/>
      <c r="B5" s="114" t="s">
        <v>799</v>
      </c>
      <c r="C5" s="114" t="s">
        <v>1429</v>
      </c>
      <c r="D5" s="114" t="s">
        <v>870</v>
      </c>
    </row>
    <row r="6" spans="1:4" ht="15.75" thickBot="1" x14ac:dyDescent="0.3">
      <c r="A6" s="125" t="s">
        <v>871</v>
      </c>
      <c r="B6" s="431">
        <v>4378734</v>
      </c>
      <c r="C6" s="431">
        <v>6737</v>
      </c>
      <c r="D6" s="127">
        <v>2.1000000000000001E-2</v>
      </c>
    </row>
    <row r="7" spans="1:4" ht="15.75" thickBot="1" x14ac:dyDescent="0.3">
      <c r="A7" s="124" t="s">
        <v>872</v>
      </c>
      <c r="B7" s="157">
        <v>122466</v>
      </c>
      <c r="C7" s="430">
        <v>188</v>
      </c>
      <c r="D7" s="118">
        <v>5.9999999999999995E-4</v>
      </c>
    </row>
    <row r="8" spans="1:4" ht="15.75" thickBot="1" x14ac:dyDescent="0.3">
      <c r="A8" s="124" t="s">
        <v>873</v>
      </c>
      <c r="B8" s="157">
        <v>411728</v>
      </c>
      <c r="C8" s="430">
        <v>633</v>
      </c>
      <c r="D8" s="118">
        <v>2E-3</v>
      </c>
    </row>
    <row r="9" spans="1:4" ht="15.75" thickBot="1" x14ac:dyDescent="0.3">
      <c r="A9" s="124" t="s">
        <v>874</v>
      </c>
      <c r="B9" s="157">
        <v>612101</v>
      </c>
      <c r="C9" s="430">
        <v>942</v>
      </c>
      <c r="D9" s="118">
        <v>2.8999999999999998E-3</v>
      </c>
    </row>
    <row r="10" spans="1:4" ht="15.75" thickBot="1" x14ac:dyDescent="0.3">
      <c r="A10" s="124" t="s">
        <v>875</v>
      </c>
      <c r="B10" s="157">
        <v>269081</v>
      </c>
      <c r="C10" s="430">
        <v>414</v>
      </c>
      <c r="D10" s="118">
        <v>1.2999999999999999E-3</v>
      </c>
    </row>
    <row r="11" spans="1:4" ht="15.75" thickBot="1" x14ac:dyDescent="0.3">
      <c r="A11" s="124" t="s">
        <v>876</v>
      </c>
      <c r="B11" s="157">
        <v>2944503</v>
      </c>
      <c r="C11" s="157">
        <v>4530</v>
      </c>
      <c r="D11" s="118">
        <v>1.41E-2</v>
      </c>
    </row>
    <row r="12" spans="1:4" ht="15.75" thickBot="1" x14ac:dyDescent="0.3">
      <c r="A12" s="124" t="s">
        <v>877</v>
      </c>
      <c r="B12" s="157">
        <v>18855</v>
      </c>
      <c r="C12" s="430">
        <v>29</v>
      </c>
      <c r="D12" s="118">
        <v>1E-4</v>
      </c>
    </row>
    <row r="13" spans="1:4" ht="15.75" thickBot="1" x14ac:dyDescent="0.3">
      <c r="A13" s="125" t="s">
        <v>878</v>
      </c>
      <c r="B13" s="431">
        <v>1683511</v>
      </c>
      <c r="C13" s="431">
        <v>2590</v>
      </c>
      <c r="D13" s="127">
        <v>8.0999999999999996E-3</v>
      </c>
    </row>
    <row r="14" spans="1:4" ht="15.75" thickBot="1" x14ac:dyDescent="0.3">
      <c r="A14" s="124" t="s">
        <v>879</v>
      </c>
      <c r="B14" s="157">
        <v>1066784</v>
      </c>
      <c r="C14" s="157">
        <v>1641</v>
      </c>
      <c r="D14" s="118">
        <v>5.1000000000000004E-3</v>
      </c>
    </row>
    <row r="15" spans="1:4" ht="15.75" thickBot="1" x14ac:dyDescent="0.3">
      <c r="A15" s="124" t="s">
        <v>880</v>
      </c>
      <c r="B15" s="157">
        <v>451690</v>
      </c>
      <c r="C15" s="430">
        <v>695</v>
      </c>
      <c r="D15" s="118">
        <v>2.2000000000000001E-3</v>
      </c>
    </row>
    <row r="16" spans="1:4" ht="15.75" thickBot="1" x14ac:dyDescent="0.3">
      <c r="A16" s="124" t="s">
        <v>876</v>
      </c>
      <c r="B16" s="157">
        <v>165037</v>
      </c>
      <c r="C16" s="430">
        <v>254</v>
      </c>
      <c r="D16" s="118">
        <v>8.0000000000000004E-4</v>
      </c>
    </row>
    <row r="17" spans="1:4" ht="15.75" thickBot="1" x14ac:dyDescent="0.3">
      <c r="A17" s="125" t="s">
        <v>881</v>
      </c>
      <c r="B17" s="431">
        <v>55984</v>
      </c>
      <c r="C17" s="448">
        <v>86</v>
      </c>
      <c r="D17" s="127">
        <v>2.9999999999999997E-4</v>
      </c>
    </row>
    <row r="18" spans="1:4" ht="15.75" thickBot="1" x14ac:dyDescent="0.3">
      <c r="A18" s="124" t="s">
        <v>882</v>
      </c>
      <c r="B18" s="157">
        <v>55984</v>
      </c>
      <c r="C18" s="430">
        <v>86</v>
      </c>
      <c r="D18" s="118">
        <v>2.9999999999999997E-4</v>
      </c>
    </row>
    <row r="19" spans="1:4" ht="15.75" thickBot="1" x14ac:dyDescent="0.3">
      <c r="A19" s="125" t="s">
        <v>702</v>
      </c>
      <c r="B19" s="431">
        <v>6118230</v>
      </c>
      <c r="C19" s="431">
        <v>9413</v>
      </c>
      <c r="D19" s="127">
        <v>2.93E-2</v>
      </c>
    </row>
    <row r="20" spans="1:4" x14ac:dyDescent="0.25">
      <c r="A20" s="390"/>
      <c r="B20" s="391"/>
      <c r="C20" s="391"/>
      <c r="D20" s="429"/>
    </row>
    <row r="21" spans="1:4" x14ac:dyDescent="0.25">
      <c r="A21" s="121" t="s">
        <v>1431</v>
      </c>
    </row>
    <row r="22" spans="1:4" x14ac:dyDescent="0.25">
      <c r="A22" s="121" t="s">
        <v>992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E21"/>
  <sheetViews>
    <sheetView workbookViewId="0"/>
  </sheetViews>
  <sheetFormatPr baseColWidth="10" defaultColWidth="21.28515625" defaultRowHeight="15" x14ac:dyDescent="0.25"/>
  <cols>
    <col min="1" max="16384" width="21.28515625" style="111"/>
  </cols>
  <sheetData>
    <row r="1" spans="1:5" x14ac:dyDescent="0.25">
      <c r="A1" s="129" t="s">
        <v>1022</v>
      </c>
    </row>
    <row r="2" spans="1:5" x14ac:dyDescent="0.25">
      <c r="A2" s="129" t="s">
        <v>868</v>
      </c>
    </row>
    <row r="3" spans="1:5" x14ac:dyDescent="0.25">
      <c r="A3" s="129" t="s">
        <v>1021</v>
      </c>
    </row>
    <row r="4" spans="1:5" x14ac:dyDescent="0.25">
      <c r="A4" s="130" t="s">
        <v>978</v>
      </c>
    </row>
    <row r="5" spans="1:5" ht="15.75" thickBot="1" x14ac:dyDescent="0.3">
      <c r="A5" s="112"/>
    </row>
    <row r="6" spans="1:5" ht="15.75" thickBot="1" x14ac:dyDescent="0.3">
      <c r="A6" s="128" t="s">
        <v>979</v>
      </c>
      <c r="B6" s="114" t="s">
        <v>799</v>
      </c>
      <c r="C6" s="114" t="s">
        <v>1429</v>
      </c>
      <c r="D6" s="114" t="s">
        <v>662</v>
      </c>
      <c r="E6" s="114" t="s">
        <v>980</v>
      </c>
    </row>
    <row r="7" spans="1:5" ht="15.75" thickBot="1" x14ac:dyDescent="0.3">
      <c r="A7" s="124" t="s">
        <v>981</v>
      </c>
      <c r="B7" s="157">
        <v>3071051</v>
      </c>
      <c r="C7" s="157">
        <v>4725</v>
      </c>
      <c r="D7" s="118">
        <v>1.47E-2</v>
      </c>
      <c r="E7" s="118">
        <v>0.502</v>
      </c>
    </row>
    <row r="8" spans="1:5" ht="15.75" thickBot="1" x14ac:dyDescent="0.3">
      <c r="A8" s="124" t="s">
        <v>982</v>
      </c>
      <c r="B8" s="157">
        <v>690381</v>
      </c>
      <c r="C8" s="157">
        <v>1062</v>
      </c>
      <c r="D8" s="118">
        <v>3.3E-3</v>
      </c>
      <c r="E8" s="118">
        <v>0.1128</v>
      </c>
    </row>
    <row r="9" spans="1:5" ht="15.75" thickBot="1" x14ac:dyDescent="0.3">
      <c r="A9" s="124" t="s">
        <v>983</v>
      </c>
      <c r="B9" s="157">
        <v>531788</v>
      </c>
      <c r="C9" s="430">
        <v>818</v>
      </c>
      <c r="D9" s="118">
        <v>2.5000000000000001E-3</v>
      </c>
      <c r="E9" s="118">
        <v>8.6900000000000005E-2</v>
      </c>
    </row>
    <row r="10" spans="1:5" ht="15.75" thickBot="1" x14ac:dyDescent="0.3">
      <c r="A10" s="124" t="s">
        <v>984</v>
      </c>
      <c r="B10" s="157">
        <v>482612</v>
      </c>
      <c r="C10" s="430">
        <v>742</v>
      </c>
      <c r="D10" s="118">
        <v>2.3E-3</v>
      </c>
      <c r="E10" s="118">
        <v>7.8899999999999998E-2</v>
      </c>
    </row>
    <row r="11" spans="1:5" ht="15.75" thickBot="1" x14ac:dyDescent="0.3">
      <c r="A11" s="124" t="s">
        <v>985</v>
      </c>
      <c r="B11" s="157">
        <v>459727</v>
      </c>
      <c r="C11" s="430">
        <v>707</v>
      </c>
      <c r="D11" s="118">
        <v>2.2000000000000001E-3</v>
      </c>
      <c r="E11" s="118">
        <v>7.51E-2</v>
      </c>
    </row>
    <row r="12" spans="1:5" ht="15.75" thickBot="1" x14ac:dyDescent="0.3">
      <c r="A12" s="124" t="s">
        <v>986</v>
      </c>
      <c r="B12" s="157">
        <v>352244</v>
      </c>
      <c r="C12" s="430">
        <v>542</v>
      </c>
      <c r="D12" s="118">
        <v>1.6999999999999999E-3</v>
      </c>
      <c r="E12" s="118">
        <v>5.7599999999999998E-2</v>
      </c>
    </row>
    <row r="13" spans="1:5" ht="15.75" thickBot="1" x14ac:dyDescent="0.3">
      <c r="A13" s="124" t="s">
        <v>987</v>
      </c>
      <c r="B13" s="157">
        <v>247212</v>
      </c>
      <c r="C13" s="430">
        <v>380</v>
      </c>
      <c r="D13" s="118">
        <v>1.1999999999999999E-3</v>
      </c>
      <c r="E13" s="118">
        <v>4.0399999999999998E-2</v>
      </c>
    </row>
    <row r="14" spans="1:5" ht="15.75" thickBot="1" x14ac:dyDescent="0.3">
      <c r="A14" s="124" t="s">
        <v>988</v>
      </c>
      <c r="B14" s="157">
        <v>231164</v>
      </c>
      <c r="C14" s="430">
        <v>356</v>
      </c>
      <c r="D14" s="118">
        <v>1.1000000000000001E-3</v>
      </c>
      <c r="E14" s="118">
        <v>3.78E-2</v>
      </c>
    </row>
    <row r="15" spans="1:5" ht="15.75" thickBot="1" x14ac:dyDescent="0.3">
      <c r="A15" s="124" t="s">
        <v>989</v>
      </c>
      <c r="B15" s="157">
        <v>91022</v>
      </c>
      <c r="C15" s="430">
        <v>140</v>
      </c>
      <c r="D15" s="118">
        <v>4.0000000000000002E-4</v>
      </c>
      <c r="E15" s="118">
        <v>1.49E-2</v>
      </c>
    </row>
    <row r="16" spans="1:5" ht="15.75" thickBot="1" x14ac:dyDescent="0.3">
      <c r="A16" s="124" t="s">
        <v>990</v>
      </c>
      <c r="B16" s="430">
        <v>747</v>
      </c>
      <c r="C16" s="430">
        <v>1</v>
      </c>
      <c r="D16" s="118">
        <v>0</v>
      </c>
      <c r="E16" s="118">
        <v>1E-4</v>
      </c>
    </row>
    <row r="17" spans="1:5" ht="15.75" thickBot="1" x14ac:dyDescent="0.3">
      <c r="A17" s="124" t="s">
        <v>991</v>
      </c>
      <c r="B17" s="157">
        <v>-39717</v>
      </c>
      <c r="C17" s="430">
        <v>-61</v>
      </c>
      <c r="D17" s="118">
        <v>-2.0000000000000001E-4</v>
      </c>
      <c r="E17" s="118">
        <v>-6.4999999999999997E-3</v>
      </c>
    </row>
    <row r="18" spans="1:5" ht="15.75" thickBot="1" x14ac:dyDescent="0.3">
      <c r="A18" s="125" t="s">
        <v>702</v>
      </c>
      <c r="B18" s="431">
        <v>6118230</v>
      </c>
      <c r="C18" s="431">
        <v>9413</v>
      </c>
      <c r="D18" s="127">
        <v>2.93E-2</v>
      </c>
      <c r="E18" s="127">
        <v>1</v>
      </c>
    </row>
    <row r="19" spans="1:5" x14ac:dyDescent="0.25">
      <c r="A19" s="390"/>
      <c r="B19" s="391"/>
      <c r="C19" s="391"/>
      <c r="D19" s="429"/>
      <c r="E19" s="429"/>
    </row>
    <row r="20" spans="1:5" x14ac:dyDescent="0.25">
      <c r="A20" s="130" t="s">
        <v>1431</v>
      </c>
    </row>
    <row r="21" spans="1:5" x14ac:dyDescent="0.25">
      <c r="A21" s="130" t="s">
        <v>992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G16"/>
  <sheetViews>
    <sheetView workbookViewId="0"/>
  </sheetViews>
  <sheetFormatPr baseColWidth="10" defaultColWidth="11.5703125" defaultRowHeight="15" x14ac:dyDescent="0.25"/>
  <cols>
    <col min="1" max="1" width="24.28515625" style="111" customWidth="1"/>
    <col min="2" max="7" width="8.85546875" style="111" customWidth="1"/>
    <col min="8" max="16384" width="11.5703125" style="111"/>
  </cols>
  <sheetData>
    <row r="1" spans="1:7" x14ac:dyDescent="0.25">
      <c r="A1" s="129" t="s">
        <v>1023</v>
      </c>
    </row>
    <row r="2" spans="1:7" x14ac:dyDescent="0.25">
      <c r="A2" s="129" t="s">
        <v>993</v>
      </c>
    </row>
    <row r="3" spans="1:7" x14ac:dyDescent="0.25">
      <c r="A3" s="129" t="s">
        <v>1021</v>
      </c>
    </row>
    <row r="4" spans="1:7" ht="15.75" thickBot="1" x14ac:dyDescent="0.3">
      <c r="A4" s="121" t="s">
        <v>1024</v>
      </c>
    </row>
    <row r="5" spans="1:7" ht="15.75" thickBot="1" x14ac:dyDescent="0.3">
      <c r="A5" s="122"/>
      <c r="B5" s="633">
        <v>2017</v>
      </c>
      <c r="C5" s="634"/>
      <c r="D5" s="635">
        <v>2018</v>
      </c>
      <c r="E5" s="634"/>
      <c r="F5" s="635">
        <v>2019</v>
      </c>
      <c r="G5" s="634"/>
    </row>
    <row r="6" spans="1:7" x14ac:dyDescent="0.25">
      <c r="A6" s="636"/>
      <c r="B6" s="123" t="s">
        <v>994</v>
      </c>
      <c r="C6" s="123" t="s">
        <v>995</v>
      </c>
      <c r="D6" s="123" t="s">
        <v>994</v>
      </c>
      <c r="E6" s="123" t="s">
        <v>995</v>
      </c>
      <c r="F6" s="123" t="s">
        <v>994</v>
      </c>
      <c r="G6" s="123" t="s">
        <v>995</v>
      </c>
    </row>
    <row r="7" spans="1:7" ht="15.75" thickBot="1" x14ac:dyDescent="0.3">
      <c r="A7" s="637"/>
      <c r="B7" s="116" t="s">
        <v>1432</v>
      </c>
      <c r="C7" s="116" t="s">
        <v>14</v>
      </c>
      <c r="D7" s="298" t="s">
        <v>1432</v>
      </c>
      <c r="E7" s="116" t="s">
        <v>14</v>
      </c>
      <c r="F7" s="298" t="s">
        <v>1432</v>
      </c>
      <c r="G7" s="116" t="s">
        <v>14</v>
      </c>
    </row>
    <row r="8" spans="1:7" ht="15.75" thickBot="1" x14ac:dyDescent="0.3">
      <c r="A8" s="124" t="s">
        <v>996</v>
      </c>
      <c r="B8" s="157">
        <v>6247</v>
      </c>
      <c r="C8" s="449">
        <v>2.2499999999999999E-2</v>
      </c>
      <c r="D8" s="157">
        <v>7161</v>
      </c>
      <c r="E8" s="118">
        <v>2.35E-2</v>
      </c>
      <c r="F8" s="117">
        <v>6737</v>
      </c>
      <c r="G8" s="118">
        <v>2.1000000000000001E-2</v>
      </c>
    </row>
    <row r="9" spans="1:7" ht="15.75" thickBot="1" x14ac:dyDescent="0.3">
      <c r="A9" s="124" t="s">
        <v>1025</v>
      </c>
      <c r="B9" s="157">
        <v>2630</v>
      </c>
      <c r="C9" s="449">
        <v>9.4999999999999998E-3</v>
      </c>
      <c r="D9" s="157">
        <v>3259</v>
      </c>
      <c r="E9" s="118">
        <v>1.0699999999999999E-2</v>
      </c>
      <c r="F9" s="117">
        <v>3449</v>
      </c>
      <c r="G9" s="118">
        <v>1.0699999999999999E-2</v>
      </c>
    </row>
    <row r="10" spans="1:7" ht="15.75" thickBot="1" x14ac:dyDescent="0.3">
      <c r="A10" s="124" t="s">
        <v>1026</v>
      </c>
      <c r="B10" s="157">
        <v>3617</v>
      </c>
      <c r="C10" s="449">
        <v>1.3100000000000001E-2</v>
      </c>
      <c r="D10" s="157">
        <v>3902</v>
      </c>
      <c r="E10" s="118">
        <v>1.2800000000000001E-2</v>
      </c>
      <c r="F10" s="117">
        <v>3287</v>
      </c>
      <c r="G10" s="118">
        <v>1.0200000000000001E-2</v>
      </c>
    </row>
    <row r="11" spans="1:7" ht="15.75" thickBot="1" x14ac:dyDescent="0.3">
      <c r="A11" s="124" t="s">
        <v>999</v>
      </c>
      <c r="B11" s="157">
        <v>2117</v>
      </c>
      <c r="C11" s="449">
        <v>7.6E-3</v>
      </c>
      <c r="D11" s="157">
        <v>2461</v>
      </c>
      <c r="E11" s="118">
        <v>8.0999999999999996E-3</v>
      </c>
      <c r="F11" s="117">
        <v>2590</v>
      </c>
      <c r="G11" s="118">
        <v>8.0999999999999996E-3</v>
      </c>
    </row>
    <row r="12" spans="1:7" ht="15.75" thickBot="1" x14ac:dyDescent="0.3">
      <c r="A12" s="124" t="s">
        <v>1000</v>
      </c>
      <c r="B12" s="430">
        <v>85</v>
      </c>
      <c r="C12" s="449">
        <v>2.9999999999999997E-4</v>
      </c>
      <c r="D12" s="430">
        <v>82</v>
      </c>
      <c r="E12" s="118">
        <v>2.9999999999999997E-4</v>
      </c>
      <c r="F12" s="119">
        <v>86</v>
      </c>
      <c r="G12" s="118">
        <v>2.9999999999999997E-4</v>
      </c>
    </row>
    <row r="13" spans="1:7" ht="15.75" thickBot="1" x14ac:dyDescent="0.3">
      <c r="A13" s="125" t="s">
        <v>435</v>
      </c>
      <c r="B13" s="431">
        <v>8449</v>
      </c>
      <c r="C13" s="450">
        <v>3.0499999999999999E-2</v>
      </c>
      <c r="D13" s="431">
        <v>9704</v>
      </c>
      <c r="E13" s="127">
        <v>3.1800000000000002E-2</v>
      </c>
      <c r="F13" s="126">
        <v>9413</v>
      </c>
      <c r="G13" s="127">
        <v>2.93E-2</v>
      </c>
    </row>
    <row r="14" spans="1:7" x14ac:dyDescent="0.25">
      <c r="A14" s="390"/>
      <c r="B14" s="428"/>
      <c r="C14" s="429"/>
      <c r="D14" s="428"/>
      <c r="E14" s="429"/>
      <c r="F14" s="428"/>
      <c r="G14" s="429"/>
    </row>
    <row r="15" spans="1:7" x14ac:dyDescent="0.25">
      <c r="A15" s="121" t="s">
        <v>1437</v>
      </c>
    </row>
    <row r="16" spans="1:7" x14ac:dyDescent="0.25">
      <c r="A16" s="121" t="s">
        <v>992</v>
      </c>
    </row>
  </sheetData>
  <mergeCells count="4">
    <mergeCell ref="B5:C5"/>
    <mergeCell ref="D5:E5"/>
    <mergeCell ref="F5:G5"/>
    <mergeCell ref="A6:A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F20"/>
  <sheetViews>
    <sheetView workbookViewId="0"/>
  </sheetViews>
  <sheetFormatPr baseColWidth="10" defaultColWidth="13.7109375" defaultRowHeight="15" x14ac:dyDescent="0.25"/>
  <cols>
    <col min="1" max="1" width="55.28515625" style="111" customWidth="1"/>
    <col min="2" max="6" width="18.7109375" style="111" customWidth="1"/>
    <col min="7" max="16384" width="13.7109375" style="111"/>
  </cols>
  <sheetData>
    <row r="1" spans="1:6" x14ac:dyDescent="0.25">
      <c r="A1" s="129" t="s">
        <v>1027</v>
      </c>
    </row>
    <row r="2" spans="1:6" x14ac:dyDescent="0.25">
      <c r="A2" s="129" t="s">
        <v>868</v>
      </c>
    </row>
    <row r="3" spans="1:6" x14ac:dyDescent="0.25">
      <c r="A3" s="129" t="s">
        <v>1021</v>
      </c>
    </row>
    <row r="4" spans="1:6" x14ac:dyDescent="0.25">
      <c r="A4" s="130" t="s">
        <v>1002</v>
      </c>
    </row>
    <row r="5" spans="1:6" x14ac:dyDescent="0.25">
      <c r="A5" s="112"/>
    </row>
    <row r="6" spans="1:6" ht="30" x14ac:dyDescent="0.25">
      <c r="A6" s="285" t="s">
        <v>1434</v>
      </c>
      <c r="B6" s="284" t="s">
        <v>1003</v>
      </c>
      <c r="C6" s="285" t="s">
        <v>1004</v>
      </c>
      <c r="D6" s="285" t="s">
        <v>799</v>
      </c>
      <c r="E6" s="285" t="s">
        <v>1433</v>
      </c>
      <c r="F6" s="285" t="s">
        <v>870</v>
      </c>
    </row>
    <row r="7" spans="1:6" ht="30" x14ac:dyDescent="0.25">
      <c r="A7" s="283" t="s">
        <v>1028</v>
      </c>
      <c r="B7" s="244" t="s">
        <v>1008</v>
      </c>
      <c r="C7" s="244" t="s">
        <v>981</v>
      </c>
      <c r="D7" s="226">
        <v>673990</v>
      </c>
      <c r="E7" s="226">
        <v>1037</v>
      </c>
      <c r="F7" s="451">
        <v>3.2000000000000002E-3</v>
      </c>
    </row>
    <row r="8" spans="1:6" ht="30" x14ac:dyDescent="0.25">
      <c r="A8" s="283" t="s">
        <v>1029</v>
      </c>
      <c r="B8" s="244" t="s">
        <v>1006</v>
      </c>
      <c r="C8" s="244" t="s">
        <v>981</v>
      </c>
      <c r="D8" s="226">
        <v>562581</v>
      </c>
      <c r="E8" s="296">
        <v>866</v>
      </c>
      <c r="F8" s="451">
        <v>2.7000000000000001E-3</v>
      </c>
    </row>
    <row r="9" spans="1:6" ht="30" x14ac:dyDescent="0.25">
      <c r="A9" s="283" t="s">
        <v>1009</v>
      </c>
      <c r="B9" s="244" t="s">
        <v>1006</v>
      </c>
      <c r="C9" s="244" t="s">
        <v>981</v>
      </c>
      <c r="D9" s="226">
        <v>480256</v>
      </c>
      <c r="E9" s="296">
        <v>739</v>
      </c>
      <c r="F9" s="451">
        <v>2.3E-3</v>
      </c>
    </row>
    <row r="10" spans="1:6" ht="30" x14ac:dyDescent="0.25">
      <c r="A10" s="283" t="s">
        <v>1010</v>
      </c>
      <c r="B10" s="244" t="s">
        <v>1008</v>
      </c>
      <c r="C10" s="244" t="s">
        <v>981</v>
      </c>
      <c r="D10" s="226">
        <v>464376</v>
      </c>
      <c r="E10" s="296">
        <v>714</v>
      </c>
      <c r="F10" s="451">
        <v>2.2000000000000001E-3</v>
      </c>
    </row>
    <row r="11" spans="1:6" x14ac:dyDescent="0.25">
      <c r="A11" s="283" t="s">
        <v>1011</v>
      </c>
      <c r="B11" s="244" t="s">
        <v>1012</v>
      </c>
      <c r="C11" s="244" t="s">
        <v>984</v>
      </c>
      <c r="D11" s="226">
        <v>447717</v>
      </c>
      <c r="E11" s="296">
        <v>689</v>
      </c>
      <c r="F11" s="451">
        <v>2.0999999999999999E-3</v>
      </c>
    </row>
    <row r="12" spans="1:6" ht="30" x14ac:dyDescent="0.25">
      <c r="A12" s="283" t="s">
        <v>1013</v>
      </c>
      <c r="B12" s="244" t="s">
        <v>1008</v>
      </c>
      <c r="C12" s="244" t="s">
        <v>981</v>
      </c>
      <c r="D12" s="226">
        <v>440442</v>
      </c>
      <c r="E12" s="296">
        <v>678</v>
      </c>
      <c r="F12" s="451">
        <v>2.0999999999999999E-3</v>
      </c>
    </row>
    <row r="13" spans="1:6" ht="30" x14ac:dyDescent="0.25">
      <c r="A13" s="283" t="s">
        <v>1014</v>
      </c>
      <c r="B13" s="244" t="s">
        <v>1015</v>
      </c>
      <c r="C13" s="244" t="s">
        <v>982</v>
      </c>
      <c r="D13" s="226">
        <v>372365</v>
      </c>
      <c r="E13" s="296">
        <v>573</v>
      </c>
      <c r="F13" s="451">
        <v>1.8E-3</v>
      </c>
    </row>
    <row r="14" spans="1:6" ht="30" x14ac:dyDescent="0.25">
      <c r="A14" s="283" t="s">
        <v>1016</v>
      </c>
      <c r="B14" s="244" t="s">
        <v>1015</v>
      </c>
      <c r="C14" s="244" t="s">
        <v>299</v>
      </c>
      <c r="D14" s="226">
        <v>296237</v>
      </c>
      <c r="E14" s="296">
        <v>456</v>
      </c>
      <c r="F14" s="451">
        <v>1.4E-3</v>
      </c>
    </row>
    <row r="15" spans="1:6" ht="30" x14ac:dyDescent="0.25">
      <c r="A15" s="283" t="s">
        <v>1017</v>
      </c>
      <c r="B15" s="244" t="s">
        <v>1015</v>
      </c>
      <c r="C15" s="244" t="s">
        <v>983</v>
      </c>
      <c r="D15" s="226">
        <v>238313</v>
      </c>
      <c r="E15" s="296">
        <v>367</v>
      </c>
      <c r="F15" s="451">
        <v>1.1000000000000001E-3</v>
      </c>
    </row>
    <row r="16" spans="1:6" ht="30" x14ac:dyDescent="0.25">
      <c r="A16" s="283" t="s">
        <v>1018</v>
      </c>
      <c r="B16" s="244" t="s">
        <v>1019</v>
      </c>
      <c r="C16" s="244" t="s">
        <v>983</v>
      </c>
      <c r="D16" s="226">
        <v>217975</v>
      </c>
      <c r="E16" s="296">
        <v>335</v>
      </c>
      <c r="F16" s="451">
        <v>1E-3</v>
      </c>
    </row>
    <row r="17" spans="1:1" x14ac:dyDescent="0.25">
      <c r="A17" s="120"/>
    </row>
    <row r="18" spans="1:1" x14ac:dyDescent="0.25">
      <c r="A18" s="121" t="s">
        <v>1435</v>
      </c>
    </row>
    <row r="19" spans="1:1" x14ac:dyDescent="0.25">
      <c r="A19" s="121" t="s">
        <v>1440</v>
      </c>
    </row>
    <row r="20" spans="1:1" x14ac:dyDescent="0.25">
      <c r="A20" s="121" t="s">
        <v>992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/>
  </sheetViews>
  <sheetFormatPr baseColWidth="10" defaultColWidth="11.5703125" defaultRowHeight="15" x14ac:dyDescent="0.25"/>
  <cols>
    <col min="1" max="1" width="51.85546875" style="111" bestFit="1" customWidth="1"/>
    <col min="2" max="5" width="19.28515625" style="111" customWidth="1"/>
    <col min="6" max="16384" width="11.5703125" style="111"/>
  </cols>
  <sheetData>
    <row r="1" spans="1:5" x14ac:dyDescent="0.25">
      <c r="A1" s="204" t="s">
        <v>1041</v>
      </c>
    </row>
    <row r="2" spans="1:5" x14ac:dyDescent="0.25">
      <c r="A2" s="204" t="s">
        <v>1054</v>
      </c>
    </row>
    <row r="3" spans="1:5" x14ac:dyDescent="0.25">
      <c r="A3" s="111" t="s">
        <v>1055</v>
      </c>
    </row>
    <row r="5" spans="1:5" x14ac:dyDescent="0.25">
      <c r="A5" s="587" t="s">
        <v>1056</v>
      </c>
      <c r="B5" s="638" t="s">
        <v>751</v>
      </c>
      <c r="C5" s="639"/>
      <c r="D5" s="638" t="s">
        <v>1057</v>
      </c>
      <c r="E5" s="639"/>
    </row>
    <row r="6" spans="1:5" x14ac:dyDescent="0.25">
      <c r="A6" s="589"/>
      <c r="B6" s="221" t="s">
        <v>1058</v>
      </c>
      <c r="C6" s="221" t="s">
        <v>1059</v>
      </c>
      <c r="D6" s="221" t="s">
        <v>1058</v>
      </c>
      <c r="E6" s="221" t="s">
        <v>1059</v>
      </c>
    </row>
    <row r="7" spans="1:5" x14ac:dyDescent="0.25">
      <c r="A7" s="205" t="s">
        <v>1060</v>
      </c>
      <c r="B7" s="527">
        <v>1725736.2131949221</v>
      </c>
      <c r="C7" s="527">
        <v>0</v>
      </c>
      <c r="D7" s="527">
        <v>1725735.7233150767</v>
      </c>
      <c r="E7" s="527">
        <v>0</v>
      </c>
    </row>
    <row r="8" spans="1:5" x14ac:dyDescent="0.25">
      <c r="A8" s="205" t="s">
        <v>1061</v>
      </c>
      <c r="B8" s="527">
        <v>2175737.8998512146</v>
      </c>
      <c r="C8" s="527">
        <v>90</v>
      </c>
      <c r="D8" s="527">
        <v>1752587</v>
      </c>
      <c r="E8" s="527">
        <v>90</v>
      </c>
    </row>
    <row r="9" spans="1:5" x14ac:dyDescent="0.25">
      <c r="A9" s="526" t="s">
        <v>856</v>
      </c>
      <c r="B9" s="220">
        <v>589681.77687668696</v>
      </c>
      <c r="C9" s="220">
        <v>0</v>
      </c>
      <c r="D9" s="220">
        <v>550000</v>
      </c>
      <c r="E9" s="220">
        <v>0</v>
      </c>
    </row>
    <row r="10" spans="1:5" x14ac:dyDescent="0.25">
      <c r="A10" s="526" t="s">
        <v>801</v>
      </c>
      <c r="B10" s="220">
        <v>639722.35326549632</v>
      </c>
      <c r="C10" s="220">
        <v>90</v>
      </c>
      <c r="D10" s="220">
        <v>500000</v>
      </c>
      <c r="E10" s="220">
        <v>90</v>
      </c>
    </row>
    <row r="11" spans="1:5" x14ac:dyDescent="0.25">
      <c r="A11" s="526" t="s">
        <v>806</v>
      </c>
      <c r="B11" s="220">
        <v>399810.76714261901</v>
      </c>
      <c r="C11" s="220">
        <v>0</v>
      </c>
      <c r="D11" s="220">
        <v>319927</v>
      </c>
      <c r="E11" s="220">
        <v>0</v>
      </c>
    </row>
    <row r="12" spans="1:5" x14ac:dyDescent="0.25">
      <c r="A12" s="526" t="s">
        <v>850</v>
      </c>
      <c r="B12" s="220">
        <v>546523.00256641244</v>
      </c>
      <c r="C12" s="220">
        <v>0</v>
      </c>
      <c r="D12" s="220">
        <v>382660</v>
      </c>
      <c r="E12" s="220">
        <v>0</v>
      </c>
    </row>
    <row r="13" spans="1:5" x14ac:dyDescent="0.25">
      <c r="A13" s="205" t="s">
        <v>1448</v>
      </c>
      <c r="B13" s="527">
        <v>2028893.8567563077</v>
      </c>
      <c r="C13" s="527">
        <v>3562</v>
      </c>
      <c r="D13" s="527">
        <v>2029392</v>
      </c>
      <c r="E13" s="527">
        <v>3562</v>
      </c>
    </row>
    <row r="14" spans="1:5" x14ac:dyDescent="0.25">
      <c r="A14" s="526" t="s">
        <v>1062</v>
      </c>
      <c r="B14" s="220">
        <v>1444376.263243956</v>
      </c>
      <c r="C14" s="220">
        <v>2213</v>
      </c>
      <c r="D14" s="220">
        <v>1444731</v>
      </c>
      <c r="E14" s="220">
        <v>2213</v>
      </c>
    </row>
    <row r="15" spans="1:5" x14ac:dyDescent="0.25">
      <c r="A15" s="526" t="s">
        <v>1063</v>
      </c>
      <c r="B15" s="220">
        <v>172988.3006097849</v>
      </c>
      <c r="C15" s="220">
        <v>549</v>
      </c>
      <c r="D15" s="220">
        <v>173031</v>
      </c>
      <c r="E15" s="220">
        <v>549</v>
      </c>
    </row>
    <row r="16" spans="1:5" x14ac:dyDescent="0.25">
      <c r="A16" s="526" t="s">
        <v>1064</v>
      </c>
      <c r="B16" s="220">
        <v>241364.55974741923</v>
      </c>
      <c r="C16" s="220">
        <v>800</v>
      </c>
      <c r="D16" s="220">
        <v>241424</v>
      </c>
      <c r="E16" s="220">
        <v>800</v>
      </c>
    </row>
    <row r="17" spans="1:5" x14ac:dyDescent="0.25">
      <c r="A17" s="526" t="s">
        <v>1065</v>
      </c>
      <c r="B17" s="220">
        <v>170164.73315514729</v>
      </c>
      <c r="C17" s="220">
        <v>0</v>
      </c>
      <c r="D17" s="220">
        <v>170206</v>
      </c>
      <c r="E17" s="220">
        <v>0</v>
      </c>
    </row>
    <row r="18" spans="1:5" x14ac:dyDescent="0.25">
      <c r="A18" s="205" t="s">
        <v>466</v>
      </c>
      <c r="B18" s="527">
        <v>227687.45437451737</v>
      </c>
      <c r="C18" s="527">
        <v>633</v>
      </c>
      <c r="D18" s="527">
        <v>198597.28941172088</v>
      </c>
      <c r="E18" s="527">
        <v>614.56310679611647</v>
      </c>
    </row>
    <row r="19" spans="1:5" x14ac:dyDescent="0.25">
      <c r="A19" s="526" t="s">
        <v>1066</v>
      </c>
      <c r="B19" s="220">
        <v>0</v>
      </c>
      <c r="C19" s="220">
        <v>633</v>
      </c>
      <c r="D19" s="220">
        <v>0</v>
      </c>
      <c r="E19" s="220">
        <v>614.56310679611647</v>
      </c>
    </row>
    <row r="20" spans="1:5" x14ac:dyDescent="0.25">
      <c r="A20" s="526" t="s">
        <v>1067</v>
      </c>
      <c r="B20" s="220">
        <v>227687.45437451737</v>
      </c>
      <c r="C20" s="220">
        <v>0</v>
      </c>
      <c r="D20" s="220">
        <v>198597.28941172088</v>
      </c>
      <c r="E20" s="220">
        <v>0</v>
      </c>
    </row>
    <row r="21" spans="1:5" x14ac:dyDescent="0.25">
      <c r="A21" s="205" t="s">
        <v>702</v>
      </c>
      <c r="B21" s="527">
        <v>6158055.4241769612</v>
      </c>
      <c r="C21" s="527">
        <v>4285</v>
      </c>
      <c r="D21" s="527">
        <v>5706312.0127267977</v>
      </c>
      <c r="E21" s="527">
        <v>4266.5631067961167</v>
      </c>
    </row>
    <row r="22" spans="1:5" x14ac:dyDescent="0.25">
      <c r="A22" s="214"/>
      <c r="B22" s="214"/>
      <c r="C22" s="214"/>
      <c r="D22" s="214"/>
      <c r="E22" s="214"/>
    </row>
    <row r="23" spans="1:5" x14ac:dyDescent="0.25">
      <c r="A23" s="111" t="s">
        <v>1447</v>
      </c>
    </row>
    <row r="24" spans="1:5" x14ac:dyDescent="0.25">
      <c r="A24" s="111" t="s">
        <v>1455</v>
      </c>
    </row>
    <row r="25" spans="1:5" x14ac:dyDescent="0.25">
      <c r="A25" s="111" t="s">
        <v>20</v>
      </c>
    </row>
    <row r="27" spans="1:5" x14ac:dyDescent="0.25">
      <c r="A27" s="214"/>
      <c r="B27" s="214"/>
      <c r="C27" s="214"/>
      <c r="D27" s="214"/>
      <c r="E27" s="214"/>
    </row>
    <row r="28" spans="1:5" x14ac:dyDescent="0.25">
      <c r="A28" s="640"/>
      <c r="B28" s="640"/>
      <c r="C28" s="640"/>
      <c r="D28" s="640"/>
      <c r="E28" s="640"/>
    </row>
    <row r="29" spans="1:5" x14ac:dyDescent="0.25">
      <c r="A29" s="214"/>
      <c r="B29" s="214"/>
      <c r="C29" s="214"/>
      <c r="D29" s="214"/>
      <c r="E29" s="214"/>
    </row>
  </sheetData>
  <mergeCells count="4">
    <mergeCell ref="A5:A6"/>
    <mergeCell ref="B5:C5"/>
    <mergeCell ref="D5:E5"/>
    <mergeCell ref="A28:E28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baseColWidth="10" defaultColWidth="11.5703125" defaultRowHeight="15" x14ac:dyDescent="0.25"/>
  <cols>
    <col min="1" max="1" width="43.42578125" style="111" customWidth="1"/>
    <col min="2" max="2" width="11.28515625" style="111" bestFit="1" customWidth="1"/>
    <col min="3" max="3" width="12.140625" style="111" bestFit="1" customWidth="1"/>
    <col min="4" max="4" width="11.28515625" style="111" bestFit="1" customWidth="1"/>
    <col min="5" max="8" width="12.140625" style="111" bestFit="1" customWidth="1"/>
    <col min="9" max="16384" width="11.5703125" style="111"/>
  </cols>
  <sheetData>
    <row r="1" spans="1:8" x14ac:dyDescent="0.25">
      <c r="A1" s="204" t="s">
        <v>1438</v>
      </c>
    </row>
    <row r="2" spans="1:8" x14ac:dyDescent="0.25">
      <c r="A2" s="204" t="s">
        <v>1042</v>
      </c>
    </row>
    <row r="4" spans="1:8" x14ac:dyDescent="0.25">
      <c r="A4" s="203"/>
      <c r="B4" s="230">
        <v>2013</v>
      </c>
      <c r="C4" s="230">
        <v>2014</v>
      </c>
      <c r="D4" s="230">
        <v>2015</v>
      </c>
      <c r="E4" s="230">
        <v>2016</v>
      </c>
      <c r="F4" s="230">
        <v>2017</v>
      </c>
      <c r="G4" s="230">
        <v>2018</v>
      </c>
      <c r="H4" s="230" t="s">
        <v>1043</v>
      </c>
    </row>
    <row r="5" spans="1:8" x14ac:dyDescent="0.25">
      <c r="A5" s="203" t="s">
        <v>1439</v>
      </c>
      <c r="B5" s="220">
        <v>198009</v>
      </c>
      <c r="C5" s="220">
        <v>202856</v>
      </c>
      <c r="D5" s="220">
        <v>212685</v>
      </c>
      <c r="E5" s="220">
        <v>221659</v>
      </c>
      <c r="F5" s="220">
        <v>237290</v>
      </c>
      <c r="G5" s="220">
        <v>261051</v>
      </c>
      <c r="H5" s="220">
        <v>268542</v>
      </c>
    </row>
    <row r="6" spans="1:8" x14ac:dyDescent="0.25">
      <c r="A6" s="203" t="s">
        <v>1044</v>
      </c>
      <c r="B6" s="222"/>
      <c r="C6" s="222">
        <v>2.447868531228381E-2</v>
      </c>
      <c r="D6" s="222">
        <v>4.8453089876562716E-2</v>
      </c>
      <c r="E6" s="222">
        <v>4.2193854761736871E-2</v>
      </c>
      <c r="F6" s="222">
        <v>7.0518228450006548E-2</v>
      </c>
      <c r="G6" s="222">
        <v>0.10013485608327355</v>
      </c>
      <c r="H6" s="222">
        <v>2.8695542250364969E-2</v>
      </c>
    </row>
    <row r="7" spans="1:8" x14ac:dyDescent="0.25">
      <c r="A7" s="214"/>
      <c r="B7" s="224"/>
      <c r="C7" s="224"/>
      <c r="D7" s="224"/>
      <c r="E7" s="224"/>
      <c r="F7" s="224"/>
      <c r="G7" s="224"/>
      <c r="H7" s="224"/>
    </row>
    <row r="8" spans="1:8" x14ac:dyDescent="0.25">
      <c r="A8" s="111" t="s">
        <v>1449</v>
      </c>
    </row>
    <row r="9" spans="1:8" x14ac:dyDescent="0.25">
      <c r="A9" s="111" t="s">
        <v>1450</v>
      </c>
    </row>
    <row r="10" spans="1:8" x14ac:dyDescent="0.25">
      <c r="A10" s="111" t="s">
        <v>1045</v>
      </c>
    </row>
    <row r="11" spans="1:8" x14ac:dyDescent="0.25">
      <c r="A11" s="111" t="s">
        <v>20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/>
  </sheetViews>
  <sheetFormatPr baseColWidth="10" defaultColWidth="11.5703125" defaultRowHeight="15" x14ac:dyDescent="0.25"/>
  <cols>
    <col min="1" max="1" width="43.140625" style="111" customWidth="1"/>
    <col min="2" max="6" width="12" style="111" bestFit="1" customWidth="1"/>
    <col min="7" max="7" width="12.7109375" style="111" bestFit="1" customWidth="1"/>
    <col min="8" max="8" width="12" style="111" bestFit="1" customWidth="1"/>
    <col min="9" max="16384" width="11.5703125" style="111"/>
  </cols>
  <sheetData>
    <row r="1" spans="1:8" x14ac:dyDescent="0.25">
      <c r="A1" s="204" t="s">
        <v>1048</v>
      </c>
    </row>
    <row r="2" spans="1:8" x14ac:dyDescent="0.25">
      <c r="A2" s="204" t="s">
        <v>1046</v>
      </c>
    </row>
    <row r="4" spans="1:8" x14ac:dyDescent="0.25">
      <c r="A4" s="203"/>
      <c r="B4" s="230">
        <v>2013</v>
      </c>
      <c r="C4" s="230">
        <v>2014</v>
      </c>
      <c r="D4" s="230">
        <v>2015</v>
      </c>
      <c r="E4" s="230">
        <v>2016</v>
      </c>
      <c r="F4" s="230">
        <v>2017</v>
      </c>
      <c r="G4" s="230">
        <v>2018</v>
      </c>
      <c r="H4" s="230" t="s">
        <v>1043</v>
      </c>
    </row>
    <row r="5" spans="1:8" x14ac:dyDescent="0.25">
      <c r="A5" s="203" t="s">
        <v>1454</v>
      </c>
      <c r="B5" s="220">
        <v>24954.899232563217</v>
      </c>
      <c r="C5" s="220">
        <v>26152.495494322364</v>
      </c>
      <c r="D5" s="220">
        <v>27135.904290521827</v>
      </c>
      <c r="E5" s="220">
        <v>29055.353501114296</v>
      </c>
      <c r="F5" s="220">
        <v>29716.451351543674</v>
      </c>
      <c r="G5" s="220">
        <v>29381.222659007799</v>
      </c>
      <c r="H5" s="220">
        <v>30571.194069007797</v>
      </c>
    </row>
    <row r="6" spans="1:8" x14ac:dyDescent="0.25">
      <c r="A6" s="203" t="s">
        <v>1044</v>
      </c>
      <c r="B6" s="221"/>
      <c r="C6" s="222">
        <v>4.7990426673269138E-2</v>
      </c>
      <c r="D6" s="222">
        <v>3.7602866480292763E-2</v>
      </c>
      <c r="E6" s="222">
        <v>7.0734669095324998E-2</v>
      </c>
      <c r="F6" s="222">
        <v>2.2753047916076019E-2</v>
      </c>
      <c r="G6" s="222">
        <v>-1.1280912669219489E-2</v>
      </c>
      <c r="H6" s="222">
        <v>4.050108546572595E-2</v>
      </c>
    </row>
    <row r="7" spans="1:8" x14ac:dyDescent="0.25">
      <c r="A7" s="203" t="s">
        <v>1047</v>
      </c>
      <c r="B7" s="220">
        <v>2173</v>
      </c>
      <c r="C7" s="220">
        <v>2260</v>
      </c>
      <c r="D7" s="220">
        <v>2373</v>
      </c>
      <c r="E7" s="220">
        <v>2379</v>
      </c>
      <c r="F7" s="220">
        <v>2471</v>
      </c>
      <c r="G7" s="220">
        <v>2470</v>
      </c>
      <c r="H7" s="220">
        <v>2575</v>
      </c>
    </row>
    <row r="8" spans="1:8" x14ac:dyDescent="0.25">
      <c r="A8" s="203" t="s">
        <v>1044</v>
      </c>
      <c r="B8" s="221"/>
      <c r="C8" s="222">
        <v>4.0036815462494157E-2</v>
      </c>
      <c r="D8" s="222">
        <v>5.0000000000000044E-2</v>
      </c>
      <c r="E8" s="222">
        <v>2.5284450063212116E-3</v>
      </c>
      <c r="F8" s="222">
        <v>3.867171080285825E-2</v>
      </c>
      <c r="G8" s="222">
        <v>-4.0469445568591667E-4</v>
      </c>
      <c r="H8" s="222">
        <v>4.2510121457489891E-2</v>
      </c>
    </row>
    <row r="9" spans="1:8" x14ac:dyDescent="0.25">
      <c r="A9" s="214"/>
      <c r="B9" s="223"/>
      <c r="C9" s="224"/>
      <c r="D9" s="224"/>
      <c r="E9" s="224"/>
      <c r="F9" s="224"/>
      <c r="G9" s="224"/>
      <c r="H9" s="224"/>
    </row>
    <row r="10" spans="1:8" x14ac:dyDescent="0.25">
      <c r="A10" s="111" t="s">
        <v>1045</v>
      </c>
    </row>
    <row r="11" spans="1:8" x14ac:dyDescent="0.25">
      <c r="A11" s="111" t="s">
        <v>20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E19"/>
  <sheetViews>
    <sheetView workbookViewId="0"/>
  </sheetViews>
  <sheetFormatPr baseColWidth="10" defaultColWidth="11.42578125" defaultRowHeight="15" x14ac:dyDescent="0.25"/>
  <cols>
    <col min="1" max="1" width="50.85546875" style="1" bestFit="1" customWidth="1"/>
    <col min="2" max="5" width="9.85546875" style="1" customWidth="1"/>
    <col min="6" max="16384" width="11.42578125" style="1"/>
  </cols>
  <sheetData>
    <row r="1" spans="1:5" x14ac:dyDescent="0.25">
      <c r="A1" s="89" t="s">
        <v>1325</v>
      </c>
    </row>
    <row r="2" spans="1:5" x14ac:dyDescent="0.25">
      <c r="A2" s="89" t="s">
        <v>658</v>
      </c>
    </row>
    <row r="3" spans="1:5" x14ac:dyDescent="0.25">
      <c r="A3" s="20" t="s">
        <v>659</v>
      </c>
    </row>
    <row r="5" spans="1:5" x14ac:dyDescent="0.25">
      <c r="A5" s="541"/>
      <c r="B5" s="540">
        <v>2017</v>
      </c>
      <c r="C5" s="540"/>
      <c r="D5" s="540" t="s">
        <v>660</v>
      </c>
      <c r="E5" s="540"/>
    </row>
    <row r="6" spans="1:5" x14ac:dyDescent="0.25">
      <c r="A6" s="542"/>
      <c r="B6" s="287" t="s">
        <v>661</v>
      </c>
      <c r="C6" s="287" t="s">
        <v>662</v>
      </c>
      <c r="D6" s="287" t="s">
        <v>661</v>
      </c>
      <c r="E6" s="287" t="s">
        <v>662</v>
      </c>
    </row>
    <row r="7" spans="1:5" x14ac:dyDescent="0.25">
      <c r="A7" s="307" t="s">
        <v>663</v>
      </c>
      <c r="B7" s="308">
        <v>30165.170106758069</v>
      </c>
      <c r="C7" s="309">
        <v>0.10322952671827125</v>
      </c>
      <c r="D7" s="308">
        <v>25638.187020394376</v>
      </c>
      <c r="E7" s="309">
        <v>8.4047792054421519E-2</v>
      </c>
    </row>
    <row r="8" spans="1:5" x14ac:dyDescent="0.25">
      <c r="A8" s="86" t="s">
        <v>664</v>
      </c>
      <c r="B8" s="308">
        <v>24749.77511083</v>
      </c>
      <c r="C8" s="309">
        <v>8.4697270462341601E-2</v>
      </c>
      <c r="D8" s="308">
        <v>24396.4931917586</v>
      </c>
      <c r="E8" s="309">
        <v>7.9977238055364497E-2</v>
      </c>
    </row>
    <row r="9" spans="1:5" x14ac:dyDescent="0.25">
      <c r="A9" s="86" t="s">
        <v>665</v>
      </c>
      <c r="B9" s="308">
        <v>10010.951766169999</v>
      </c>
      <c r="C9" s="309">
        <v>3.4258908839690135E-2</v>
      </c>
      <c r="D9" s="308">
        <v>10240.719771964199</v>
      </c>
      <c r="E9" s="309">
        <v>3.3571402111895909E-2</v>
      </c>
    </row>
    <row r="10" spans="1:5" x14ac:dyDescent="0.25">
      <c r="A10" s="86" t="s">
        <v>666</v>
      </c>
      <c r="B10" s="308">
        <v>14738.823344660001</v>
      </c>
      <c r="C10" s="309">
        <v>5.0438361622651473E-2</v>
      </c>
      <c r="D10" s="308">
        <v>14155.773419794399</v>
      </c>
      <c r="E10" s="309">
        <v>4.640583594346858E-2</v>
      </c>
    </row>
    <row r="11" spans="1:5" x14ac:dyDescent="0.25">
      <c r="A11" s="86" t="s">
        <v>667</v>
      </c>
      <c r="B11" s="308">
        <v>3233.677653732826</v>
      </c>
      <c r="C11" s="309">
        <v>1.1066107453493323E-2</v>
      </c>
      <c r="D11" s="308">
        <v>0</v>
      </c>
      <c r="E11" s="309">
        <v>0</v>
      </c>
    </row>
    <row r="12" spans="1:5" x14ac:dyDescent="0.25">
      <c r="A12" s="86" t="s">
        <v>668</v>
      </c>
      <c r="B12" s="308">
        <v>1621.64703573</v>
      </c>
      <c r="C12" s="309">
        <v>5.5495081052101027E-3</v>
      </c>
      <c r="D12" s="308">
        <v>504.7488636155723</v>
      </c>
      <c r="E12" s="309">
        <v>6.5468125710764946E-4</v>
      </c>
    </row>
    <row r="13" spans="1:5" x14ac:dyDescent="0.25">
      <c r="A13" s="86" t="s">
        <v>669</v>
      </c>
      <c r="B13" s="308">
        <v>381.42938544999998</v>
      </c>
      <c r="C13" s="309">
        <v>1.3053059139760399E-3</v>
      </c>
      <c r="D13" s="308">
        <v>524.16721698113201</v>
      </c>
      <c r="E13" s="309">
        <v>1.7183390237199914E-3</v>
      </c>
    </row>
    <row r="14" spans="1:5" x14ac:dyDescent="0.25">
      <c r="A14" s="52" t="s">
        <v>670</v>
      </c>
      <c r="B14" s="308">
        <v>178.64092101524656</v>
      </c>
      <c r="C14" s="309">
        <v>6.1133478325018753E-4</v>
      </c>
      <c r="D14" s="308">
        <v>212.77774803907096</v>
      </c>
      <c r="E14" s="309">
        <v>6.9753371822938056E-4</v>
      </c>
    </row>
    <row r="15" spans="1:5" x14ac:dyDescent="0.25">
      <c r="A15" s="307" t="s">
        <v>671</v>
      </c>
      <c r="B15" s="308">
        <v>68936.177220437778</v>
      </c>
      <c r="C15" s="309">
        <v>0.23590945859239065</v>
      </c>
      <c r="D15" s="308">
        <v>75580.510453887837</v>
      </c>
      <c r="E15" s="309">
        <v>0.24777005569630492</v>
      </c>
    </row>
    <row r="16" spans="1:5" x14ac:dyDescent="0.25">
      <c r="A16" s="307" t="s">
        <v>672</v>
      </c>
      <c r="B16" s="308">
        <v>-38771.007113679705</v>
      </c>
      <c r="C16" s="309">
        <v>-0.13267993187411942</v>
      </c>
      <c r="D16" s="308">
        <v>-49942.32343349346</v>
      </c>
      <c r="E16" s="309">
        <v>-0.16372226364188341</v>
      </c>
    </row>
    <row r="18" spans="1:1" x14ac:dyDescent="0.25">
      <c r="A18" s="1" t="s">
        <v>1324</v>
      </c>
    </row>
    <row r="19" spans="1:1" x14ac:dyDescent="0.25">
      <c r="A19" s="1" t="s">
        <v>774</v>
      </c>
    </row>
  </sheetData>
  <mergeCells count="3">
    <mergeCell ref="B5:C5"/>
    <mergeCell ref="D5:E5"/>
    <mergeCell ref="A5:A6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baseColWidth="10" defaultColWidth="11.5703125" defaultRowHeight="15" x14ac:dyDescent="0.25"/>
  <cols>
    <col min="1" max="1" width="45" style="111" customWidth="1"/>
    <col min="2" max="6" width="12" style="111" bestFit="1" customWidth="1"/>
    <col min="7" max="7" width="12.7109375" style="111" bestFit="1" customWidth="1"/>
    <col min="8" max="8" width="12" style="111" bestFit="1" customWidth="1"/>
    <col min="9" max="16384" width="11.5703125" style="111"/>
  </cols>
  <sheetData>
    <row r="1" spans="1:8" x14ac:dyDescent="0.25">
      <c r="A1" s="204" t="s">
        <v>1048</v>
      </c>
    </row>
    <row r="2" spans="1:8" x14ac:dyDescent="0.25">
      <c r="A2" s="204" t="s">
        <v>1049</v>
      </c>
    </row>
    <row r="4" spans="1:8" x14ac:dyDescent="0.25">
      <c r="A4" s="203"/>
      <c r="B4" s="230">
        <v>2013</v>
      </c>
      <c r="C4" s="230">
        <v>2014</v>
      </c>
      <c r="D4" s="230">
        <v>2015</v>
      </c>
      <c r="E4" s="230">
        <v>2016</v>
      </c>
      <c r="F4" s="230">
        <v>2017</v>
      </c>
      <c r="G4" s="230">
        <v>2018</v>
      </c>
      <c r="H4" s="230" t="s">
        <v>1043</v>
      </c>
    </row>
    <row r="5" spans="1:8" x14ac:dyDescent="0.25">
      <c r="A5" s="203" t="s">
        <v>1453</v>
      </c>
      <c r="B5" s="220">
        <v>81663.090234348158</v>
      </c>
      <c r="C5" s="220">
        <v>84469.151982666022</v>
      </c>
      <c r="D5" s="220">
        <v>90568.346013963863</v>
      </c>
      <c r="E5" s="220">
        <v>95138.36511085731</v>
      </c>
      <c r="F5" s="220">
        <v>95950.835833581266</v>
      </c>
      <c r="G5" s="220">
        <v>91525.021288803095</v>
      </c>
      <c r="H5" s="220">
        <v>92714.786209442493</v>
      </c>
    </row>
    <row r="6" spans="1:8" x14ac:dyDescent="0.25">
      <c r="A6" s="203" t="s">
        <v>1044</v>
      </c>
      <c r="B6" s="203"/>
      <c r="C6" s="219">
        <v>3.4361444567739596E-2</v>
      </c>
      <c r="D6" s="219">
        <v>7.220617098830906E-2</v>
      </c>
      <c r="E6" s="219">
        <v>5.0459341458977791E-2</v>
      </c>
      <c r="F6" s="219">
        <v>8.5398852689684279E-3</v>
      </c>
      <c r="G6" s="219">
        <v>-4.6125857125980385E-2</v>
      </c>
      <c r="H6" s="219">
        <v>1.2999340550658323E-2</v>
      </c>
    </row>
    <row r="7" spans="1:8" x14ac:dyDescent="0.25">
      <c r="A7" s="214"/>
      <c r="B7" s="214"/>
      <c r="C7" s="225"/>
      <c r="D7" s="225"/>
      <c r="E7" s="225"/>
      <c r="F7" s="225"/>
      <c r="G7" s="225"/>
      <c r="H7" s="225"/>
    </row>
    <row r="8" spans="1:8" x14ac:dyDescent="0.25">
      <c r="A8" s="111" t="s">
        <v>1045</v>
      </c>
    </row>
    <row r="9" spans="1:8" x14ac:dyDescent="0.25">
      <c r="A9" s="111" t="s">
        <v>20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baseColWidth="10" defaultColWidth="11.5703125" defaultRowHeight="15" x14ac:dyDescent="0.25"/>
  <cols>
    <col min="1" max="1" width="44.85546875" style="111" customWidth="1"/>
    <col min="2" max="6" width="12" style="111" bestFit="1" customWidth="1"/>
    <col min="7" max="7" width="12.7109375" style="111" bestFit="1" customWidth="1"/>
    <col min="8" max="8" width="12" style="111" bestFit="1" customWidth="1"/>
    <col min="9" max="16384" width="11.5703125" style="111"/>
  </cols>
  <sheetData>
    <row r="1" spans="1:8" x14ac:dyDescent="0.25">
      <c r="A1" s="204" t="s">
        <v>1050</v>
      </c>
    </row>
    <row r="2" spans="1:8" x14ac:dyDescent="0.25">
      <c r="A2" s="204" t="s">
        <v>1051</v>
      </c>
    </row>
    <row r="4" spans="1:8" x14ac:dyDescent="0.25">
      <c r="A4" s="203"/>
      <c r="B4" s="230">
        <v>2013</v>
      </c>
      <c r="C4" s="230">
        <v>2014</v>
      </c>
      <c r="D4" s="230">
        <v>2015</v>
      </c>
      <c r="E4" s="230">
        <v>2016</v>
      </c>
      <c r="F4" s="230">
        <v>2017</v>
      </c>
      <c r="G4" s="230">
        <v>2018</v>
      </c>
      <c r="H4" s="230" t="s">
        <v>1043</v>
      </c>
    </row>
    <row r="5" spans="1:8" x14ac:dyDescent="0.25">
      <c r="A5" s="203" t="s">
        <v>1452</v>
      </c>
      <c r="B5" s="453">
        <v>66276.604126691163</v>
      </c>
      <c r="C5" s="453">
        <v>66702.919562949377</v>
      </c>
      <c r="D5" s="453">
        <v>75197.306117765504</v>
      </c>
      <c r="E5" s="453">
        <v>85634.826074077326</v>
      </c>
      <c r="F5" s="453">
        <v>86813.886882086095</v>
      </c>
      <c r="G5" s="453">
        <v>85924.4647165317</v>
      </c>
      <c r="H5" s="453">
        <v>89589.205167884007</v>
      </c>
    </row>
    <row r="6" spans="1:8" x14ac:dyDescent="0.25">
      <c r="A6" s="203" t="s">
        <v>1044</v>
      </c>
      <c r="B6" s="203"/>
      <c r="C6" s="219">
        <v>6.432366924583155E-3</v>
      </c>
      <c r="D6" s="219">
        <v>0.12734654810423618</v>
      </c>
      <c r="E6" s="219">
        <v>0.13880178021225609</v>
      </c>
      <c r="F6" s="219">
        <v>1.3768473202582676E-2</v>
      </c>
      <c r="G6" s="219">
        <v>-1.0245160048673374E-2</v>
      </c>
      <c r="H6" s="219">
        <v>4.2650721927013802E-2</v>
      </c>
    </row>
    <row r="7" spans="1:8" x14ac:dyDescent="0.25">
      <c r="A7" s="203" t="s">
        <v>1451</v>
      </c>
      <c r="B7" s="220">
        <v>51108.424474316154</v>
      </c>
      <c r="C7" s="220">
        <v>51862.199593497309</v>
      </c>
      <c r="D7" s="220">
        <v>59279.470335931612</v>
      </c>
      <c r="E7" s="220">
        <v>65243.76745382409</v>
      </c>
      <c r="F7" s="220">
        <v>66768.823398506196</v>
      </c>
      <c r="G7" s="220">
        <v>62044.665716531701</v>
      </c>
      <c r="H7" s="220">
        <v>64366.541167884003</v>
      </c>
    </row>
    <row r="8" spans="1:8" x14ac:dyDescent="0.25">
      <c r="A8" s="203" t="s">
        <v>1044</v>
      </c>
      <c r="B8" s="203"/>
      <c r="C8" s="219">
        <v>1.4748549323017279E-2</v>
      </c>
      <c r="D8" s="219">
        <v>0.14301882296878721</v>
      </c>
      <c r="E8" s="219">
        <v>0.10061319853388229</v>
      </c>
      <c r="F8" s="219">
        <v>2.3374737606338458E-2</v>
      </c>
      <c r="G8" s="219">
        <v>-7.0753945352288294E-2</v>
      </c>
      <c r="H8" s="219">
        <v>3.7422644227957269E-2</v>
      </c>
    </row>
    <row r="9" spans="1:8" x14ac:dyDescent="0.25">
      <c r="A9" s="214"/>
      <c r="B9" s="214"/>
      <c r="C9" s="225"/>
      <c r="D9" s="225"/>
      <c r="E9" s="225"/>
      <c r="F9" s="225"/>
      <c r="G9" s="225"/>
      <c r="H9" s="225"/>
    </row>
    <row r="10" spans="1:8" x14ac:dyDescent="0.25">
      <c r="A10" s="111" t="s">
        <v>1045</v>
      </c>
    </row>
    <row r="11" spans="1:8" x14ac:dyDescent="0.25">
      <c r="A11" s="111" t="s">
        <v>20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baseColWidth="10" defaultColWidth="11.5703125" defaultRowHeight="15" x14ac:dyDescent="0.25"/>
  <cols>
    <col min="1" max="1" width="29.7109375" style="111" customWidth="1"/>
    <col min="2" max="8" width="8.85546875" style="111" customWidth="1"/>
    <col min="9" max="16384" width="11.5703125" style="111"/>
  </cols>
  <sheetData>
    <row r="1" spans="1:8" x14ac:dyDescent="0.25">
      <c r="A1" s="129" t="s">
        <v>1052</v>
      </c>
    </row>
    <row r="2" spans="1:8" x14ac:dyDescent="0.25">
      <c r="A2" s="129" t="s">
        <v>1053</v>
      </c>
    </row>
    <row r="3" spans="1:8" x14ac:dyDescent="0.25">
      <c r="A3" s="110"/>
    </row>
    <row r="4" spans="1:8" x14ac:dyDescent="0.25">
      <c r="A4" s="177"/>
      <c r="B4" s="183">
        <v>2013</v>
      </c>
      <c r="C4" s="183">
        <v>2014</v>
      </c>
      <c r="D4" s="183">
        <v>2015</v>
      </c>
      <c r="E4" s="183">
        <v>2016</v>
      </c>
      <c r="F4" s="183">
        <v>2017</v>
      </c>
      <c r="G4" s="183">
        <v>2018</v>
      </c>
      <c r="H4" s="183" t="s">
        <v>1043</v>
      </c>
    </row>
    <row r="5" spans="1:8" x14ac:dyDescent="0.25">
      <c r="A5" s="177" t="s">
        <v>1053</v>
      </c>
      <c r="B5" s="169">
        <v>7362</v>
      </c>
      <c r="C5" s="169">
        <v>7428</v>
      </c>
      <c r="D5" s="169">
        <v>7607</v>
      </c>
      <c r="E5" s="169">
        <v>7773</v>
      </c>
      <c r="F5" s="169">
        <v>7961</v>
      </c>
      <c r="G5" s="169">
        <v>8209</v>
      </c>
      <c r="H5" s="169">
        <f>128823-26000-94437</f>
        <v>8386</v>
      </c>
    </row>
    <row r="6" spans="1:8" x14ac:dyDescent="0.25">
      <c r="A6" s="177" t="s">
        <v>1044</v>
      </c>
      <c r="B6" s="177"/>
      <c r="C6" s="227">
        <v>8.9649551752242207E-3</v>
      </c>
      <c r="D6" s="227">
        <v>2.4098007539041566E-2</v>
      </c>
      <c r="E6" s="227">
        <v>2.182200604706197E-2</v>
      </c>
      <c r="F6" s="227">
        <v>2.4186285861314882E-2</v>
      </c>
      <c r="G6" s="227">
        <v>3.1151865343549856E-2</v>
      </c>
      <c r="H6" s="227">
        <v>2.1561700572542364E-2</v>
      </c>
    </row>
    <row r="7" spans="1:8" x14ac:dyDescent="0.25">
      <c r="A7" s="228"/>
      <c r="B7" s="228"/>
      <c r="C7" s="229"/>
      <c r="D7" s="229"/>
      <c r="E7" s="229"/>
      <c r="F7" s="229"/>
      <c r="G7" s="229"/>
      <c r="H7" s="229"/>
    </row>
    <row r="9" spans="1:8" x14ac:dyDescent="0.25">
      <c r="A9" s="111" t="s">
        <v>1045</v>
      </c>
    </row>
    <row r="10" spans="1:8" x14ac:dyDescent="0.25">
      <c r="A10" s="111" t="s">
        <v>20</v>
      </c>
      <c r="H10" s="155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/>
  </sheetViews>
  <sheetFormatPr baseColWidth="10" defaultColWidth="11.5703125" defaultRowHeight="15" x14ac:dyDescent="0.25"/>
  <cols>
    <col min="1" max="1" width="37.42578125" style="111" bestFit="1" customWidth="1"/>
    <col min="2" max="2" width="126.5703125" style="111" bestFit="1" customWidth="1"/>
    <col min="3" max="3" width="13.28515625" style="111" bestFit="1" customWidth="1"/>
    <col min="4" max="4" width="19.85546875" style="111" bestFit="1" customWidth="1"/>
    <col min="5" max="16384" width="11.5703125" style="111"/>
  </cols>
  <sheetData>
    <row r="1" spans="1:4" x14ac:dyDescent="0.25">
      <c r="A1" s="204" t="s">
        <v>1174</v>
      </c>
    </row>
    <row r="2" spans="1:4" x14ac:dyDescent="0.25">
      <c r="A2" s="243" t="s">
        <v>1068</v>
      </c>
      <c r="B2" s="243"/>
      <c r="C2" s="243"/>
    </row>
    <row r="3" spans="1:4" x14ac:dyDescent="0.25">
      <c r="A3" s="231"/>
      <c r="B3" s="231"/>
    </row>
    <row r="4" spans="1:4" x14ac:dyDescent="0.25">
      <c r="A4" s="232" t="s">
        <v>1069</v>
      </c>
      <c r="B4" s="232" t="s">
        <v>1070</v>
      </c>
      <c r="C4" s="230" t="s">
        <v>1071</v>
      </c>
      <c r="D4" s="230" t="s">
        <v>1072</v>
      </c>
    </row>
    <row r="5" spans="1:4" x14ac:dyDescent="0.25">
      <c r="A5" s="641" t="s">
        <v>1073</v>
      </c>
      <c r="B5" s="233" t="s">
        <v>1074</v>
      </c>
      <c r="C5" s="643" t="s">
        <v>1075</v>
      </c>
      <c r="D5" s="641" t="s">
        <v>1076</v>
      </c>
    </row>
    <row r="6" spans="1:4" x14ac:dyDescent="0.25">
      <c r="A6" s="642"/>
      <c r="B6" s="233" t="s">
        <v>1077</v>
      </c>
      <c r="C6" s="644"/>
      <c r="D6" s="642"/>
    </row>
    <row r="7" spans="1:4" x14ac:dyDescent="0.25">
      <c r="A7" s="642"/>
      <c r="B7" s="233" t="s">
        <v>1078</v>
      </c>
      <c r="C7" s="644"/>
      <c r="D7" s="642"/>
    </row>
    <row r="8" spans="1:4" x14ac:dyDescent="0.25">
      <c r="A8" s="642"/>
      <c r="B8" s="233" t="s">
        <v>1079</v>
      </c>
      <c r="C8" s="645"/>
      <c r="D8" s="642"/>
    </row>
    <row r="9" spans="1:4" x14ac:dyDescent="0.25">
      <c r="A9" s="641" t="s">
        <v>1080</v>
      </c>
      <c r="B9" s="234" t="s">
        <v>1074</v>
      </c>
      <c r="C9" s="643" t="s">
        <v>1081</v>
      </c>
      <c r="D9" s="641" t="s">
        <v>1082</v>
      </c>
    </row>
    <row r="10" spans="1:4" x14ac:dyDescent="0.25">
      <c r="A10" s="642"/>
      <c r="B10" s="233" t="s">
        <v>1079</v>
      </c>
      <c r="C10" s="644"/>
      <c r="D10" s="642"/>
    </row>
    <row r="11" spans="1:4" x14ac:dyDescent="0.25">
      <c r="A11" s="642"/>
      <c r="B11" s="233" t="s">
        <v>1083</v>
      </c>
      <c r="C11" s="644"/>
      <c r="D11" s="642"/>
    </row>
    <row r="12" spans="1:4" x14ac:dyDescent="0.25">
      <c r="A12" s="642"/>
      <c r="B12" s="233" t="s">
        <v>1084</v>
      </c>
      <c r="C12" s="644"/>
      <c r="D12" s="642"/>
    </row>
    <row r="13" spans="1:4" ht="30" x14ac:dyDescent="0.25">
      <c r="A13" s="642"/>
      <c r="B13" s="233" t="s">
        <v>1085</v>
      </c>
      <c r="C13" s="644"/>
      <c r="D13" s="642"/>
    </row>
    <row r="14" spans="1:4" x14ac:dyDescent="0.25">
      <c r="A14" s="642"/>
      <c r="B14" s="233" t="s">
        <v>1086</v>
      </c>
      <c r="C14" s="644"/>
      <c r="D14" s="642"/>
    </row>
    <row r="15" spans="1:4" x14ac:dyDescent="0.25">
      <c r="A15" s="646"/>
      <c r="B15" s="235" t="s">
        <v>1087</v>
      </c>
      <c r="C15" s="645"/>
      <c r="D15" s="646"/>
    </row>
    <row r="16" spans="1:4" x14ac:dyDescent="0.25">
      <c r="A16" s="641" t="s">
        <v>1088</v>
      </c>
      <c r="B16" s="233" t="s">
        <v>1089</v>
      </c>
      <c r="C16" s="643" t="s">
        <v>1081</v>
      </c>
      <c r="D16" s="641" t="s">
        <v>1090</v>
      </c>
    </row>
    <row r="17" spans="1:4" x14ac:dyDescent="0.25">
      <c r="A17" s="646"/>
      <c r="B17" s="235" t="s">
        <v>1091</v>
      </c>
      <c r="C17" s="645"/>
      <c r="D17" s="646"/>
    </row>
    <row r="18" spans="1:4" ht="30" x14ac:dyDescent="0.25">
      <c r="A18" s="641" t="s">
        <v>1092</v>
      </c>
      <c r="B18" s="233" t="s">
        <v>1093</v>
      </c>
      <c r="C18" s="643" t="s">
        <v>1094</v>
      </c>
      <c r="D18" s="641" t="s">
        <v>1095</v>
      </c>
    </row>
    <row r="19" spans="1:4" x14ac:dyDescent="0.25">
      <c r="A19" s="642"/>
      <c r="B19" s="233" t="s">
        <v>1096</v>
      </c>
      <c r="C19" s="644"/>
      <c r="D19" s="642"/>
    </row>
    <row r="20" spans="1:4" x14ac:dyDescent="0.25">
      <c r="A20" s="642"/>
      <c r="B20" s="236" t="s">
        <v>1097</v>
      </c>
      <c r="C20" s="644"/>
      <c r="D20" s="642"/>
    </row>
    <row r="21" spans="1:4" ht="30" x14ac:dyDescent="0.25">
      <c r="A21" s="642"/>
      <c r="B21" s="233" t="s">
        <v>1098</v>
      </c>
      <c r="C21" s="644"/>
      <c r="D21" s="642"/>
    </row>
    <row r="22" spans="1:4" ht="30" x14ac:dyDescent="0.25">
      <c r="A22" s="642"/>
      <c r="B22" s="233" t="s">
        <v>1099</v>
      </c>
      <c r="C22" s="644"/>
      <c r="D22" s="642"/>
    </row>
    <row r="23" spans="1:4" ht="30" x14ac:dyDescent="0.25">
      <c r="A23" s="642"/>
      <c r="B23" s="233" t="s">
        <v>1100</v>
      </c>
      <c r="C23" s="644"/>
      <c r="D23" s="642"/>
    </row>
    <row r="24" spans="1:4" ht="30" x14ac:dyDescent="0.25">
      <c r="A24" s="642"/>
      <c r="B24" s="233" t="s">
        <v>1101</v>
      </c>
      <c r="C24" s="644"/>
      <c r="D24" s="642"/>
    </row>
    <row r="25" spans="1:4" x14ac:dyDescent="0.25">
      <c r="A25" s="642"/>
      <c r="B25" s="647" t="s">
        <v>1102</v>
      </c>
      <c r="C25" s="644"/>
      <c r="D25" s="642"/>
    </row>
    <row r="26" spans="1:4" x14ac:dyDescent="0.25">
      <c r="A26" s="642"/>
      <c r="B26" s="647"/>
      <c r="C26" s="644"/>
      <c r="D26" s="642"/>
    </row>
    <row r="27" spans="1:4" x14ac:dyDescent="0.25">
      <c r="A27" s="646"/>
      <c r="B27" s="235" t="s">
        <v>1103</v>
      </c>
      <c r="C27" s="645"/>
      <c r="D27" s="646"/>
    </row>
    <row r="28" spans="1:4" x14ac:dyDescent="0.25">
      <c r="A28" s="641" t="s">
        <v>1104</v>
      </c>
      <c r="B28" s="233" t="s">
        <v>1105</v>
      </c>
      <c r="C28" s="643" t="s">
        <v>1094</v>
      </c>
      <c r="D28" s="641" t="s">
        <v>1106</v>
      </c>
    </row>
    <row r="29" spans="1:4" x14ac:dyDescent="0.25">
      <c r="A29" s="642"/>
      <c r="B29" s="233" t="s">
        <v>1107</v>
      </c>
      <c r="C29" s="644"/>
      <c r="D29" s="642"/>
    </row>
    <row r="30" spans="1:4" x14ac:dyDescent="0.25">
      <c r="A30" s="642"/>
      <c r="B30" s="233" t="s">
        <v>1108</v>
      </c>
      <c r="C30" s="644"/>
      <c r="D30" s="642"/>
    </row>
    <row r="31" spans="1:4" x14ac:dyDescent="0.25">
      <c r="A31" s="642"/>
      <c r="B31" s="233" t="s">
        <v>1109</v>
      </c>
      <c r="C31" s="644"/>
      <c r="D31" s="642"/>
    </row>
    <row r="32" spans="1:4" x14ac:dyDescent="0.25">
      <c r="A32" s="646"/>
      <c r="B32" s="235" t="s">
        <v>1110</v>
      </c>
      <c r="C32" s="645"/>
      <c r="D32" s="646"/>
    </row>
    <row r="33" spans="1:4" x14ac:dyDescent="0.25">
      <c r="A33" s="641" t="s">
        <v>1111</v>
      </c>
      <c r="B33" s="233" t="s">
        <v>1112</v>
      </c>
      <c r="C33" s="643" t="s">
        <v>1094</v>
      </c>
      <c r="D33" s="641" t="s">
        <v>1113</v>
      </c>
    </row>
    <row r="34" spans="1:4" x14ac:dyDescent="0.25">
      <c r="A34" s="642"/>
      <c r="B34" s="233" t="s">
        <v>1114</v>
      </c>
      <c r="C34" s="644"/>
      <c r="D34" s="642"/>
    </row>
    <row r="35" spans="1:4" x14ac:dyDescent="0.25">
      <c r="A35" s="646"/>
      <c r="B35" s="235" t="s">
        <v>1115</v>
      </c>
      <c r="C35" s="645"/>
      <c r="D35" s="646"/>
    </row>
    <row r="36" spans="1:4" x14ac:dyDescent="0.25">
      <c r="A36" s="641" t="s">
        <v>1116</v>
      </c>
      <c r="B36" s="233" t="s">
        <v>1117</v>
      </c>
      <c r="C36" s="643" t="s">
        <v>1081</v>
      </c>
      <c r="D36" s="641" t="s">
        <v>1118</v>
      </c>
    </row>
    <row r="37" spans="1:4" x14ac:dyDescent="0.25">
      <c r="A37" s="642"/>
      <c r="B37" s="233" t="s">
        <v>1119</v>
      </c>
      <c r="C37" s="644"/>
      <c r="D37" s="642"/>
    </row>
    <row r="38" spans="1:4" x14ac:dyDescent="0.25">
      <c r="A38" s="646"/>
      <c r="B38" s="235" t="s">
        <v>1120</v>
      </c>
      <c r="C38" s="645"/>
      <c r="D38" s="646"/>
    </row>
    <row r="39" spans="1:4" x14ac:dyDescent="0.25">
      <c r="A39" s="641" t="s">
        <v>1121</v>
      </c>
      <c r="B39" s="234" t="s">
        <v>1122</v>
      </c>
      <c r="C39" s="643" t="s">
        <v>1094</v>
      </c>
      <c r="D39" s="648" t="s">
        <v>1123</v>
      </c>
    </row>
    <row r="40" spans="1:4" x14ac:dyDescent="0.25">
      <c r="A40" s="646"/>
      <c r="B40" s="235" t="s">
        <v>1124</v>
      </c>
      <c r="C40" s="645"/>
      <c r="D40" s="649"/>
    </row>
    <row r="41" spans="1:4" x14ac:dyDescent="0.25">
      <c r="A41" s="641" t="s">
        <v>1125</v>
      </c>
      <c r="B41" s="233" t="s">
        <v>1126</v>
      </c>
      <c r="C41" s="643" t="s">
        <v>1081</v>
      </c>
      <c r="D41" s="641" t="s">
        <v>1118</v>
      </c>
    </row>
    <row r="42" spans="1:4" x14ac:dyDescent="0.25">
      <c r="A42" s="642"/>
      <c r="B42" s="233" t="s">
        <v>1127</v>
      </c>
      <c r="C42" s="644"/>
      <c r="D42" s="642"/>
    </row>
    <row r="43" spans="1:4" x14ac:dyDescent="0.25">
      <c r="A43" s="646"/>
      <c r="B43" s="235" t="s">
        <v>1128</v>
      </c>
      <c r="C43" s="645"/>
      <c r="D43" s="646"/>
    </row>
    <row r="44" spans="1:4" x14ac:dyDescent="0.25">
      <c r="A44" s="641" t="s">
        <v>1129</v>
      </c>
      <c r="B44" s="237" t="s">
        <v>1130</v>
      </c>
      <c r="C44" s="600" t="s">
        <v>1075</v>
      </c>
      <c r="D44" s="641" t="s">
        <v>1076</v>
      </c>
    </row>
    <row r="45" spans="1:4" x14ac:dyDescent="0.25">
      <c r="A45" s="642"/>
      <c r="B45" s="237" t="s">
        <v>1131</v>
      </c>
      <c r="C45" s="601"/>
      <c r="D45" s="642"/>
    </row>
    <row r="46" spans="1:4" x14ac:dyDescent="0.25">
      <c r="A46" s="642"/>
      <c r="B46" s="237" t="s">
        <v>1132</v>
      </c>
      <c r="C46" s="601"/>
      <c r="D46" s="642"/>
    </row>
    <row r="47" spans="1:4" x14ac:dyDescent="0.25">
      <c r="A47" s="642"/>
      <c r="B47" s="237" t="s">
        <v>1133</v>
      </c>
      <c r="C47" s="601"/>
      <c r="D47" s="642"/>
    </row>
    <row r="48" spans="1:4" x14ac:dyDescent="0.25">
      <c r="A48" s="646"/>
      <c r="B48" s="238" t="s">
        <v>1134</v>
      </c>
      <c r="C48" s="602"/>
      <c r="D48" s="646"/>
    </row>
    <row r="49" spans="1:4" x14ac:dyDescent="0.25">
      <c r="A49" s="641" t="s">
        <v>1135</v>
      </c>
      <c r="B49" s="233" t="s">
        <v>1136</v>
      </c>
      <c r="C49" s="643" t="s">
        <v>1075</v>
      </c>
      <c r="D49" s="641" t="s">
        <v>1076</v>
      </c>
    </row>
    <row r="50" spans="1:4" x14ac:dyDescent="0.25">
      <c r="A50" s="642"/>
      <c r="B50" s="233" t="s">
        <v>1137</v>
      </c>
      <c r="C50" s="644"/>
      <c r="D50" s="642"/>
    </row>
    <row r="51" spans="1:4" x14ac:dyDescent="0.25">
      <c r="A51" s="646"/>
      <c r="B51" s="235" t="s">
        <v>1138</v>
      </c>
      <c r="C51" s="645"/>
      <c r="D51" s="646"/>
    </row>
    <row r="52" spans="1:4" x14ac:dyDescent="0.25">
      <c r="A52" s="641" t="s">
        <v>1139</v>
      </c>
      <c r="B52" s="233" t="s">
        <v>1136</v>
      </c>
      <c r="C52" s="643" t="s">
        <v>1075</v>
      </c>
      <c r="D52" s="641" t="s">
        <v>1076</v>
      </c>
    </row>
    <row r="53" spans="1:4" x14ac:dyDescent="0.25">
      <c r="A53" s="642"/>
      <c r="B53" s="233" t="s">
        <v>1137</v>
      </c>
      <c r="C53" s="644"/>
      <c r="D53" s="642"/>
    </row>
    <row r="54" spans="1:4" x14ac:dyDescent="0.25">
      <c r="A54" s="646"/>
      <c r="B54" s="235" t="s">
        <v>1138</v>
      </c>
      <c r="C54" s="645"/>
      <c r="D54" s="646"/>
    </row>
    <row r="55" spans="1:4" x14ac:dyDescent="0.25">
      <c r="A55" s="641" t="s">
        <v>1140</v>
      </c>
      <c r="B55" s="233" t="s">
        <v>1136</v>
      </c>
      <c r="C55" s="643" t="s">
        <v>1081</v>
      </c>
      <c r="D55" s="641" t="s">
        <v>1118</v>
      </c>
    </row>
    <row r="56" spans="1:4" x14ac:dyDescent="0.25">
      <c r="A56" s="642"/>
      <c r="B56" s="233" t="s">
        <v>1137</v>
      </c>
      <c r="C56" s="644"/>
      <c r="D56" s="642"/>
    </row>
    <row r="57" spans="1:4" x14ac:dyDescent="0.25">
      <c r="A57" s="642"/>
      <c r="B57" s="233" t="s">
        <v>1138</v>
      </c>
      <c r="C57" s="644"/>
      <c r="D57" s="642"/>
    </row>
    <row r="58" spans="1:4" x14ac:dyDescent="0.25">
      <c r="A58" s="642"/>
      <c r="B58" s="233" t="s">
        <v>1141</v>
      </c>
      <c r="C58" s="644"/>
      <c r="D58" s="642"/>
    </row>
    <row r="59" spans="1:4" x14ac:dyDescent="0.25">
      <c r="A59" s="642"/>
      <c r="B59" s="233" t="s">
        <v>1142</v>
      </c>
      <c r="C59" s="644"/>
      <c r="D59" s="642"/>
    </row>
    <row r="60" spans="1:4" x14ac:dyDescent="0.25">
      <c r="A60" s="642"/>
      <c r="B60" s="233" t="s">
        <v>1143</v>
      </c>
      <c r="C60" s="644"/>
      <c r="D60" s="642"/>
    </row>
    <row r="61" spans="1:4" x14ac:dyDescent="0.25">
      <c r="A61" s="642"/>
      <c r="B61" s="233" t="s">
        <v>1144</v>
      </c>
      <c r="C61" s="644"/>
      <c r="D61" s="642"/>
    </row>
    <row r="62" spans="1:4" x14ac:dyDescent="0.25">
      <c r="A62" s="646"/>
      <c r="B62" s="235" t="s">
        <v>1145</v>
      </c>
      <c r="C62" s="645"/>
      <c r="D62" s="646"/>
    </row>
    <row r="63" spans="1:4" x14ac:dyDescent="0.25">
      <c r="A63" s="641" t="s">
        <v>1146</v>
      </c>
      <c r="B63" s="233" t="s">
        <v>1136</v>
      </c>
      <c r="C63" s="643" t="s">
        <v>1081</v>
      </c>
      <c r="D63" s="641" t="s">
        <v>1118</v>
      </c>
    </row>
    <row r="64" spans="1:4" x14ac:dyDescent="0.25">
      <c r="A64" s="642"/>
      <c r="B64" s="233" t="s">
        <v>1137</v>
      </c>
      <c r="C64" s="644"/>
      <c r="D64" s="642"/>
    </row>
    <row r="65" spans="1:4" x14ac:dyDescent="0.25">
      <c r="A65" s="642"/>
      <c r="B65" s="233" t="s">
        <v>1138</v>
      </c>
      <c r="C65" s="644"/>
      <c r="D65" s="642"/>
    </row>
    <row r="66" spans="1:4" x14ac:dyDescent="0.25">
      <c r="A66" s="642"/>
      <c r="B66" s="233" t="s">
        <v>1147</v>
      </c>
      <c r="C66" s="644"/>
      <c r="D66" s="642"/>
    </row>
    <row r="67" spans="1:4" x14ac:dyDescent="0.25">
      <c r="A67" s="642"/>
      <c r="B67" s="233" t="s">
        <v>1142</v>
      </c>
      <c r="C67" s="644"/>
      <c r="D67" s="642"/>
    </row>
    <row r="68" spans="1:4" x14ac:dyDescent="0.25">
      <c r="A68" s="642"/>
      <c r="B68" s="233" t="s">
        <v>1148</v>
      </c>
      <c r="C68" s="644"/>
      <c r="D68" s="642"/>
    </row>
    <row r="69" spans="1:4" x14ac:dyDescent="0.25">
      <c r="A69" s="642"/>
      <c r="B69" s="233" t="s">
        <v>1144</v>
      </c>
      <c r="C69" s="644"/>
      <c r="D69" s="642"/>
    </row>
    <row r="70" spans="1:4" x14ac:dyDescent="0.25">
      <c r="A70" s="646"/>
      <c r="B70" s="235" t="s">
        <v>1149</v>
      </c>
      <c r="C70" s="645"/>
      <c r="D70" s="646"/>
    </row>
    <row r="71" spans="1:4" x14ac:dyDescent="0.25">
      <c r="A71" s="641" t="s">
        <v>1150</v>
      </c>
      <c r="B71" s="234" t="s">
        <v>1151</v>
      </c>
      <c r="C71" s="643" t="s">
        <v>1081</v>
      </c>
      <c r="D71" s="641" t="s">
        <v>1082</v>
      </c>
    </row>
    <row r="72" spans="1:4" x14ac:dyDescent="0.25">
      <c r="A72" s="646"/>
      <c r="B72" s="235" t="s">
        <v>1152</v>
      </c>
      <c r="C72" s="645"/>
      <c r="D72" s="646"/>
    </row>
    <row r="73" spans="1:4" x14ac:dyDescent="0.25">
      <c r="A73" s="648" t="s">
        <v>1153</v>
      </c>
      <c r="B73" s="233" t="s">
        <v>1154</v>
      </c>
      <c r="C73" s="643" t="s">
        <v>1094</v>
      </c>
      <c r="D73" s="641" t="s">
        <v>1155</v>
      </c>
    </row>
    <row r="74" spans="1:4" x14ac:dyDescent="0.25">
      <c r="A74" s="650"/>
      <c r="B74" s="233" t="s">
        <v>1156</v>
      </c>
      <c r="C74" s="644"/>
      <c r="D74" s="642"/>
    </row>
    <row r="75" spans="1:4" x14ac:dyDescent="0.25">
      <c r="A75" s="649"/>
      <c r="B75" s="235" t="s">
        <v>1157</v>
      </c>
      <c r="C75" s="645"/>
      <c r="D75" s="646"/>
    </row>
    <row r="76" spans="1:4" x14ac:dyDescent="0.25">
      <c r="A76" s="648" t="s">
        <v>1158</v>
      </c>
      <c r="B76" s="239" t="s">
        <v>1159</v>
      </c>
      <c r="C76" s="643" t="s">
        <v>1094</v>
      </c>
      <c r="D76" s="641" t="s">
        <v>1160</v>
      </c>
    </row>
    <row r="77" spans="1:4" x14ac:dyDescent="0.25">
      <c r="A77" s="650"/>
      <c r="B77" s="239" t="s">
        <v>1154</v>
      </c>
      <c r="C77" s="644"/>
      <c r="D77" s="642"/>
    </row>
    <row r="78" spans="1:4" x14ac:dyDescent="0.25">
      <c r="A78" s="649"/>
      <c r="B78" s="235" t="s">
        <v>1161</v>
      </c>
      <c r="C78" s="645"/>
      <c r="D78" s="646"/>
    </row>
    <row r="79" spans="1:4" x14ac:dyDescent="0.25">
      <c r="A79" s="641" t="s">
        <v>1162</v>
      </c>
      <c r="B79" s="234" t="s">
        <v>1163</v>
      </c>
      <c r="C79" s="643" t="s">
        <v>1094</v>
      </c>
      <c r="D79" s="641" t="s">
        <v>1164</v>
      </c>
    </row>
    <row r="80" spans="1:4" x14ac:dyDescent="0.25">
      <c r="A80" s="642"/>
      <c r="B80" s="233" t="s">
        <v>1165</v>
      </c>
      <c r="C80" s="644"/>
      <c r="D80" s="642"/>
    </row>
    <row r="81" spans="1:4" x14ac:dyDescent="0.25">
      <c r="A81" s="646"/>
      <c r="B81" s="235" t="s">
        <v>1166</v>
      </c>
      <c r="C81" s="645"/>
      <c r="D81" s="646"/>
    </row>
    <row r="82" spans="1:4" x14ac:dyDescent="0.25">
      <c r="A82" s="641" t="s">
        <v>1167</v>
      </c>
      <c r="B82" s="234" t="s">
        <v>1168</v>
      </c>
      <c r="C82" s="643" t="s">
        <v>1081</v>
      </c>
      <c r="D82" s="641" t="s">
        <v>1169</v>
      </c>
    </row>
    <row r="83" spans="1:4" x14ac:dyDescent="0.25">
      <c r="A83" s="646"/>
      <c r="B83" s="235" t="s">
        <v>1170</v>
      </c>
      <c r="C83" s="645"/>
      <c r="D83" s="646"/>
    </row>
    <row r="84" spans="1:4" ht="45" x14ac:dyDescent="0.25">
      <c r="A84" s="240" t="s">
        <v>1171</v>
      </c>
      <c r="B84" s="241" t="str">
        <f>"-  Clasificación económica de ingresos, gastos, adquisición de activos no financieros
y partidas de financiamiento para el Gobierno Central y Gobierno General."</f>
        <v>-  Clasificación económica de ingresos, gastos, adquisición de activos no financieros
y partidas de financiamiento para el Gobierno Central y Gobierno General.</v>
      </c>
      <c r="C84" s="176" t="s">
        <v>1094</v>
      </c>
      <c r="D84" s="242" t="s">
        <v>1155</v>
      </c>
    </row>
    <row r="85" spans="1:4" x14ac:dyDescent="0.25">
      <c r="A85" s="231"/>
      <c r="B85" s="231"/>
    </row>
    <row r="86" spans="1:4" x14ac:dyDescent="0.25">
      <c r="A86" s="651" t="s">
        <v>1172</v>
      </c>
      <c r="B86" s="652"/>
      <c r="C86" s="652"/>
      <c r="D86" s="652"/>
    </row>
    <row r="87" spans="1:4" x14ac:dyDescent="0.25">
      <c r="A87" s="653" t="s">
        <v>1173</v>
      </c>
      <c r="B87" s="653"/>
      <c r="C87" s="653"/>
      <c r="D87" s="653"/>
    </row>
    <row r="88" spans="1:4" x14ac:dyDescent="0.25">
      <c r="A88" s="111" t="s">
        <v>20</v>
      </c>
    </row>
  </sheetData>
  <mergeCells count="60">
    <mergeCell ref="A82:A83"/>
    <mergeCell ref="C82:C83"/>
    <mergeCell ref="D82:D83"/>
    <mergeCell ref="A86:D86"/>
    <mergeCell ref="A87:D87"/>
    <mergeCell ref="A76:A78"/>
    <mergeCell ref="C76:C78"/>
    <mergeCell ref="D76:D78"/>
    <mergeCell ref="A79:A81"/>
    <mergeCell ref="C79:C81"/>
    <mergeCell ref="D79:D81"/>
    <mergeCell ref="A71:A72"/>
    <mergeCell ref="C71:C72"/>
    <mergeCell ref="D71:D72"/>
    <mergeCell ref="A73:A75"/>
    <mergeCell ref="C73:C75"/>
    <mergeCell ref="D73:D75"/>
    <mergeCell ref="A55:A62"/>
    <mergeCell ref="C55:C62"/>
    <mergeCell ref="D55:D62"/>
    <mergeCell ref="A63:A70"/>
    <mergeCell ref="C63:C70"/>
    <mergeCell ref="D63:D70"/>
    <mergeCell ref="A49:A51"/>
    <mergeCell ref="C49:C51"/>
    <mergeCell ref="D49:D51"/>
    <mergeCell ref="A52:A54"/>
    <mergeCell ref="C52:C54"/>
    <mergeCell ref="D52:D54"/>
    <mergeCell ref="A41:A43"/>
    <mergeCell ref="C41:C43"/>
    <mergeCell ref="D41:D43"/>
    <mergeCell ref="A44:A48"/>
    <mergeCell ref="C44:C48"/>
    <mergeCell ref="D44:D48"/>
    <mergeCell ref="A36:A38"/>
    <mergeCell ref="C36:C38"/>
    <mergeCell ref="D36:D38"/>
    <mergeCell ref="A39:A40"/>
    <mergeCell ref="C39:C40"/>
    <mergeCell ref="D39:D40"/>
    <mergeCell ref="A28:A32"/>
    <mergeCell ref="C28:C32"/>
    <mergeCell ref="D28:D32"/>
    <mergeCell ref="A33:A35"/>
    <mergeCell ref="C33:C35"/>
    <mergeCell ref="D33:D35"/>
    <mergeCell ref="A16:A17"/>
    <mergeCell ref="C16:C17"/>
    <mergeCell ref="D16:D17"/>
    <mergeCell ref="A18:A27"/>
    <mergeCell ref="C18:C27"/>
    <mergeCell ref="D18:D27"/>
    <mergeCell ref="B25:B26"/>
    <mergeCell ref="A5:A8"/>
    <mergeCell ref="C5:C8"/>
    <mergeCell ref="D5:D8"/>
    <mergeCell ref="A9:A15"/>
    <mergeCell ref="C9:C15"/>
    <mergeCell ref="D9:D1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C12"/>
  <sheetViews>
    <sheetView workbookViewId="0"/>
  </sheetViews>
  <sheetFormatPr baseColWidth="10" defaultColWidth="9.140625" defaultRowHeight="15" x14ac:dyDescent="0.25"/>
  <cols>
    <col min="1" max="1" width="41.42578125" style="111" customWidth="1"/>
    <col min="2" max="2" width="9" style="111" customWidth="1"/>
    <col min="3" max="3" width="38.85546875" style="111" bestFit="1" customWidth="1"/>
    <col min="4" max="16384" width="9.140625" style="111"/>
  </cols>
  <sheetData>
    <row r="1" spans="1:3" x14ac:dyDescent="0.25">
      <c r="A1" s="129" t="s">
        <v>897</v>
      </c>
    </row>
    <row r="2" spans="1:3" x14ac:dyDescent="0.25">
      <c r="A2" s="129" t="s">
        <v>896</v>
      </c>
    </row>
    <row r="3" spans="1:3" x14ac:dyDescent="0.25">
      <c r="A3" s="129"/>
    </row>
    <row r="4" spans="1:3" x14ac:dyDescent="0.25">
      <c r="A4" s="285" t="s">
        <v>895</v>
      </c>
      <c r="B4" s="292" t="s">
        <v>894</v>
      </c>
      <c r="C4" s="284" t="s">
        <v>893</v>
      </c>
    </row>
    <row r="5" spans="1:3" ht="30" x14ac:dyDescent="0.25">
      <c r="A5" s="177" t="s">
        <v>892</v>
      </c>
      <c r="B5" s="227">
        <v>7.3000000000000842E-3</v>
      </c>
      <c r="C5" s="283" t="s">
        <v>890</v>
      </c>
    </row>
    <row r="6" spans="1:3" ht="30" x14ac:dyDescent="0.25">
      <c r="A6" s="177" t="s">
        <v>891</v>
      </c>
      <c r="B6" s="227">
        <v>1.5900000000000025E-2</v>
      </c>
      <c r="C6" s="283" t="s">
        <v>890</v>
      </c>
    </row>
    <row r="7" spans="1:3" x14ac:dyDescent="0.25">
      <c r="A7" s="432" t="s">
        <v>889</v>
      </c>
      <c r="B7" s="643">
        <v>298</v>
      </c>
      <c r="C7" s="654" t="s">
        <v>888</v>
      </c>
    </row>
    <row r="8" spans="1:3" x14ac:dyDescent="0.25">
      <c r="A8" s="434" t="s">
        <v>885</v>
      </c>
      <c r="B8" s="645"/>
      <c r="C8" s="655"/>
    </row>
    <row r="9" spans="1:3" x14ac:dyDescent="0.25">
      <c r="A9" s="432" t="s">
        <v>887</v>
      </c>
      <c r="B9" s="601">
        <v>277</v>
      </c>
      <c r="C9" s="654" t="s">
        <v>886</v>
      </c>
    </row>
    <row r="10" spans="1:3" x14ac:dyDescent="0.25">
      <c r="A10" s="434" t="s">
        <v>885</v>
      </c>
      <c r="B10" s="602"/>
      <c r="C10" s="655"/>
    </row>
    <row r="11" spans="1:3" x14ac:dyDescent="0.25">
      <c r="A11" s="228"/>
      <c r="B11" s="248"/>
      <c r="C11" s="454"/>
    </row>
    <row r="12" spans="1:3" x14ac:dyDescent="0.25">
      <c r="A12" s="121" t="s">
        <v>884</v>
      </c>
    </row>
  </sheetData>
  <mergeCells count="4">
    <mergeCell ref="B7:B8"/>
    <mergeCell ref="C7:C8"/>
    <mergeCell ref="B9:B10"/>
    <mergeCell ref="C9:C10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C22"/>
  <sheetViews>
    <sheetView workbookViewId="0"/>
  </sheetViews>
  <sheetFormatPr baseColWidth="10" defaultColWidth="11.5703125" defaultRowHeight="15" x14ac:dyDescent="0.25"/>
  <cols>
    <col min="1" max="1" width="52.7109375" style="111" bestFit="1" customWidth="1"/>
    <col min="2" max="2" width="20" style="111" bestFit="1" customWidth="1"/>
    <col min="3" max="3" width="6.85546875" style="111" bestFit="1" customWidth="1"/>
    <col min="4" max="16384" width="11.5703125" style="111"/>
  </cols>
  <sheetData>
    <row r="1" spans="1:3" x14ac:dyDescent="0.25">
      <c r="A1" s="129" t="s">
        <v>917</v>
      </c>
    </row>
    <row r="2" spans="1:3" x14ac:dyDescent="0.25">
      <c r="A2" s="129" t="s">
        <v>916</v>
      </c>
    </row>
    <row r="3" spans="1:3" ht="15.75" thickBot="1" x14ac:dyDescent="0.3">
      <c r="A3" s="110"/>
    </row>
    <row r="4" spans="1:3" ht="15.75" thickBot="1" x14ac:dyDescent="0.3">
      <c r="A4" s="133" t="s">
        <v>895</v>
      </c>
      <c r="B4" s="131" t="s">
        <v>915</v>
      </c>
      <c r="C4" s="131" t="s">
        <v>894</v>
      </c>
    </row>
    <row r="5" spans="1:3" ht="15.75" thickBot="1" x14ac:dyDescent="0.3">
      <c r="A5" s="134" t="s">
        <v>914</v>
      </c>
      <c r="B5" s="132" t="s">
        <v>901</v>
      </c>
      <c r="C5" s="135">
        <v>3.8129874966218863E-2</v>
      </c>
    </row>
    <row r="6" spans="1:3" ht="15.75" thickBot="1" x14ac:dyDescent="0.3">
      <c r="A6" s="134" t="s">
        <v>913</v>
      </c>
      <c r="B6" s="132" t="s">
        <v>901</v>
      </c>
      <c r="C6" s="135">
        <v>3.0164721943901896E-2</v>
      </c>
    </row>
    <row r="7" spans="1:3" ht="15.75" thickBot="1" x14ac:dyDescent="0.3">
      <c r="A7" s="656" t="s">
        <v>912</v>
      </c>
      <c r="B7" s="132" t="s">
        <v>901</v>
      </c>
      <c r="C7" s="136">
        <v>650.14</v>
      </c>
    </row>
    <row r="8" spans="1:3" ht="30.75" thickBot="1" x14ac:dyDescent="0.3">
      <c r="A8" s="657"/>
      <c r="B8" s="132" t="s">
        <v>911</v>
      </c>
      <c r="C8" s="136">
        <v>655.67</v>
      </c>
    </row>
    <row r="9" spans="1:3" ht="15.75" thickBot="1" x14ac:dyDescent="0.3">
      <c r="A9" s="656" t="s">
        <v>910</v>
      </c>
      <c r="B9" s="132" t="s">
        <v>901</v>
      </c>
      <c r="C9" s="137">
        <v>300</v>
      </c>
    </row>
    <row r="10" spans="1:3" ht="15.75" thickBot="1" x14ac:dyDescent="0.3">
      <c r="A10" s="657"/>
      <c r="B10" s="132" t="s">
        <v>904</v>
      </c>
      <c r="C10" s="136">
        <v>296.4863100008065</v>
      </c>
    </row>
    <row r="11" spans="1:3" ht="30.75" thickBot="1" x14ac:dyDescent="0.3">
      <c r="A11" s="138" t="s">
        <v>909</v>
      </c>
      <c r="B11" s="132" t="s">
        <v>901</v>
      </c>
      <c r="C11" s="136">
        <v>11.600000000000023</v>
      </c>
    </row>
    <row r="12" spans="1:3" ht="15.75" thickBot="1" x14ac:dyDescent="0.3">
      <c r="A12" s="139" t="s">
        <v>908</v>
      </c>
      <c r="B12" s="132" t="s">
        <v>898</v>
      </c>
      <c r="C12" s="140">
        <v>1708.2</v>
      </c>
    </row>
    <row r="13" spans="1:3" ht="15.75" thickBot="1" x14ac:dyDescent="0.3">
      <c r="A13" s="656" t="s">
        <v>907</v>
      </c>
      <c r="B13" s="132" t="s">
        <v>898</v>
      </c>
      <c r="C13" s="140">
        <v>3139</v>
      </c>
    </row>
    <row r="14" spans="1:3" ht="15.75" thickBot="1" x14ac:dyDescent="0.3">
      <c r="A14" s="658"/>
      <c r="B14" s="141" t="s">
        <v>899</v>
      </c>
      <c r="C14" s="142">
        <v>3025</v>
      </c>
    </row>
    <row r="15" spans="1:3" ht="15.75" thickBot="1" x14ac:dyDescent="0.3">
      <c r="A15" s="115" t="s">
        <v>906</v>
      </c>
      <c r="B15" s="143" t="s">
        <v>904</v>
      </c>
      <c r="C15" s="144">
        <v>0.05</v>
      </c>
    </row>
    <row r="16" spans="1:3" ht="15.75" thickBot="1" x14ac:dyDescent="0.3">
      <c r="A16" s="115" t="s">
        <v>905</v>
      </c>
      <c r="B16" s="143" t="s">
        <v>904</v>
      </c>
      <c r="C16" s="145">
        <v>0.25650000000000001</v>
      </c>
    </row>
    <row r="17" spans="1:3" ht="15.75" thickBot="1" x14ac:dyDescent="0.3">
      <c r="A17" s="115" t="s">
        <v>903</v>
      </c>
      <c r="B17" s="143" t="s">
        <v>901</v>
      </c>
      <c r="C17" s="146">
        <v>0.33250000000000002</v>
      </c>
    </row>
    <row r="18" spans="1:3" ht="30.75" thickBot="1" x14ac:dyDescent="0.3">
      <c r="A18" s="147" t="s">
        <v>902</v>
      </c>
      <c r="B18" s="148" t="s">
        <v>901</v>
      </c>
      <c r="C18" s="149">
        <v>0.42899999999999999</v>
      </c>
    </row>
    <row r="19" spans="1:3" ht="15.75" thickBot="1" x14ac:dyDescent="0.3">
      <c r="A19" s="659" t="s">
        <v>900</v>
      </c>
      <c r="B19" s="148" t="s">
        <v>899</v>
      </c>
      <c r="C19" s="140">
        <v>12897.511020117119</v>
      </c>
    </row>
    <row r="20" spans="1:3" ht="15.75" thickBot="1" x14ac:dyDescent="0.3">
      <c r="A20" s="660"/>
      <c r="B20" s="148" t="s">
        <v>898</v>
      </c>
      <c r="C20" s="140">
        <v>14646.358899262059</v>
      </c>
    </row>
    <row r="21" spans="1:3" x14ac:dyDescent="0.25">
      <c r="A21" s="454"/>
      <c r="B21" s="454"/>
      <c r="C21" s="455"/>
    </row>
    <row r="22" spans="1:3" x14ac:dyDescent="0.25">
      <c r="A22" s="111" t="s">
        <v>884</v>
      </c>
    </row>
  </sheetData>
  <mergeCells count="4">
    <mergeCell ref="A7:A8"/>
    <mergeCell ref="A9:A10"/>
    <mergeCell ref="A13:A14"/>
    <mergeCell ref="A19:A20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F7"/>
  <sheetViews>
    <sheetView workbookViewId="0"/>
  </sheetViews>
  <sheetFormatPr baseColWidth="10" defaultColWidth="11.5703125" defaultRowHeight="15" x14ac:dyDescent="0.25"/>
  <cols>
    <col min="1" max="1" width="56.7109375" style="111" bestFit="1" customWidth="1"/>
    <col min="2" max="2" width="11.28515625" style="111" bestFit="1" customWidth="1"/>
    <col min="3" max="3" width="11.85546875" style="111" customWidth="1"/>
    <col min="4" max="4" width="8" style="111" customWidth="1"/>
    <col min="5" max="5" width="12.42578125" style="111" customWidth="1"/>
    <col min="6" max="6" width="5.5703125" style="111" bestFit="1" customWidth="1"/>
    <col min="7" max="16384" width="11.5703125" style="111"/>
  </cols>
  <sheetData>
    <row r="1" spans="1:6" x14ac:dyDescent="0.25">
      <c r="A1" s="129" t="s">
        <v>925</v>
      </c>
    </row>
    <row r="2" spans="1:6" x14ac:dyDescent="0.25">
      <c r="A2" s="129" t="s">
        <v>924</v>
      </c>
    </row>
    <row r="3" spans="1:6" ht="15.75" thickBot="1" x14ac:dyDescent="0.3">
      <c r="A3" s="130"/>
    </row>
    <row r="4" spans="1:6" ht="30.75" thickBot="1" x14ac:dyDescent="0.3">
      <c r="A4" s="133" t="s">
        <v>923</v>
      </c>
      <c r="B4" s="131" t="s">
        <v>922</v>
      </c>
      <c r="C4" s="131" t="s">
        <v>921</v>
      </c>
      <c r="D4" s="131" t="s">
        <v>920</v>
      </c>
      <c r="E4" s="131" t="s">
        <v>919</v>
      </c>
      <c r="F4" s="131" t="s">
        <v>299</v>
      </c>
    </row>
    <row r="5" spans="1:6" ht="15.75" thickBot="1" x14ac:dyDescent="0.3">
      <c r="A5" s="150" t="s">
        <v>918</v>
      </c>
      <c r="B5" s="137">
        <v>1.63</v>
      </c>
      <c r="C5" s="137">
        <v>1.82</v>
      </c>
      <c r="D5" s="137">
        <v>2.39</v>
      </c>
      <c r="E5" s="137">
        <v>1.04</v>
      </c>
      <c r="F5" s="267">
        <v>1</v>
      </c>
    </row>
    <row r="6" spans="1:6" x14ac:dyDescent="0.25">
      <c r="A6" s="248"/>
      <c r="B6" s="248"/>
      <c r="C6" s="248"/>
      <c r="D6" s="248"/>
      <c r="E6" s="248"/>
      <c r="F6" s="456"/>
    </row>
    <row r="7" spans="1:6" x14ac:dyDescent="0.25">
      <c r="A7" s="121" t="s">
        <v>20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D14"/>
  <sheetViews>
    <sheetView workbookViewId="0"/>
  </sheetViews>
  <sheetFormatPr baseColWidth="10" defaultColWidth="11.5703125" defaultRowHeight="15" x14ac:dyDescent="0.25"/>
  <cols>
    <col min="1" max="1" width="55.28515625" style="111" bestFit="1" customWidth="1"/>
    <col min="2" max="4" width="15.42578125" style="111" customWidth="1"/>
    <col min="5" max="16384" width="11.5703125" style="111"/>
  </cols>
  <sheetData>
    <row r="1" spans="1:4" x14ac:dyDescent="0.25">
      <c r="A1" s="129" t="s">
        <v>936</v>
      </c>
    </row>
    <row r="2" spans="1:4" x14ac:dyDescent="0.25">
      <c r="A2" s="129" t="s">
        <v>935</v>
      </c>
    </row>
    <row r="3" spans="1:4" x14ac:dyDescent="0.25">
      <c r="A3" s="130" t="s">
        <v>934</v>
      </c>
    </row>
    <row r="4" spans="1:4" ht="15.75" thickBot="1" x14ac:dyDescent="0.3">
      <c r="A4" s="129"/>
    </row>
    <row r="5" spans="1:4" ht="45.75" thickBot="1" x14ac:dyDescent="0.3">
      <c r="A5" s="151" t="s">
        <v>933</v>
      </c>
      <c r="B5" s="113" t="s">
        <v>932</v>
      </c>
      <c r="C5" s="113" t="s">
        <v>931</v>
      </c>
      <c r="D5" s="113" t="s">
        <v>930</v>
      </c>
    </row>
    <row r="6" spans="1:4" ht="15.75" thickBot="1" x14ac:dyDescent="0.3">
      <c r="A6" s="115" t="s">
        <v>929</v>
      </c>
      <c r="B6" s="152">
        <v>8375599.5329999998</v>
      </c>
      <c r="C6" s="152">
        <v>-218155.48979069479</v>
      </c>
      <c r="D6" s="152">
        <v>8593755.0227906946</v>
      </c>
    </row>
    <row r="7" spans="1:4" ht="15.75" thickBot="1" x14ac:dyDescent="0.3">
      <c r="A7" s="115" t="s">
        <v>928</v>
      </c>
      <c r="B7" s="152">
        <v>-9398637.8550000004</v>
      </c>
      <c r="C7" s="152">
        <v>361112.5458910279</v>
      </c>
      <c r="D7" s="152">
        <v>-9759750.4008910283</v>
      </c>
    </row>
    <row r="8" spans="1:4" ht="15.75" thickBot="1" x14ac:dyDescent="0.3">
      <c r="A8" s="115" t="s">
        <v>927</v>
      </c>
      <c r="B8" s="152">
        <v>5832782.7000000002</v>
      </c>
      <c r="C8" s="152">
        <v>-77726.190172701143</v>
      </c>
      <c r="D8" s="152">
        <v>5910508.8901727013</v>
      </c>
    </row>
    <row r="9" spans="1:4" ht="15.75" thickBot="1" x14ac:dyDescent="0.3">
      <c r="A9" s="115" t="s">
        <v>920</v>
      </c>
      <c r="B9" s="152">
        <v>9035058.1009999998</v>
      </c>
      <c r="C9" s="152">
        <v>-158435.17625776865</v>
      </c>
      <c r="D9" s="152">
        <v>9193493.2772577684</v>
      </c>
    </row>
    <row r="10" spans="1:4" ht="15.75" thickBot="1" x14ac:dyDescent="0.3">
      <c r="A10" s="115" t="s">
        <v>926</v>
      </c>
      <c r="B10" s="152">
        <v>21891517.510000002</v>
      </c>
      <c r="C10" s="152">
        <v>-166224.60971269757</v>
      </c>
      <c r="D10" s="152">
        <v>22057742.119712699</v>
      </c>
    </row>
    <row r="11" spans="1:4" ht="15.75" thickBot="1" x14ac:dyDescent="0.3">
      <c r="A11" s="115" t="s">
        <v>299</v>
      </c>
      <c r="B11" s="152">
        <v>-212319.255</v>
      </c>
      <c r="C11" s="152">
        <v>1549.9305615000194</v>
      </c>
      <c r="D11" s="152">
        <v>-213869.18556150002</v>
      </c>
    </row>
    <row r="12" spans="1:4" ht="15.75" thickBot="1" x14ac:dyDescent="0.3">
      <c r="A12" s="153" t="s">
        <v>435</v>
      </c>
      <c r="B12" s="154">
        <v>35524000.733999997</v>
      </c>
      <c r="C12" s="154">
        <v>-257878.98948133737</v>
      </c>
      <c r="D12" s="154">
        <v>35781879.723481335</v>
      </c>
    </row>
    <row r="13" spans="1:4" x14ac:dyDescent="0.25">
      <c r="A13" s="457"/>
      <c r="B13" s="383"/>
      <c r="C13" s="383"/>
      <c r="D13" s="383"/>
    </row>
    <row r="14" spans="1:4" x14ac:dyDescent="0.25">
      <c r="A14" s="121" t="s">
        <v>20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C11"/>
  <sheetViews>
    <sheetView workbookViewId="0"/>
  </sheetViews>
  <sheetFormatPr baseColWidth="10" defaultColWidth="11.5703125" defaultRowHeight="15" x14ac:dyDescent="0.25"/>
  <cols>
    <col min="1" max="1" width="52.5703125" style="111" bestFit="1" customWidth="1"/>
    <col min="2" max="2" width="17.85546875" style="111" bestFit="1" customWidth="1"/>
    <col min="3" max="3" width="27.7109375" style="111" customWidth="1"/>
    <col min="4" max="16384" width="11.5703125" style="111"/>
  </cols>
  <sheetData>
    <row r="1" spans="1:3" x14ac:dyDescent="0.25">
      <c r="A1" s="129" t="s">
        <v>941</v>
      </c>
    </row>
    <row r="2" spans="1:3" x14ac:dyDescent="0.25">
      <c r="A2" s="129" t="s">
        <v>940</v>
      </c>
    </row>
    <row r="3" spans="1:3" x14ac:dyDescent="0.25">
      <c r="A3" s="130" t="s">
        <v>279</v>
      </c>
    </row>
    <row r="4" spans="1:3" ht="15.75" thickBot="1" x14ac:dyDescent="0.3">
      <c r="A4" s="129"/>
    </row>
    <row r="5" spans="1:3" ht="30.75" thickBot="1" x14ac:dyDescent="0.3">
      <c r="A5" s="151" t="s">
        <v>939</v>
      </c>
      <c r="B5" s="113" t="s">
        <v>931</v>
      </c>
      <c r="C5" s="113" t="s">
        <v>938</v>
      </c>
    </row>
    <row r="6" spans="1:3" ht="15.75" thickBot="1" x14ac:dyDescent="0.3">
      <c r="A6" s="458">
        <v>2473798.0320000001</v>
      </c>
      <c r="B6" s="152">
        <v>-21141.792964744382</v>
      </c>
      <c r="C6" s="152">
        <v>2494939.8249647445</v>
      </c>
    </row>
    <row r="7" spans="1:3" x14ac:dyDescent="0.25">
      <c r="A7" s="455"/>
      <c r="B7" s="455"/>
      <c r="C7" s="455"/>
    </row>
    <row r="8" spans="1:3" x14ac:dyDescent="0.25">
      <c r="A8" s="121" t="s">
        <v>937</v>
      </c>
    </row>
    <row r="11" spans="1:3" x14ac:dyDescent="0.25">
      <c r="B11" s="15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C8"/>
  <sheetViews>
    <sheetView workbookViewId="0"/>
  </sheetViews>
  <sheetFormatPr baseColWidth="10" defaultColWidth="11.5703125" defaultRowHeight="15" x14ac:dyDescent="0.25"/>
  <cols>
    <col min="1" max="1" width="37.7109375" style="111" bestFit="1" customWidth="1"/>
    <col min="2" max="2" width="18.28515625" style="111" customWidth="1"/>
    <col min="3" max="3" width="19" style="111" bestFit="1" customWidth="1"/>
    <col min="4" max="16384" width="11.5703125" style="111"/>
  </cols>
  <sheetData>
    <row r="1" spans="1:3" x14ac:dyDescent="0.25">
      <c r="A1" s="129" t="s">
        <v>944</v>
      </c>
      <c r="B1" s="156"/>
      <c r="C1" s="156"/>
    </row>
    <row r="2" spans="1:3" x14ac:dyDescent="0.25">
      <c r="A2" s="129" t="s">
        <v>943</v>
      </c>
      <c r="B2" s="156"/>
      <c r="C2" s="156"/>
    </row>
    <row r="3" spans="1:3" x14ac:dyDescent="0.25">
      <c r="A3" s="130" t="s">
        <v>279</v>
      </c>
      <c r="B3" s="156"/>
      <c r="C3" s="156"/>
    </row>
    <row r="4" spans="1:3" ht="15.75" thickBot="1" x14ac:dyDescent="0.3">
      <c r="A4" s="129"/>
      <c r="B4" s="156"/>
      <c r="C4" s="156"/>
    </row>
    <row r="5" spans="1:3" ht="45.75" thickBot="1" x14ac:dyDescent="0.3">
      <c r="A5" s="151" t="s">
        <v>939</v>
      </c>
      <c r="B5" s="113" t="s">
        <v>942</v>
      </c>
      <c r="C5" s="113" t="s">
        <v>938</v>
      </c>
    </row>
    <row r="6" spans="1:3" ht="15.75" thickBot="1" x14ac:dyDescent="0.3">
      <c r="A6" s="458">
        <v>1218620</v>
      </c>
      <c r="B6" s="152">
        <v>-284012.4227873967</v>
      </c>
      <c r="C6" s="152">
        <v>1502632.4227873967</v>
      </c>
    </row>
    <row r="7" spans="1:3" x14ac:dyDescent="0.25">
      <c r="A7" s="455"/>
      <c r="B7" s="455"/>
      <c r="C7" s="455"/>
    </row>
    <row r="8" spans="1:3" x14ac:dyDescent="0.25">
      <c r="A8" s="130" t="s">
        <v>20</v>
      </c>
      <c r="B8" s="156"/>
      <c r="C8" s="15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H19"/>
  <sheetViews>
    <sheetView workbookViewId="0">
      <selection sqref="A1:F1"/>
    </sheetView>
  </sheetViews>
  <sheetFormatPr baseColWidth="10" defaultColWidth="11.42578125" defaultRowHeight="15" x14ac:dyDescent="0.25"/>
  <cols>
    <col min="1" max="1" width="5.7109375" style="1" customWidth="1"/>
    <col min="2" max="2" width="14.7109375" style="1" bestFit="1" customWidth="1"/>
    <col min="3" max="6" width="8.7109375" style="1" customWidth="1"/>
    <col min="7" max="16384" width="11.42578125" style="1"/>
  </cols>
  <sheetData>
    <row r="1" spans="1:7" x14ac:dyDescent="0.25">
      <c r="A1" s="545" t="s">
        <v>131</v>
      </c>
      <c r="B1" s="545"/>
      <c r="C1" s="545"/>
      <c r="D1" s="545"/>
      <c r="E1" s="545"/>
      <c r="F1" s="545"/>
      <c r="G1" s="22"/>
    </row>
    <row r="2" spans="1:7" x14ac:dyDescent="0.25">
      <c r="A2" s="545" t="s">
        <v>130</v>
      </c>
      <c r="B2" s="545"/>
      <c r="C2" s="545"/>
      <c r="D2" s="545"/>
      <c r="E2" s="545"/>
      <c r="F2" s="545"/>
      <c r="G2" s="22"/>
    </row>
    <row r="3" spans="1:7" x14ac:dyDescent="0.25">
      <c r="A3" s="536" t="s">
        <v>1326</v>
      </c>
      <c r="B3" s="536"/>
      <c r="C3" s="536"/>
      <c r="D3" s="536"/>
      <c r="E3" s="536"/>
      <c r="F3" s="536"/>
      <c r="G3" s="22"/>
    </row>
    <row r="4" spans="1:7" x14ac:dyDescent="0.25">
      <c r="A4" s="272"/>
      <c r="B4" s="272"/>
      <c r="C4" s="272"/>
      <c r="D4" s="272"/>
      <c r="E4" s="272"/>
      <c r="F4" s="272"/>
      <c r="G4" s="22"/>
    </row>
    <row r="5" spans="1:7" x14ac:dyDescent="0.25">
      <c r="A5" s="27" t="s">
        <v>41</v>
      </c>
      <c r="B5" s="26" t="s">
        <v>23</v>
      </c>
      <c r="C5" s="546" t="s">
        <v>129</v>
      </c>
      <c r="D5" s="547"/>
      <c r="E5" s="548" t="s">
        <v>128</v>
      </c>
      <c r="F5" s="547"/>
    </row>
    <row r="6" spans="1:7" x14ac:dyDescent="0.25">
      <c r="A6" s="30" t="s">
        <v>41</v>
      </c>
      <c r="B6" s="274" t="s">
        <v>23</v>
      </c>
      <c r="C6" s="416" t="s">
        <v>127</v>
      </c>
      <c r="D6" s="333" t="s">
        <v>126</v>
      </c>
      <c r="E6" s="272" t="s">
        <v>125</v>
      </c>
      <c r="F6" s="368" t="s">
        <v>124</v>
      </c>
    </row>
    <row r="7" spans="1:7" x14ac:dyDescent="0.25">
      <c r="A7" s="543" t="s">
        <v>123</v>
      </c>
      <c r="B7" s="543"/>
      <c r="C7" s="286" t="s">
        <v>122</v>
      </c>
      <c r="D7" s="286" t="s">
        <v>121</v>
      </c>
      <c r="E7" s="286" t="s">
        <v>120</v>
      </c>
      <c r="F7" s="286" t="s">
        <v>120</v>
      </c>
    </row>
    <row r="8" spans="1:7" x14ac:dyDescent="0.25">
      <c r="A8" s="544" t="s">
        <v>119</v>
      </c>
      <c r="B8" s="544"/>
      <c r="C8" s="286" t="s">
        <v>118</v>
      </c>
      <c r="D8" s="286" t="s">
        <v>117</v>
      </c>
      <c r="E8" s="286" t="s">
        <v>117</v>
      </c>
      <c r="F8" s="286" t="s">
        <v>116</v>
      </c>
    </row>
    <row r="9" spans="1:7" x14ac:dyDescent="0.25">
      <c r="A9" s="47" t="s">
        <v>41</v>
      </c>
      <c r="B9" s="417" t="s">
        <v>115</v>
      </c>
      <c r="C9" s="293" t="s">
        <v>83</v>
      </c>
      <c r="D9" s="50" t="s">
        <v>110</v>
      </c>
      <c r="E9" s="50" t="s">
        <v>114</v>
      </c>
      <c r="F9" s="50" t="s">
        <v>113</v>
      </c>
    </row>
    <row r="10" spans="1:7" x14ac:dyDescent="0.25">
      <c r="A10" s="47" t="s">
        <v>41</v>
      </c>
      <c r="B10" s="417" t="s">
        <v>112</v>
      </c>
      <c r="C10" s="293" t="s">
        <v>88</v>
      </c>
      <c r="D10" s="50" t="s">
        <v>111</v>
      </c>
      <c r="E10" s="50" t="s">
        <v>110</v>
      </c>
      <c r="F10" s="50" t="s">
        <v>109</v>
      </c>
    </row>
    <row r="11" spans="1:7" x14ac:dyDescent="0.25">
      <c r="A11" s="47" t="s">
        <v>41</v>
      </c>
      <c r="B11" s="417" t="s">
        <v>108</v>
      </c>
      <c r="C11" s="293" t="s">
        <v>89</v>
      </c>
      <c r="D11" s="50" t="s">
        <v>107</v>
      </c>
      <c r="E11" s="50" t="s">
        <v>89</v>
      </c>
      <c r="F11" s="50" t="s">
        <v>106</v>
      </c>
    </row>
    <row r="12" spans="1:7" x14ac:dyDescent="0.25">
      <c r="A12" s="543" t="s">
        <v>105</v>
      </c>
      <c r="B12" s="543"/>
      <c r="C12" s="286" t="s">
        <v>104</v>
      </c>
      <c r="D12" s="286" t="s">
        <v>103</v>
      </c>
      <c r="E12" s="286" t="s">
        <v>102</v>
      </c>
      <c r="F12" s="286" t="s">
        <v>101</v>
      </c>
    </row>
    <row r="13" spans="1:7" x14ac:dyDescent="0.25">
      <c r="A13" s="47" t="s">
        <v>41</v>
      </c>
      <c r="B13" s="417" t="s">
        <v>100</v>
      </c>
      <c r="C13" s="293" t="s">
        <v>94</v>
      </c>
      <c r="D13" s="50" t="s">
        <v>99</v>
      </c>
      <c r="E13" s="50" t="s">
        <v>98</v>
      </c>
      <c r="F13" s="50" t="s">
        <v>97</v>
      </c>
    </row>
    <row r="14" spans="1:7" x14ac:dyDescent="0.25">
      <c r="A14" s="47" t="s">
        <v>41</v>
      </c>
      <c r="B14" s="417" t="s">
        <v>96</v>
      </c>
      <c r="C14" s="293" t="s">
        <v>95</v>
      </c>
      <c r="D14" s="50" t="s">
        <v>94</v>
      </c>
      <c r="E14" s="50" t="s">
        <v>93</v>
      </c>
      <c r="F14" s="50" t="s">
        <v>92</v>
      </c>
    </row>
    <row r="15" spans="1:7" x14ac:dyDescent="0.25">
      <c r="A15" s="47" t="s">
        <v>41</v>
      </c>
      <c r="B15" s="417" t="s">
        <v>91</v>
      </c>
      <c r="C15" s="293" t="s">
        <v>90</v>
      </c>
      <c r="D15" s="50" t="s">
        <v>89</v>
      </c>
      <c r="E15" s="50" t="s">
        <v>88</v>
      </c>
      <c r="F15" s="50" t="s">
        <v>87</v>
      </c>
    </row>
    <row r="16" spans="1:7" x14ac:dyDescent="0.25">
      <c r="A16" s="47" t="s">
        <v>41</v>
      </c>
      <c r="B16" s="417" t="s">
        <v>86</v>
      </c>
      <c r="C16" s="293" t="s">
        <v>85</v>
      </c>
      <c r="D16" s="50" t="s">
        <v>84</v>
      </c>
      <c r="E16" s="50" t="s">
        <v>83</v>
      </c>
      <c r="F16" s="50" t="s">
        <v>82</v>
      </c>
    </row>
    <row r="17" spans="1:8" x14ac:dyDescent="0.25">
      <c r="A17" s="198"/>
      <c r="B17" s="274"/>
      <c r="C17" s="19"/>
      <c r="D17" s="19"/>
      <c r="E17" s="19"/>
      <c r="F17" s="19"/>
    </row>
    <row r="18" spans="1:8" x14ac:dyDescent="0.25">
      <c r="A18" s="21" t="s">
        <v>81</v>
      </c>
      <c r="B18" s="21"/>
      <c r="C18" s="21"/>
      <c r="D18" s="21"/>
      <c r="E18" s="21"/>
      <c r="F18" s="21"/>
      <c r="G18" s="22"/>
      <c r="H18" s="22"/>
    </row>
    <row r="19" spans="1:8" x14ac:dyDescent="0.25">
      <c r="A19" s="21"/>
      <c r="B19" s="21"/>
      <c r="C19" s="21"/>
      <c r="D19" s="21"/>
      <c r="E19" s="21"/>
      <c r="F19" s="21"/>
    </row>
  </sheetData>
  <mergeCells count="8">
    <mergeCell ref="A7:B7"/>
    <mergeCell ref="A8:B8"/>
    <mergeCell ref="A12:B12"/>
    <mergeCell ref="A1:F1"/>
    <mergeCell ref="A2:F2"/>
    <mergeCell ref="A3:F3"/>
    <mergeCell ref="C5:D5"/>
    <mergeCell ref="E5:F5"/>
  </mergeCells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D11"/>
  <sheetViews>
    <sheetView workbookViewId="0"/>
  </sheetViews>
  <sheetFormatPr baseColWidth="10" defaultColWidth="11.5703125" defaultRowHeight="15" x14ac:dyDescent="0.25"/>
  <cols>
    <col min="1" max="1" width="61.85546875" style="111" bestFit="1" customWidth="1"/>
    <col min="2" max="2" width="12.85546875" style="111" customWidth="1"/>
    <col min="3" max="4" width="15.85546875" style="111" customWidth="1"/>
    <col min="5" max="16384" width="11.5703125" style="111"/>
  </cols>
  <sheetData>
    <row r="1" spans="1:4" x14ac:dyDescent="0.25">
      <c r="A1" s="129" t="s">
        <v>949</v>
      </c>
    </row>
    <row r="2" spans="1:4" x14ac:dyDescent="0.25">
      <c r="A2" s="129" t="s">
        <v>948</v>
      </c>
    </row>
    <row r="3" spans="1:4" x14ac:dyDescent="0.25">
      <c r="A3" s="130" t="s">
        <v>279</v>
      </c>
    </row>
    <row r="4" spans="1:4" ht="15.75" thickBot="1" x14ac:dyDescent="0.3">
      <c r="A4" s="129"/>
    </row>
    <row r="5" spans="1:4" ht="45.75" thickBot="1" x14ac:dyDescent="0.3">
      <c r="A5" s="151" t="s">
        <v>933</v>
      </c>
      <c r="B5" s="113" t="s">
        <v>939</v>
      </c>
      <c r="C5" s="113" t="s">
        <v>931</v>
      </c>
      <c r="D5" s="113" t="s">
        <v>938</v>
      </c>
    </row>
    <row r="6" spans="1:4" ht="15.75" thickBot="1" x14ac:dyDescent="0.3">
      <c r="A6" s="115" t="s">
        <v>947</v>
      </c>
      <c r="B6" s="152">
        <v>168903.285</v>
      </c>
      <c r="C6" s="157">
        <v>42603.379101240127</v>
      </c>
      <c r="D6" s="152">
        <v>126299.90589875987</v>
      </c>
    </row>
    <row r="7" spans="1:4" ht="15.75" thickBot="1" x14ac:dyDescent="0.3">
      <c r="A7" s="115" t="s">
        <v>946</v>
      </c>
      <c r="B7" s="152">
        <v>170683.13699999999</v>
      </c>
      <c r="C7" s="152">
        <v>1137.8875800000001</v>
      </c>
      <c r="D7" s="152">
        <v>169545.24941999998</v>
      </c>
    </row>
    <row r="8" spans="1:4" ht="15.75" thickBot="1" x14ac:dyDescent="0.3">
      <c r="A8" s="115" t="s">
        <v>945</v>
      </c>
      <c r="B8" s="152">
        <v>-144248.74400000001</v>
      </c>
      <c r="C8" s="152">
        <v>-9480.6257422250965</v>
      </c>
      <c r="D8" s="152">
        <v>-134768.11825777491</v>
      </c>
    </row>
    <row r="9" spans="1:4" ht="15.75" thickBot="1" x14ac:dyDescent="0.3">
      <c r="A9" s="153" t="s">
        <v>435</v>
      </c>
      <c r="B9" s="154">
        <v>195337.67800000001</v>
      </c>
      <c r="C9" s="154">
        <v>34260.640939015037</v>
      </c>
      <c r="D9" s="154">
        <v>161077.03706098493</v>
      </c>
    </row>
    <row r="10" spans="1:4" x14ac:dyDescent="0.25">
      <c r="A10" s="457"/>
      <c r="B10" s="383"/>
      <c r="C10" s="383"/>
      <c r="D10" s="383"/>
    </row>
    <row r="11" spans="1:4" x14ac:dyDescent="0.25">
      <c r="A11" s="130" t="s">
        <v>20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D11"/>
  <sheetViews>
    <sheetView workbookViewId="0"/>
  </sheetViews>
  <sheetFormatPr baseColWidth="10" defaultColWidth="11.5703125" defaultRowHeight="15" x14ac:dyDescent="0.25"/>
  <cols>
    <col min="1" max="1" width="59" style="111" bestFit="1" customWidth="1"/>
    <col min="2" max="2" width="12.7109375" style="111" customWidth="1"/>
    <col min="3" max="4" width="13.7109375" style="111" customWidth="1"/>
    <col min="5" max="16384" width="11.5703125" style="111"/>
  </cols>
  <sheetData>
    <row r="1" spans="1:4" x14ac:dyDescent="0.25">
      <c r="A1" s="129" t="s">
        <v>955</v>
      </c>
    </row>
    <row r="2" spans="1:4" x14ac:dyDescent="0.25">
      <c r="A2" s="129" t="s">
        <v>954</v>
      </c>
    </row>
    <row r="3" spans="1:4" x14ac:dyDescent="0.25">
      <c r="A3" s="130" t="s">
        <v>279</v>
      </c>
    </row>
    <row r="4" spans="1:4" x14ac:dyDescent="0.25">
      <c r="A4" s="129"/>
    </row>
    <row r="5" spans="1:4" ht="45" x14ac:dyDescent="0.25">
      <c r="A5" s="284" t="s">
        <v>933</v>
      </c>
      <c r="B5" s="284" t="s">
        <v>953</v>
      </c>
      <c r="C5" s="284" t="s">
        <v>952</v>
      </c>
      <c r="D5" s="284" t="s">
        <v>938</v>
      </c>
    </row>
    <row r="6" spans="1:4" x14ac:dyDescent="0.25">
      <c r="A6" s="283" t="s">
        <v>951</v>
      </c>
      <c r="B6" s="245">
        <v>920659.45299999998</v>
      </c>
      <c r="C6" s="169">
        <v>218555.33478936192</v>
      </c>
      <c r="D6" s="245">
        <v>702104.11821063806</v>
      </c>
    </row>
    <row r="7" spans="1:4" x14ac:dyDescent="0.25">
      <c r="A7" s="283" t="s">
        <v>950</v>
      </c>
      <c r="B7" s="245">
        <v>876775.67099999997</v>
      </c>
      <c r="C7" s="245">
        <v>5845.1711400000004</v>
      </c>
      <c r="D7" s="245">
        <v>870930.49985999998</v>
      </c>
    </row>
    <row r="8" spans="1:4" x14ac:dyDescent="0.25">
      <c r="A8" s="283" t="s">
        <v>945</v>
      </c>
      <c r="B8" s="169">
        <v>-820535.51</v>
      </c>
      <c r="C8" s="169">
        <v>-53928.996972866524</v>
      </c>
      <c r="D8" s="169">
        <v>-766606.51302713354</v>
      </c>
    </row>
    <row r="9" spans="1:4" x14ac:dyDescent="0.25">
      <c r="A9" s="249" t="s">
        <v>435</v>
      </c>
      <c r="B9" s="266">
        <v>976899.61399999983</v>
      </c>
      <c r="C9" s="266">
        <v>170471.50895649538</v>
      </c>
      <c r="D9" s="266">
        <v>806428.1050435045</v>
      </c>
    </row>
    <row r="10" spans="1:4" x14ac:dyDescent="0.25">
      <c r="A10" s="121"/>
    </row>
    <row r="11" spans="1:4" x14ac:dyDescent="0.25">
      <c r="A11" s="121" t="s">
        <v>20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D8"/>
  <sheetViews>
    <sheetView workbookViewId="0"/>
  </sheetViews>
  <sheetFormatPr baseColWidth="10" defaultColWidth="11.5703125" defaultRowHeight="15" x14ac:dyDescent="0.25"/>
  <cols>
    <col min="1" max="1" width="40.140625" style="111" bestFit="1" customWidth="1"/>
    <col min="2" max="2" width="17.85546875" style="111" bestFit="1" customWidth="1"/>
    <col min="3" max="3" width="19" style="111" bestFit="1" customWidth="1"/>
    <col min="4" max="16384" width="11.5703125" style="111"/>
  </cols>
  <sheetData>
    <row r="1" spans="1:4" x14ac:dyDescent="0.25">
      <c r="A1" s="129" t="s">
        <v>957</v>
      </c>
    </row>
    <row r="2" spans="1:4" x14ac:dyDescent="0.25">
      <c r="A2" s="129" t="s">
        <v>956</v>
      </c>
    </row>
    <row r="3" spans="1:4" x14ac:dyDescent="0.25">
      <c r="A3" s="130" t="s">
        <v>279</v>
      </c>
    </row>
    <row r="4" spans="1:4" x14ac:dyDescent="0.25">
      <c r="A4" s="129"/>
    </row>
    <row r="5" spans="1:4" ht="45" x14ac:dyDescent="0.25">
      <c r="A5" s="284" t="s">
        <v>939</v>
      </c>
      <c r="B5" s="284" t="s">
        <v>931</v>
      </c>
      <c r="C5" s="284" t="s">
        <v>938</v>
      </c>
      <c r="D5" s="158"/>
    </row>
    <row r="6" spans="1:4" x14ac:dyDescent="0.25">
      <c r="A6" s="245">
        <v>147648.19699999999</v>
      </c>
      <c r="B6" s="245">
        <v>2933.8156822877545</v>
      </c>
      <c r="C6" s="245">
        <v>144714.38131771222</v>
      </c>
      <c r="D6" s="158"/>
    </row>
    <row r="7" spans="1:4" x14ac:dyDescent="0.25">
      <c r="A7" s="264"/>
      <c r="B7" s="264"/>
      <c r="C7" s="264"/>
      <c r="D7" s="297"/>
    </row>
    <row r="8" spans="1:4" x14ac:dyDescent="0.25">
      <c r="A8" s="598" t="s">
        <v>20</v>
      </c>
      <c r="B8" s="598"/>
    </row>
  </sheetData>
  <mergeCells count="1">
    <mergeCell ref="A8:B8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C10"/>
  <sheetViews>
    <sheetView workbookViewId="0"/>
  </sheetViews>
  <sheetFormatPr baseColWidth="10" defaultColWidth="11.5703125" defaultRowHeight="15" x14ac:dyDescent="0.25"/>
  <cols>
    <col min="1" max="1" width="37" style="111" bestFit="1" customWidth="1"/>
    <col min="2" max="2" width="10.7109375" style="111" bestFit="1" customWidth="1"/>
    <col min="3" max="3" width="11.85546875" style="111" customWidth="1"/>
    <col min="4" max="16384" width="11.5703125" style="111"/>
  </cols>
  <sheetData>
    <row r="1" spans="1:3" x14ac:dyDescent="0.25">
      <c r="A1" s="110" t="s">
        <v>967</v>
      </c>
    </row>
    <row r="2" spans="1:3" x14ac:dyDescent="0.25">
      <c r="A2" s="110" t="s">
        <v>966</v>
      </c>
    </row>
    <row r="3" spans="1:3" x14ac:dyDescent="0.25">
      <c r="A3" s="110"/>
    </row>
    <row r="4" spans="1:3" ht="45" x14ac:dyDescent="0.25">
      <c r="A4" s="284" t="s">
        <v>965</v>
      </c>
      <c r="B4" s="284" t="s">
        <v>964</v>
      </c>
      <c r="C4" s="284" t="s">
        <v>324</v>
      </c>
    </row>
    <row r="5" spans="1:3" x14ac:dyDescent="0.25">
      <c r="A5" s="283" t="s">
        <v>963</v>
      </c>
      <c r="B5" s="245">
        <v>-257878.98948133737</v>
      </c>
      <c r="C5" s="263">
        <v>-0.12363954314844311</v>
      </c>
    </row>
    <row r="6" spans="1:3" ht="30" x14ac:dyDescent="0.25">
      <c r="A6" s="283" t="s">
        <v>962</v>
      </c>
      <c r="B6" s="245">
        <v>-21141.792964744382</v>
      </c>
      <c r="C6" s="263">
        <v>-1.0136388500503007E-2</v>
      </c>
    </row>
    <row r="7" spans="1:3" x14ac:dyDescent="0.25">
      <c r="A7" s="283" t="s">
        <v>961</v>
      </c>
      <c r="B7" s="245">
        <v>-284012.4227873967</v>
      </c>
      <c r="C7" s="263">
        <v>-0.13616916318984362</v>
      </c>
    </row>
    <row r="8" spans="1:3" x14ac:dyDescent="0.25">
      <c r="A8" s="283" t="s">
        <v>960</v>
      </c>
      <c r="B8" s="245">
        <v>207665.96557779817</v>
      </c>
      <c r="C8" s="263">
        <v>9.9565013664587129E-2</v>
      </c>
    </row>
    <row r="9" spans="1:3" x14ac:dyDescent="0.25">
      <c r="A9" s="249" t="s">
        <v>959</v>
      </c>
      <c r="B9" s="266">
        <v>-355367.23965568026</v>
      </c>
      <c r="C9" s="524">
        <v>-0.17038008117420259</v>
      </c>
    </row>
    <row r="10" spans="1:3" x14ac:dyDescent="0.25">
      <c r="A10" s="121" t="s">
        <v>958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1:C9"/>
  <sheetViews>
    <sheetView workbookViewId="0"/>
  </sheetViews>
  <sheetFormatPr baseColWidth="10" defaultColWidth="11.5703125" defaultRowHeight="15" x14ac:dyDescent="0.25"/>
  <cols>
    <col min="1" max="1" width="54.28515625" style="111" bestFit="1" customWidth="1"/>
    <col min="2" max="2" width="10.7109375" style="111" bestFit="1" customWidth="1"/>
    <col min="3" max="3" width="12.85546875" style="111" customWidth="1"/>
    <col min="4" max="16384" width="11.5703125" style="111"/>
  </cols>
  <sheetData>
    <row r="1" spans="1:3" x14ac:dyDescent="0.25">
      <c r="A1" s="129" t="s">
        <v>969</v>
      </c>
    </row>
    <row r="2" spans="1:3" x14ac:dyDescent="0.25">
      <c r="A2" s="129" t="s">
        <v>968</v>
      </c>
    </row>
    <row r="3" spans="1:3" x14ac:dyDescent="0.25">
      <c r="A3" s="129"/>
    </row>
    <row r="4" spans="1:3" ht="45" x14ac:dyDescent="0.25">
      <c r="A4" s="283"/>
      <c r="B4" s="284" t="s">
        <v>964</v>
      </c>
      <c r="C4" s="284" t="s">
        <v>324</v>
      </c>
    </row>
    <row r="5" spans="1:3" ht="18" x14ac:dyDescent="0.25">
      <c r="A5" s="283" t="s">
        <v>1034</v>
      </c>
      <c r="B5" s="245">
        <v>-3588522</v>
      </c>
      <c r="C5" s="263">
        <v>-1.7205090995639474</v>
      </c>
    </row>
    <row r="6" spans="1:3" ht="18" x14ac:dyDescent="0.25">
      <c r="A6" s="283" t="s">
        <v>1035</v>
      </c>
      <c r="B6" s="245">
        <v>-355367.23965568026</v>
      </c>
      <c r="C6" s="263">
        <v>-0.17038008117420259</v>
      </c>
    </row>
    <row r="7" spans="1:3" ht="18" x14ac:dyDescent="0.25">
      <c r="A7" s="249" t="s">
        <v>1036</v>
      </c>
      <c r="B7" s="266">
        <v>-3233154</v>
      </c>
      <c r="C7" s="524">
        <v>-1.5501290183897443</v>
      </c>
    </row>
    <row r="8" spans="1:3" x14ac:dyDescent="0.25">
      <c r="A8" s="457"/>
      <c r="B8" s="459"/>
      <c r="C8" s="460"/>
    </row>
    <row r="9" spans="1:3" x14ac:dyDescent="0.25">
      <c r="A9" s="121" t="s">
        <v>20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/>
  <dimension ref="A1:C13"/>
  <sheetViews>
    <sheetView workbookViewId="0"/>
  </sheetViews>
  <sheetFormatPr baseColWidth="10" defaultColWidth="11.5703125" defaultRowHeight="15" x14ac:dyDescent="0.25"/>
  <cols>
    <col min="1" max="1" width="47.7109375" style="111" bestFit="1" customWidth="1"/>
    <col min="2" max="2" width="10.7109375" style="111" bestFit="1" customWidth="1"/>
    <col min="3" max="3" width="13.28515625" style="111" customWidth="1"/>
    <col min="4" max="16384" width="11.5703125" style="111"/>
  </cols>
  <sheetData>
    <row r="1" spans="1:3" x14ac:dyDescent="0.25">
      <c r="A1" s="129" t="s">
        <v>977</v>
      </c>
    </row>
    <row r="2" spans="1:3" x14ac:dyDescent="0.25">
      <c r="A2" s="129" t="s">
        <v>976</v>
      </c>
    </row>
    <row r="3" spans="1:3" x14ac:dyDescent="0.25">
      <c r="A3" s="129"/>
    </row>
    <row r="4" spans="1:3" ht="45" x14ac:dyDescent="0.25">
      <c r="A4" s="177"/>
      <c r="B4" s="284" t="s">
        <v>303</v>
      </c>
      <c r="C4" s="284" t="s">
        <v>324</v>
      </c>
    </row>
    <row r="5" spans="1:3" x14ac:dyDescent="0.25">
      <c r="A5" s="177" t="s">
        <v>975</v>
      </c>
      <c r="B5" s="245">
        <v>-3588522</v>
      </c>
      <c r="C5" s="521">
        <v>-1.7205090995639474</v>
      </c>
    </row>
    <row r="6" spans="1:3" x14ac:dyDescent="0.25">
      <c r="A6" s="177" t="s">
        <v>974</v>
      </c>
      <c r="B6" s="169">
        <v>-3233154.1725943238</v>
      </c>
      <c r="C6" s="521">
        <v>-1.5501290183897443</v>
      </c>
    </row>
    <row r="7" spans="1:3" x14ac:dyDescent="0.25">
      <c r="A7" s="522" t="s">
        <v>973</v>
      </c>
      <c r="B7" s="169">
        <v>314913.13773808221</v>
      </c>
      <c r="C7" s="521">
        <v>0.15098444646339435</v>
      </c>
    </row>
    <row r="8" spans="1:3" x14ac:dyDescent="0.25">
      <c r="A8" s="522" t="s">
        <v>972</v>
      </c>
      <c r="B8" s="169">
        <v>1873461.5432499999</v>
      </c>
      <c r="C8" s="521">
        <v>0.8982272257987518</v>
      </c>
    </row>
    <row r="9" spans="1:3" x14ac:dyDescent="0.25">
      <c r="A9" s="257" t="s">
        <v>971</v>
      </c>
      <c r="B9" s="172">
        <v>-2029973.0067380816</v>
      </c>
      <c r="C9" s="523">
        <v>-0.97326632022858728</v>
      </c>
    </row>
    <row r="10" spans="1:3" x14ac:dyDescent="0.25">
      <c r="A10" s="257" t="s">
        <v>970</v>
      </c>
      <c r="B10" s="172">
        <v>-1674605.7670824006</v>
      </c>
      <c r="C10" s="523">
        <v>-0.80288623905438428</v>
      </c>
    </row>
    <row r="11" spans="1:3" x14ac:dyDescent="0.25">
      <c r="A11" s="390"/>
      <c r="B11" s="428"/>
      <c r="C11" s="461"/>
    </row>
    <row r="12" spans="1:3" x14ac:dyDescent="0.25">
      <c r="A12" s="121" t="s">
        <v>20</v>
      </c>
    </row>
    <row r="13" spans="1:3" x14ac:dyDescent="0.25">
      <c r="A13" s="121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/>
  </sheetViews>
  <sheetFormatPr baseColWidth="10" defaultColWidth="11.42578125" defaultRowHeight="15" x14ac:dyDescent="0.25"/>
  <cols>
    <col min="1" max="1" width="45.85546875" style="1" bestFit="1" customWidth="1"/>
    <col min="2" max="2" width="11.5703125" style="1" bestFit="1" customWidth="1"/>
    <col min="3" max="7" width="10.85546875" style="1" bestFit="1" customWidth="1"/>
    <col min="8" max="16384" width="11.42578125" style="1"/>
  </cols>
  <sheetData>
    <row r="1" spans="1:7" x14ac:dyDescent="0.25">
      <c r="A1" s="325" t="s">
        <v>1291</v>
      </c>
      <c r="B1" s="462"/>
      <c r="C1" s="462"/>
      <c r="D1" s="463"/>
    </row>
    <row r="2" spans="1:7" x14ac:dyDescent="0.25">
      <c r="A2" s="325" t="s">
        <v>1248</v>
      </c>
      <c r="B2" s="462"/>
      <c r="C2" s="462"/>
      <c r="D2" s="463"/>
    </row>
    <row r="3" spans="1:7" x14ac:dyDescent="0.25">
      <c r="A3" s="325" t="s">
        <v>1247</v>
      </c>
      <c r="B3" s="462"/>
      <c r="C3" s="462"/>
      <c r="D3" s="463"/>
    </row>
    <row r="4" spans="1:7" x14ac:dyDescent="0.25">
      <c r="A4" s="326" t="s">
        <v>1225</v>
      </c>
      <c r="B4" s="462"/>
      <c r="C4" s="462"/>
      <c r="D4" s="463"/>
    </row>
    <row r="5" spans="1:7" x14ac:dyDescent="0.25">
      <c r="A5" s="661"/>
      <c r="B5" s="661"/>
      <c r="C5" s="661"/>
    </row>
    <row r="6" spans="1:7" x14ac:dyDescent="0.25">
      <c r="A6" s="305"/>
      <c r="B6" s="464">
        <v>2012</v>
      </c>
      <c r="C6" s="465">
        <v>2013</v>
      </c>
      <c r="D6" s="465">
        <v>2014</v>
      </c>
      <c r="E6" s="465">
        <v>2015</v>
      </c>
      <c r="F6" s="465">
        <v>2016</v>
      </c>
      <c r="G6" s="465">
        <v>2017</v>
      </c>
    </row>
    <row r="7" spans="1:7" s="405" customFormat="1" x14ac:dyDescent="0.25">
      <c r="A7" s="466" t="s">
        <v>304</v>
      </c>
      <c r="B7" s="467">
        <v>9506921.0009999983</v>
      </c>
      <c r="C7" s="467">
        <v>9074478.8990000002</v>
      </c>
      <c r="D7" s="468">
        <v>9280178.9449999984</v>
      </c>
      <c r="E7" s="469">
        <v>11694613.354999999</v>
      </c>
      <c r="F7" s="469">
        <v>11432247.559999999</v>
      </c>
      <c r="G7" s="469">
        <v>12802068.759552</v>
      </c>
    </row>
    <row r="8" spans="1:7" s="405" customFormat="1" x14ac:dyDescent="0.25">
      <c r="A8" s="466" t="s">
        <v>1246</v>
      </c>
      <c r="B8" s="467">
        <v>-69808.689000001352</v>
      </c>
      <c r="C8" s="467">
        <v>-743906.38299999922</v>
      </c>
      <c r="D8" s="467">
        <v>-1268674.0770000007</v>
      </c>
      <c r="E8" s="467">
        <v>-650606.15900000092</v>
      </c>
      <c r="F8" s="467">
        <v>-867277.66900000069</v>
      </c>
      <c r="G8" s="467">
        <v>-997467.48620799929</v>
      </c>
    </row>
    <row r="9" spans="1:7" x14ac:dyDescent="0.25">
      <c r="A9" s="470" t="s">
        <v>1245</v>
      </c>
      <c r="B9" s="471">
        <v>7238522.2539999988</v>
      </c>
      <c r="C9" s="471">
        <v>6200912.0140000014</v>
      </c>
      <c r="D9" s="471">
        <v>6737355.4939999999</v>
      </c>
      <c r="E9" s="471">
        <v>7555764.2640000004</v>
      </c>
      <c r="F9" s="471">
        <v>7559898.3149999985</v>
      </c>
      <c r="G9" s="471">
        <v>8375406.3503360013</v>
      </c>
    </row>
    <row r="10" spans="1:7" x14ac:dyDescent="0.25">
      <c r="A10" s="470" t="s">
        <v>1244</v>
      </c>
      <c r="B10" s="471">
        <v>-7308330.943</v>
      </c>
      <c r="C10" s="471">
        <v>-6944818.3969999999</v>
      </c>
      <c r="D10" s="471">
        <v>-8006029.5710000005</v>
      </c>
      <c r="E10" s="471">
        <v>-8206370.4230000013</v>
      </c>
      <c r="F10" s="471">
        <v>-8427175.9839999992</v>
      </c>
      <c r="G10" s="471">
        <v>-9372873.8365440015</v>
      </c>
    </row>
    <row r="11" spans="1:7" s="405" customFormat="1" x14ac:dyDescent="0.25">
      <c r="A11" s="466" t="s">
        <v>1243</v>
      </c>
      <c r="B11" s="467">
        <v>3157684.9369999999</v>
      </c>
      <c r="C11" s="467">
        <v>3453434.091</v>
      </c>
      <c r="D11" s="467">
        <v>3725529.5809999998</v>
      </c>
      <c r="E11" s="467">
        <v>4898247.1459999997</v>
      </c>
      <c r="F11" s="467">
        <v>4814532.4629999995</v>
      </c>
      <c r="G11" s="467">
        <v>5594500.687872</v>
      </c>
    </row>
    <row r="12" spans="1:7" s="405" customFormat="1" x14ac:dyDescent="0.25">
      <c r="A12" s="466" t="s">
        <v>1242</v>
      </c>
      <c r="B12" s="467">
        <v>6419044.7530000005</v>
      </c>
      <c r="C12" s="467">
        <v>6364951.1909999996</v>
      </c>
      <c r="D12" s="467">
        <v>6823323.4409999996</v>
      </c>
      <c r="E12" s="467">
        <v>7446972.3679999998</v>
      </c>
      <c r="F12" s="467">
        <v>7484992.7659999998</v>
      </c>
      <c r="G12" s="467">
        <v>8205035.5578879993</v>
      </c>
    </row>
    <row r="13" spans="1:7" s="405" customFormat="1" x14ac:dyDescent="0.25">
      <c r="A13" s="466" t="s">
        <v>307</v>
      </c>
      <c r="B13" s="467">
        <v>10447373.601</v>
      </c>
      <c r="C13" s="467">
        <v>11170794.364</v>
      </c>
      <c r="D13" s="467">
        <v>12133710.101999998</v>
      </c>
      <c r="E13" s="467">
        <v>13273957.674000002</v>
      </c>
      <c r="F13" s="467">
        <v>14073050.421999998</v>
      </c>
      <c r="G13" s="467">
        <v>15431208.510464001</v>
      </c>
    </row>
    <row r="14" spans="1:7" x14ac:dyDescent="0.25">
      <c r="A14" s="470" t="s">
        <v>1241</v>
      </c>
      <c r="B14" s="471">
        <v>16212384.598999999</v>
      </c>
      <c r="C14" s="471">
        <v>17168775.436000004</v>
      </c>
      <c r="D14" s="471">
        <v>18425683.255999997</v>
      </c>
      <c r="E14" s="471">
        <v>19729838.393000003</v>
      </c>
      <c r="F14" s="471">
        <v>20196246.34</v>
      </c>
      <c r="G14" s="471">
        <v>21670517.888</v>
      </c>
    </row>
    <row r="15" spans="1:7" x14ac:dyDescent="0.25">
      <c r="A15" s="470" t="s">
        <v>1240</v>
      </c>
      <c r="B15" s="471">
        <v>-314084.19199999998</v>
      </c>
      <c r="C15" s="471">
        <v>-329976.30499999999</v>
      </c>
      <c r="D15" s="471">
        <v>-350916.04500000004</v>
      </c>
      <c r="E15" s="471">
        <v>-395197.51899999997</v>
      </c>
      <c r="F15" s="471">
        <v>-432414.67700000003</v>
      </c>
      <c r="G15" s="471">
        <v>-350543.59449599998</v>
      </c>
    </row>
    <row r="16" spans="1:7" x14ac:dyDescent="0.25">
      <c r="A16" s="470" t="s">
        <v>1239</v>
      </c>
      <c r="B16" s="471">
        <v>-5450926.8059999999</v>
      </c>
      <c r="C16" s="471">
        <v>-5668004.767</v>
      </c>
      <c r="D16" s="471">
        <v>-5941057.1090000002</v>
      </c>
      <c r="E16" s="471">
        <v>-6060683.2000000002</v>
      </c>
      <c r="F16" s="471">
        <v>-5690781.2410000004</v>
      </c>
      <c r="G16" s="471">
        <v>-5888765.7830400001</v>
      </c>
    </row>
    <row r="17" spans="1:8" s="405" customFormat="1" x14ac:dyDescent="0.25">
      <c r="A17" s="466" t="s">
        <v>1238</v>
      </c>
      <c r="B17" s="467">
        <v>1892713.003</v>
      </c>
      <c r="C17" s="467">
        <v>1987474.6159999999</v>
      </c>
      <c r="D17" s="467">
        <v>2224208.6520000002</v>
      </c>
      <c r="E17" s="467">
        <v>2379385.6310000001</v>
      </c>
      <c r="F17" s="467">
        <v>2521070.4520000005</v>
      </c>
      <c r="G17" s="467">
        <v>2682886.0395519994</v>
      </c>
      <c r="H17" s="1"/>
    </row>
    <row r="18" spans="1:8" x14ac:dyDescent="0.25">
      <c r="A18" s="470" t="s">
        <v>309</v>
      </c>
      <c r="B18" s="471">
        <v>783995.39299999992</v>
      </c>
      <c r="C18" s="471">
        <v>815991.21900000004</v>
      </c>
      <c r="D18" s="471">
        <v>856594.75399999996</v>
      </c>
      <c r="E18" s="471">
        <v>982609.1399999999</v>
      </c>
      <c r="F18" s="471">
        <v>1009033.692</v>
      </c>
      <c r="G18" s="471">
        <v>1002184.7367679999</v>
      </c>
    </row>
    <row r="19" spans="1:8" x14ac:dyDescent="0.25">
      <c r="A19" s="470" t="s">
        <v>310</v>
      </c>
      <c r="B19" s="471">
        <v>1108717.6099999999</v>
      </c>
      <c r="C19" s="471">
        <v>1171483.3969999999</v>
      </c>
      <c r="D19" s="471">
        <v>1361724.02</v>
      </c>
      <c r="E19" s="471">
        <v>1388218.24</v>
      </c>
      <c r="F19" s="471">
        <v>1502039.06</v>
      </c>
      <c r="G19" s="471">
        <v>1668670.6380799999</v>
      </c>
    </row>
    <row r="20" spans="1:8" x14ac:dyDescent="0.25">
      <c r="A20" s="470" t="s">
        <v>1290</v>
      </c>
      <c r="B20" s="471">
        <v>0</v>
      </c>
      <c r="C20" s="471">
        <v>0</v>
      </c>
      <c r="D20" s="471">
        <v>5889.8779999999997</v>
      </c>
      <c r="E20" s="471">
        <v>8558.2510000000002</v>
      </c>
      <c r="F20" s="471">
        <v>9997.7000000000007</v>
      </c>
      <c r="G20" s="471">
        <v>12030.664704000001</v>
      </c>
    </row>
    <row r="21" spans="1:8" s="405" customFormat="1" x14ac:dyDescent="0.25">
      <c r="A21" s="466" t="s">
        <v>312</v>
      </c>
      <c r="B21" s="467">
        <v>324668.95600000001</v>
      </c>
      <c r="C21" s="467">
        <v>247373.28899999999</v>
      </c>
      <c r="D21" s="467">
        <v>273558.82999999996</v>
      </c>
      <c r="E21" s="467">
        <v>272117.745</v>
      </c>
      <c r="F21" s="467">
        <v>459833.97100000002</v>
      </c>
      <c r="G21" s="467">
        <v>531092.98892799998</v>
      </c>
      <c r="H21" s="1"/>
    </row>
    <row r="22" spans="1:8" s="405" customFormat="1" x14ac:dyDescent="0.25">
      <c r="A22" s="466" t="s">
        <v>313</v>
      </c>
      <c r="B22" s="467">
        <v>314440.99199999997</v>
      </c>
      <c r="C22" s="467">
        <v>303392.78700000001</v>
      </c>
      <c r="D22" s="467">
        <v>337838.82500000001</v>
      </c>
      <c r="E22" s="467">
        <v>343491.45400000003</v>
      </c>
      <c r="F22" s="467">
        <v>308871.19799999997</v>
      </c>
      <c r="G22" s="467">
        <v>328863.52691200003</v>
      </c>
      <c r="H22" s="1"/>
    </row>
    <row r="23" spans="1:8" s="405" customFormat="1" x14ac:dyDescent="0.25">
      <c r="A23" s="466" t="s">
        <v>314</v>
      </c>
      <c r="B23" s="467">
        <v>283912.15400000016</v>
      </c>
      <c r="C23" s="467">
        <v>169528.77600000004</v>
      </c>
      <c r="D23" s="467">
        <v>235560.43299999993</v>
      </c>
      <c r="E23" s="467">
        <v>-285749.96499999997</v>
      </c>
      <c r="F23" s="467">
        <v>203093.30100000004</v>
      </c>
      <c r="G23" s="467">
        <v>-283955.0597119999</v>
      </c>
    </row>
    <row r="24" spans="1:8" x14ac:dyDescent="0.25">
      <c r="A24" s="470" t="s">
        <v>1237</v>
      </c>
      <c r="B24" s="471">
        <v>-136302.01499999984</v>
      </c>
      <c r="C24" s="471">
        <v>-195378.22899999996</v>
      </c>
      <c r="D24" s="471">
        <v>-138722.06599999999</v>
      </c>
      <c r="E24" s="471">
        <v>-828988.85800000001</v>
      </c>
      <c r="F24" s="471">
        <v>-420982.83899999998</v>
      </c>
      <c r="G24" s="471">
        <v>-1077575.653376</v>
      </c>
    </row>
    <row r="25" spans="1:8" x14ac:dyDescent="0.25">
      <c r="A25" s="470" t="s">
        <v>1209</v>
      </c>
      <c r="B25" s="471">
        <v>420214.16899999999</v>
      </c>
      <c r="C25" s="471">
        <v>364907.005</v>
      </c>
      <c r="D25" s="471">
        <v>374282.49899999995</v>
      </c>
      <c r="E25" s="471">
        <v>543238.89300000004</v>
      </c>
      <c r="F25" s="471">
        <v>624076.14</v>
      </c>
      <c r="G25" s="471">
        <v>793620.59366400004</v>
      </c>
    </row>
    <row r="26" spans="1:8" x14ac:dyDescent="0.25">
      <c r="A26" s="472" t="s">
        <v>1236</v>
      </c>
      <c r="B26" s="473">
        <v>22770029.707000002</v>
      </c>
      <c r="C26" s="474">
        <v>22953042.731000002</v>
      </c>
      <c r="D26" s="474">
        <v>24485055.786999997</v>
      </c>
      <c r="E26" s="474">
        <v>27677815.894000001</v>
      </c>
      <c r="F26" s="474">
        <v>28998166.903999995</v>
      </c>
      <c r="G26" s="474">
        <v>31492164.765696</v>
      </c>
    </row>
    <row r="28" spans="1:8" x14ac:dyDescent="0.25">
      <c r="A28" s="1" t="s">
        <v>20</v>
      </c>
    </row>
    <row r="30" spans="1:8" x14ac:dyDescent="0.25">
      <c r="A30" s="405"/>
    </row>
  </sheetData>
  <mergeCells count="1"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baseColWidth="10" defaultColWidth="11.42578125" defaultRowHeight="15" x14ac:dyDescent="0.25"/>
  <cols>
    <col min="1" max="1" width="34.28515625" style="1" bestFit="1" customWidth="1"/>
    <col min="2" max="5" width="10.5703125" style="1" bestFit="1" customWidth="1"/>
    <col min="6" max="6" width="8.85546875" style="1" bestFit="1" customWidth="1"/>
    <col min="7" max="7" width="9" style="1" bestFit="1" customWidth="1"/>
    <col min="8" max="16384" width="11.42578125" style="1"/>
  </cols>
  <sheetData>
    <row r="1" spans="1:7" x14ac:dyDescent="0.25">
      <c r="A1" s="325" t="s">
        <v>1292</v>
      </c>
      <c r="B1" s="462"/>
      <c r="C1" s="462"/>
      <c r="D1" s="463"/>
    </row>
    <row r="2" spans="1:7" x14ac:dyDescent="0.25">
      <c r="A2" s="325" t="s">
        <v>1248</v>
      </c>
      <c r="B2" s="462"/>
      <c r="C2" s="462"/>
      <c r="D2" s="463"/>
    </row>
    <row r="3" spans="1:7" x14ac:dyDescent="0.25">
      <c r="A3" s="325" t="s">
        <v>1251</v>
      </c>
      <c r="B3" s="462"/>
      <c r="C3" s="462"/>
      <c r="D3" s="463"/>
    </row>
    <row r="4" spans="1:7" x14ac:dyDescent="0.25">
      <c r="A4" s="326" t="s">
        <v>1225</v>
      </c>
      <c r="B4" s="462"/>
      <c r="C4" s="462"/>
      <c r="D4" s="463"/>
    </row>
    <row r="5" spans="1:7" x14ac:dyDescent="0.25">
      <c r="A5" s="662"/>
      <c r="B5" s="662"/>
      <c r="C5" s="662"/>
    </row>
    <row r="6" spans="1:7" x14ac:dyDescent="0.25">
      <c r="A6" s="305"/>
      <c r="B6" s="475">
        <v>2012</v>
      </c>
      <c r="C6" s="476">
        <v>2013</v>
      </c>
      <c r="D6" s="476">
        <v>2014</v>
      </c>
      <c r="E6" s="476">
        <v>2015</v>
      </c>
      <c r="F6" s="476">
        <v>2016</v>
      </c>
      <c r="G6" s="476">
        <v>2017</v>
      </c>
    </row>
    <row r="7" spans="1:7" s="405" customFormat="1" x14ac:dyDescent="0.25">
      <c r="A7" s="477" t="s">
        <v>304</v>
      </c>
      <c r="B7" s="469">
        <v>2024806.0299999998</v>
      </c>
      <c r="C7" s="469">
        <v>1467999.5870000001</v>
      </c>
      <c r="D7" s="469">
        <v>1421325.4700000002</v>
      </c>
      <c r="E7" s="469">
        <v>1287952.7769999998</v>
      </c>
      <c r="F7" s="469">
        <v>12099.021000000241</v>
      </c>
      <c r="G7" s="469">
        <v>817627.66100000008</v>
      </c>
    </row>
    <row r="8" spans="1:7" s="405" customFormat="1" x14ac:dyDescent="0.25">
      <c r="A8" s="478" t="s">
        <v>1246</v>
      </c>
      <c r="B8" s="479">
        <v>430610.21099999989</v>
      </c>
      <c r="C8" s="479">
        <v>-76016.451999999932</v>
      </c>
      <c r="D8" s="479">
        <v>-78500.29499999994</v>
      </c>
      <c r="E8" s="479">
        <v>205095.66599999997</v>
      </c>
      <c r="F8" s="479">
        <v>-481874.60899999976</v>
      </c>
      <c r="G8" s="479">
        <v>-5552.9160000000265</v>
      </c>
    </row>
    <row r="9" spans="1:7" x14ac:dyDescent="0.25">
      <c r="A9" s="480" t="s">
        <v>1245</v>
      </c>
      <c r="B9" s="481">
        <v>2177118.5419999999</v>
      </c>
      <c r="C9" s="481">
        <v>1215405.4439999999</v>
      </c>
      <c r="D9" s="481">
        <v>1313653.5290000001</v>
      </c>
      <c r="E9" s="481">
        <v>1454657.8430000001</v>
      </c>
      <c r="F9" s="481">
        <v>436155.32</v>
      </c>
      <c r="G9" s="481">
        <v>442714.41499999998</v>
      </c>
    </row>
    <row r="10" spans="1:7" x14ac:dyDescent="0.25">
      <c r="A10" s="480" t="s">
        <v>1244</v>
      </c>
      <c r="B10" s="481">
        <v>-1746508.331</v>
      </c>
      <c r="C10" s="481">
        <v>-1291421.8959999999</v>
      </c>
      <c r="D10" s="481">
        <v>-1392153.824</v>
      </c>
      <c r="E10" s="481">
        <v>-1249562.1770000001</v>
      </c>
      <c r="F10" s="481">
        <v>-918029.92899999977</v>
      </c>
      <c r="G10" s="481">
        <v>-448267.33100000001</v>
      </c>
    </row>
    <row r="11" spans="1:7" x14ac:dyDescent="0.25">
      <c r="A11" s="480" t="s">
        <v>1243</v>
      </c>
      <c r="B11" s="479">
        <v>272570.62099999998</v>
      </c>
      <c r="C11" s="479">
        <v>409494.04000000004</v>
      </c>
      <c r="D11" s="479">
        <v>367590.75599999999</v>
      </c>
      <c r="E11" s="479">
        <v>98162.947999999989</v>
      </c>
      <c r="F11" s="479">
        <v>55296.809000000008</v>
      </c>
      <c r="G11" s="479">
        <v>411751.62</v>
      </c>
    </row>
    <row r="12" spans="1:7" x14ac:dyDescent="0.25">
      <c r="A12" s="482" t="s">
        <v>1242</v>
      </c>
      <c r="B12" s="483">
        <v>1321625.1980000001</v>
      </c>
      <c r="C12" s="483">
        <v>1134521.9990000001</v>
      </c>
      <c r="D12" s="483">
        <v>1132235.0090000001</v>
      </c>
      <c r="E12" s="483">
        <v>984694.16299999994</v>
      </c>
      <c r="F12" s="483">
        <v>438676.821</v>
      </c>
      <c r="G12" s="483">
        <v>411428.95700000005</v>
      </c>
    </row>
    <row r="13" spans="1:7" x14ac:dyDescent="0.25">
      <c r="A13" s="59" t="s">
        <v>1236</v>
      </c>
      <c r="B13" s="484">
        <v>2024806.0299999998</v>
      </c>
      <c r="C13" s="484">
        <v>1467999.5870000001</v>
      </c>
      <c r="D13" s="484">
        <v>1421325.4700000002</v>
      </c>
      <c r="E13" s="484">
        <v>1287952.7769999998</v>
      </c>
      <c r="F13" s="484">
        <v>12099.021000000241</v>
      </c>
      <c r="G13" s="484">
        <v>817627.66100000008</v>
      </c>
    </row>
    <row r="15" spans="1:7" x14ac:dyDescent="0.25">
      <c r="A15" s="1" t="s">
        <v>20</v>
      </c>
    </row>
    <row r="17" spans="1:1" x14ac:dyDescent="0.25">
      <c r="A17" s="405"/>
    </row>
  </sheetData>
  <mergeCells count="1"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baseColWidth="10" defaultColWidth="11.42578125" defaultRowHeight="15" x14ac:dyDescent="0.25"/>
  <cols>
    <col min="1" max="1" width="45.85546875" style="1" bestFit="1" customWidth="1"/>
    <col min="2" max="7" width="10.7109375" style="1" bestFit="1" customWidth="1"/>
    <col min="8" max="16384" width="11.42578125" style="1"/>
  </cols>
  <sheetData>
    <row r="1" spans="1:7" x14ac:dyDescent="0.25">
      <c r="A1" s="325" t="s">
        <v>1294</v>
      </c>
      <c r="B1" s="462"/>
      <c r="C1" s="462"/>
      <c r="D1" s="463"/>
    </row>
    <row r="2" spans="1:7" x14ac:dyDescent="0.25">
      <c r="A2" s="325" t="s">
        <v>1248</v>
      </c>
      <c r="B2" s="462"/>
      <c r="C2" s="462"/>
      <c r="D2" s="463"/>
    </row>
    <row r="3" spans="1:7" x14ac:dyDescent="0.25">
      <c r="A3" s="325" t="s">
        <v>1293</v>
      </c>
      <c r="B3" s="462"/>
      <c r="C3" s="462"/>
      <c r="D3" s="463"/>
    </row>
    <row r="4" spans="1:7" x14ac:dyDescent="0.25">
      <c r="A4" s="326" t="s">
        <v>1225</v>
      </c>
      <c r="B4" s="462"/>
      <c r="C4" s="462"/>
      <c r="D4" s="463"/>
    </row>
    <row r="5" spans="1:7" x14ac:dyDescent="0.25">
      <c r="A5" s="663"/>
      <c r="B5" s="663"/>
      <c r="C5" s="663"/>
    </row>
    <row r="6" spans="1:7" x14ac:dyDescent="0.25">
      <c r="A6" s="305"/>
      <c r="B6" s="465">
        <v>2012</v>
      </c>
      <c r="C6" s="465">
        <v>2013</v>
      </c>
      <c r="D6" s="465">
        <v>2014</v>
      </c>
      <c r="E6" s="465">
        <v>2015</v>
      </c>
      <c r="F6" s="465">
        <v>2016</v>
      </c>
      <c r="G6" s="465">
        <v>2017</v>
      </c>
    </row>
    <row r="7" spans="1:7" s="405" customFormat="1" x14ac:dyDescent="0.25">
      <c r="A7" s="466" t="s">
        <v>304</v>
      </c>
      <c r="B7" s="469">
        <v>7482114.970999999</v>
      </c>
      <c r="C7" s="469">
        <v>7606479.3120000008</v>
      </c>
      <c r="D7" s="469">
        <v>7858853.4749999978</v>
      </c>
      <c r="E7" s="469">
        <v>10406660.577999998</v>
      </c>
      <c r="F7" s="469">
        <v>11420148.538999999</v>
      </c>
      <c r="G7" s="469">
        <v>11684392.612</v>
      </c>
    </row>
    <row r="8" spans="1:7" s="405" customFormat="1" x14ac:dyDescent="0.25">
      <c r="A8" s="466" t="s">
        <v>1246</v>
      </c>
      <c r="B8" s="467">
        <v>-500418.90000000049</v>
      </c>
      <c r="C8" s="467">
        <v>-667889.93099999917</v>
      </c>
      <c r="D8" s="467">
        <v>-1190173.782000002</v>
      </c>
      <c r="E8" s="467">
        <v>-855701.82500000112</v>
      </c>
      <c r="F8" s="467">
        <v>-385403.06000000052</v>
      </c>
      <c r="G8" s="467">
        <v>-968536.42599999905</v>
      </c>
    </row>
    <row r="9" spans="1:7" x14ac:dyDescent="0.25">
      <c r="A9" s="470" t="s">
        <v>1245</v>
      </c>
      <c r="B9" s="471">
        <v>5061403.7119999994</v>
      </c>
      <c r="C9" s="471">
        <v>4985506.57</v>
      </c>
      <c r="D9" s="471">
        <v>5423701.9649999989</v>
      </c>
      <c r="E9" s="471">
        <v>6101106.4210000001</v>
      </c>
      <c r="F9" s="471">
        <v>7123742.9949999992</v>
      </c>
      <c r="G9" s="471">
        <v>7736393.3490000013</v>
      </c>
    </row>
    <row r="10" spans="1:7" x14ac:dyDescent="0.25">
      <c r="A10" s="470" t="s">
        <v>1244</v>
      </c>
      <c r="B10" s="471">
        <v>-5561822.6119999988</v>
      </c>
      <c r="C10" s="471">
        <v>-5653396.5010000002</v>
      </c>
      <c r="D10" s="471">
        <v>-6613875.7470000004</v>
      </c>
      <c r="E10" s="471">
        <v>-6956808.2460000012</v>
      </c>
      <c r="F10" s="471">
        <v>-7509146.0549999997</v>
      </c>
      <c r="G10" s="471">
        <v>-8704929.7750000004</v>
      </c>
    </row>
    <row r="11" spans="1:7" s="405" customFormat="1" x14ac:dyDescent="0.25">
      <c r="A11" s="466" t="s">
        <v>1243</v>
      </c>
      <c r="B11" s="467">
        <v>2885114.3159999996</v>
      </c>
      <c r="C11" s="467">
        <v>3043940.051</v>
      </c>
      <c r="D11" s="467">
        <v>3357938.8250000002</v>
      </c>
      <c r="E11" s="467">
        <v>4800084.1979999999</v>
      </c>
      <c r="F11" s="467">
        <v>4759235.6539999992</v>
      </c>
      <c r="G11" s="467">
        <v>5051627.9579999996</v>
      </c>
    </row>
    <row r="12" spans="1:7" s="405" customFormat="1" x14ac:dyDescent="0.25">
      <c r="A12" s="466" t="s">
        <v>1242</v>
      </c>
      <c r="B12" s="467">
        <v>5097419.5549999997</v>
      </c>
      <c r="C12" s="467">
        <v>5230429.1919999998</v>
      </c>
      <c r="D12" s="467">
        <v>5691088.432</v>
      </c>
      <c r="E12" s="467">
        <v>6462278.2050000001</v>
      </c>
      <c r="F12" s="467">
        <v>7046315.9450000003</v>
      </c>
      <c r="G12" s="467">
        <v>7601301.0800000001</v>
      </c>
    </row>
    <row r="13" spans="1:7" s="405" customFormat="1" x14ac:dyDescent="0.25">
      <c r="A13" s="466" t="s">
        <v>307</v>
      </c>
      <c r="B13" s="467">
        <v>10447373.601</v>
      </c>
      <c r="C13" s="467">
        <v>11170794.364</v>
      </c>
      <c r="D13" s="467">
        <v>12133710.101999998</v>
      </c>
      <c r="E13" s="467">
        <v>13273957.674000002</v>
      </c>
      <c r="F13" s="467">
        <v>14073050.421999998</v>
      </c>
      <c r="G13" s="467">
        <v>15069539.561000001</v>
      </c>
    </row>
    <row r="14" spans="1:7" x14ac:dyDescent="0.25">
      <c r="A14" s="470" t="s">
        <v>1241</v>
      </c>
      <c r="B14" s="471">
        <v>16212384.598999999</v>
      </c>
      <c r="C14" s="471">
        <v>17168775.436000004</v>
      </c>
      <c r="D14" s="471">
        <v>18425683.255999997</v>
      </c>
      <c r="E14" s="471">
        <v>19729838.393000003</v>
      </c>
      <c r="F14" s="471">
        <v>20196246.34</v>
      </c>
      <c r="G14" s="471">
        <v>21162615.125</v>
      </c>
    </row>
    <row r="15" spans="1:7" x14ac:dyDescent="0.25">
      <c r="A15" s="470" t="s">
        <v>1240</v>
      </c>
      <c r="B15" s="471">
        <v>-314084.19199999998</v>
      </c>
      <c r="C15" s="471">
        <v>-329976.30499999999</v>
      </c>
      <c r="D15" s="471">
        <v>-350916.04500000004</v>
      </c>
      <c r="E15" s="471">
        <v>-395197.51899999997</v>
      </c>
      <c r="F15" s="471">
        <v>-432414.67700000003</v>
      </c>
      <c r="G15" s="471">
        <v>-342327.72899999999</v>
      </c>
    </row>
    <row r="16" spans="1:7" x14ac:dyDescent="0.25">
      <c r="A16" s="470" t="s">
        <v>1239</v>
      </c>
      <c r="B16" s="471">
        <v>-5450926.8059999999</v>
      </c>
      <c r="C16" s="471">
        <v>-5668004.767</v>
      </c>
      <c r="D16" s="471">
        <v>-5941057.1090000002</v>
      </c>
      <c r="E16" s="471">
        <v>-6060683.2000000002</v>
      </c>
      <c r="F16" s="471">
        <v>-5690781.2410000004</v>
      </c>
      <c r="G16" s="471">
        <v>-5750747.835</v>
      </c>
    </row>
    <row r="17" spans="1:7" x14ac:dyDescent="0.25">
      <c r="A17" s="466" t="s">
        <v>1238</v>
      </c>
      <c r="B17" s="467">
        <v>1892713.003</v>
      </c>
      <c r="C17" s="467">
        <v>1987474.6159999999</v>
      </c>
      <c r="D17" s="467">
        <v>2224208.6520000002</v>
      </c>
      <c r="E17" s="467">
        <v>2379385.6310000001</v>
      </c>
      <c r="F17" s="467">
        <v>2521070.4520000005</v>
      </c>
      <c r="G17" s="467">
        <v>2620005.8979999996</v>
      </c>
    </row>
    <row r="18" spans="1:7" x14ac:dyDescent="0.25">
      <c r="A18" s="470" t="s">
        <v>309</v>
      </c>
      <c r="B18" s="471">
        <v>783995.39299999992</v>
      </c>
      <c r="C18" s="471">
        <v>815991.21900000004</v>
      </c>
      <c r="D18" s="471">
        <v>856594.75399999996</v>
      </c>
      <c r="E18" s="471">
        <v>982609.1399999999</v>
      </c>
      <c r="F18" s="471">
        <v>1009033.692</v>
      </c>
      <c r="G18" s="471">
        <v>978696.03199999989</v>
      </c>
    </row>
    <row r="19" spans="1:7" x14ac:dyDescent="0.25">
      <c r="A19" s="470" t="s">
        <v>310</v>
      </c>
      <c r="B19" s="471">
        <v>1108717.6099999999</v>
      </c>
      <c r="C19" s="471">
        <v>1171483.3969999999</v>
      </c>
      <c r="D19" s="471">
        <v>1361724.02</v>
      </c>
      <c r="E19" s="471">
        <v>1388218.24</v>
      </c>
      <c r="F19" s="471">
        <v>1502039.06</v>
      </c>
      <c r="G19" s="471">
        <v>1629561.17</v>
      </c>
    </row>
    <row r="20" spans="1:7" x14ac:dyDescent="0.25">
      <c r="A20" s="470" t="s">
        <v>1290</v>
      </c>
      <c r="B20" s="471">
        <v>0</v>
      </c>
      <c r="C20" s="471">
        <v>0</v>
      </c>
      <c r="D20" s="471">
        <v>5889.8779999999997</v>
      </c>
      <c r="E20" s="471">
        <v>8558.2510000000002</v>
      </c>
      <c r="F20" s="471">
        <v>9997.7000000000007</v>
      </c>
      <c r="G20" s="471">
        <v>11748.696</v>
      </c>
    </row>
    <row r="21" spans="1:7" x14ac:dyDescent="0.25">
      <c r="A21" s="466" t="s">
        <v>312</v>
      </c>
      <c r="B21" s="467">
        <v>324668.95600000001</v>
      </c>
      <c r="C21" s="467">
        <v>247373.28899999999</v>
      </c>
      <c r="D21" s="467">
        <v>273558.82999999996</v>
      </c>
      <c r="E21" s="467">
        <v>272117.745</v>
      </c>
      <c r="F21" s="467">
        <v>459833.97100000002</v>
      </c>
      <c r="G21" s="467">
        <v>518645.49699999997</v>
      </c>
    </row>
    <row r="22" spans="1:7" x14ac:dyDescent="0.25">
      <c r="A22" s="466" t="s">
        <v>313</v>
      </c>
      <c r="B22" s="467">
        <v>314440.99199999997</v>
      </c>
      <c r="C22" s="467">
        <v>303392.78700000001</v>
      </c>
      <c r="D22" s="467">
        <v>337838.82500000001</v>
      </c>
      <c r="E22" s="467">
        <v>343491.45400000003</v>
      </c>
      <c r="F22" s="467">
        <v>308871.19799999997</v>
      </c>
      <c r="G22" s="467">
        <v>321155.788</v>
      </c>
    </row>
    <row r="23" spans="1:7" x14ac:dyDescent="0.25">
      <c r="A23" s="466" t="s">
        <v>314</v>
      </c>
      <c r="B23" s="467">
        <v>283912.15400000016</v>
      </c>
      <c r="C23" s="467">
        <v>169528.77600000004</v>
      </c>
      <c r="D23" s="467">
        <v>235560.43299999993</v>
      </c>
      <c r="E23" s="467">
        <v>-285749.96499999997</v>
      </c>
      <c r="F23" s="467">
        <v>203093.30100000004</v>
      </c>
      <c r="G23" s="467">
        <v>-277299.8629999999</v>
      </c>
    </row>
    <row r="24" spans="1:7" x14ac:dyDescent="0.25">
      <c r="A24" s="470" t="s">
        <v>1237</v>
      </c>
      <c r="B24" s="471">
        <v>-136302.01499999984</v>
      </c>
      <c r="C24" s="471">
        <v>-195378.22899999996</v>
      </c>
      <c r="D24" s="471">
        <v>-138722.06599999999</v>
      </c>
      <c r="E24" s="471">
        <v>-828988.85800000001</v>
      </c>
      <c r="F24" s="471">
        <v>-420982.83899999998</v>
      </c>
      <c r="G24" s="471">
        <v>-1052319.9739999999</v>
      </c>
    </row>
    <row r="25" spans="1:7" x14ac:dyDescent="0.25">
      <c r="A25" s="470" t="s">
        <v>1209</v>
      </c>
      <c r="B25" s="471">
        <v>420214.16899999999</v>
      </c>
      <c r="C25" s="471">
        <v>364907.005</v>
      </c>
      <c r="D25" s="471">
        <v>374282.49899999995</v>
      </c>
      <c r="E25" s="471">
        <v>543238.89300000004</v>
      </c>
      <c r="F25" s="471">
        <v>624076.14</v>
      </c>
      <c r="G25" s="471">
        <v>775020.11100000003</v>
      </c>
    </row>
    <row r="26" spans="1:7" x14ac:dyDescent="0.25">
      <c r="A26" s="472" t="s">
        <v>1236</v>
      </c>
      <c r="B26" s="474">
        <v>20745223.677000001</v>
      </c>
      <c r="C26" s="474">
        <v>21485043.144000001</v>
      </c>
      <c r="D26" s="474">
        <v>23063730.316999994</v>
      </c>
      <c r="E26" s="474">
        <v>26389863.117000002</v>
      </c>
      <c r="F26" s="474">
        <v>28986067.882999994</v>
      </c>
      <c r="G26" s="474">
        <v>29936439.493000001</v>
      </c>
    </row>
    <row r="28" spans="1:7" x14ac:dyDescent="0.25">
      <c r="A28" s="1" t="s">
        <v>20</v>
      </c>
    </row>
    <row r="30" spans="1:7" x14ac:dyDescent="0.25">
      <c r="A30" s="405"/>
    </row>
  </sheetData>
  <mergeCells count="1"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baseColWidth="10" defaultColWidth="11.42578125" defaultRowHeight="15" x14ac:dyDescent="0.25"/>
  <cols>
    <col min="1" max="1" width="49.85546875" style="1" customWidth="1"/>
    <col min="2" max="7" width="14.85546875" style="1" customWidth="1"/>
    <col min="8" max="16384" width="11.42578125" style="1"/>
  </cols>
  <sheetData>
    <row r="1" spans="1:7" x14ac:dyDescent="0.25">
      <c r="A1" s="325" t="s">
        <v>1298</v>
      </c>
      <c r="B1" s="462"/>
      <c r="C1" s="462"/>
      <c r="D1" s="463"/>
    </row>
    <row r="2" spans="1:7" x14ac:dyDescent="0.25">
      <c r="A2" s="325" t="s">
        <v>1297</v>
      </c>
      <c r="B2" s="462"/>
      <c r="C2" s="462"/>
      <c r="D2" s="463"/>
    </row>
    <row r="3" spans="1:7" x14ac:dyDescent="0.25">
      <c r="A3" s="325" t="s">
        <v>1296</v>
      </c>
      <c r="B3" s="462"/>
      <c r="C3" s="462"/>
      <c r="D3" s="463"/>
    </row>
    <row r="4" spans="1:7" x14ac:dyDescent="0.25">
      <c r="A4" s="326" t="s">
        <v>1295</v>
      </c>
      <c r="B4" s="462"/>
      <c r="C4" s="462"/>
      <c r="D4" s="463"/>
    </row>
    <row r="5" spans="1:7" x14ac:dyDescent="0.25">
      <c r="A5" s="663"/>
      <c r="B5" s="663"/>
      <c r="C5" s="663"/>
    </row>
    <row r="6" spans="1:7" x14ac:dyDescent="0.25">
      <c r="A6" s="305"/>
      <c r="B6" s="465">
        <v>2012</v>
      </c>
      <c r="C6" s="465">
        <v>2013</v>
      </c>
      <c r="D6" s="465">
        <v>2014</v>
      </c>
      <c r="E6" s="465">
        <v>2015</v>
      </c>
      <c r="F6" s="465">
        <v>2016</v>
      </c>
      <c r="G6" s="465">
        <v>2017</v>
      </c>
    </row>
    <row r="7" spans="1:7" s="405" customFormat="1" x14ac:dyDescent="0.25">
      <c r="A7" s="466" t="s">
        <v>304</v>
      </c>
      <c r="B7" s="469">
        <v>11214361.683127729</v>
      </c>
      <c r="C7" s="469">
        <v>10516346.145064401</v>
      </c>
      <c r="D7" s="469">
        <v>10269531.355515802</v>
      </c>
      <c r="E7" s="469">
        <v>12402044.069241324</v>
      </c>
      <c r="F7" s="469">
        <v>11682005.666078188</v>
      </c>
      <c r="G7" s="469">
        <v>12802068.759552</v>
      </c>
    </row>
    <row r="8" spans="1:7" s="405" customFormat="1" x14ac:dyDescent="0.25">
      <c r="A8" s="466" t="s">
        <v>1246</v>
      </c>
      <c r="B8" s="467">
        <v>-82346.312437922767</v>
      </c>
      <c r="C8" s="467">
        <v>-862107.57777098916</v>
      </c>
      <c r="D8" s="467">
        <v>-1403926.3995767247</v>
      </c>
      <c r="E8" s="467">
        <v>-689962.63584789902</v>
      </c>
      <c r="F8" s="467">
        <v>-886224.91685450275</v>
      </c>
      <c r="G8" s="467">
        <v>-997467.48620799929</v>
      </c>
    </row>
    <row r="9" spans="1:7" x14ac:dyDescent="0.25">
      <c r="A9" s="470" t="s">
        <v>1245</v>
      </c>
      <c r="B9" s="471">
        <v>8538559.0770330802</v>
      </c>
      <c r="C9" s="471">
        <v>7186190.8413824877</v>
      </c>
      <c r="D9" s="471">
        <v>7455619.5423545968</v>
      </c>
      <c r="E9" s="471">
        <v>8012827.6612807065</v>
      </c>
      <c r="F9" s="471">
        <v>7725057.9544662116</v>
      </c>
      <c r="G9" s="471">
        <v>8375406.3503360013</v>
      </c>
    </row>
    <row r="10" spans="1:7" x14ac:dyDescent="0.25">
      <c r="A10" s="470" t="s">
        <v>1244</v>
      </c>
      <c r="B10" s="471">
        <v>-8620905.3894710019</v>
      </c>
      <c r="C10" s="471">
        <v>-8048298.4191534761</v>
      </c>
      <c r="D10" s="471">
        <v>-8859545.9419313222</v>
      </c>
      <c r="E10" s="471">
        <v>-8702790.2971286047</v>
      </c>
      <c r="F10" s="471">
        <v>-8611282.8713207152</v>
      </c>
      <c r="G10" s="471">
        <v>-9372873.8365440015</v>
      </c>
    </row>
    <row r="11" spans="1:7" s="405" customFormat="1" x14ac:dyDescent="0.25">
      <c r="A11" s="466" t="s">
        <v>1243</v>
      </c>
      <c r="B11" s="467">
        <v>3724804.3779008575</v>
      </c>
      <c r="C11" s="467">
        <v>4002159.0985377673</v>
      </c>
      <c r="D11" s="467">
        <v>4122705.2920778729</v>
      </c>
      <c r="E11" s="467">
        <v>5194551.980699284</v>
      </c>
      <c r="F11" s="467">
        <v>4919714.624539094</v>
      </c>
      <c r="G11" s="467">
        <v>5594500.687872</v>
      </c>
    </row>
    <row r="12" spans="1:7" s="405" customFormat="1" x14ac:dyDescent="0.25">
      <c r="A12" s="466" t="s">
        <v>1242</v>
      </c>
      <c r="B12" s="467">
        <v>7571903.6176647954</v>
      </c>
      <c r="C12" s="467">
        <v>7376294.6242976226</v>
      </c>
      <c r="D12" s="467">
        <v>7550752.4630146539</v>
      </c>
      <c r="E12" s="467">
        <v>7897454.7243899405</v>
      </c>
      <c r="F12" s="467">
        <v>7648515.958393597</v>
      </c>
      <c r="G12" s="467">
        <v>8205035.5578879993</v>
      </c>
    </row>
    <row r="13" spans="1:7" s="405" customFormat="1" x14ac:dyDescent="0.25">
      <c r="A13" s="466" t="s">
        <v>307</v>
      </c>
      <c r="B13" s="467">
        <v>12323719.339631712</v>
      </c>
      <c r="C13" s="467">
        <v>12945750.555451099</v>
      </c>
      <c r="D13" s="467">
        <v>13427275.173218962</v>
      </c>
      <c r="E13" s="467">
        <v>14076926.106822291</v>
      </c>
      <c r="F13" s="467">
        <v>14380501.638542896</v>
      </c>
      <c r="G13" s="467">
        <v>15431208.510464001</v>
      </c>
    </row>
    <row r="14" spans="1:7" x14ac:dyDescent="0.25">
      <c r="A14" s="470" t="s">
        <v>1241</v>
      </c>
      <c r="B14" s="471">
        <v>19124124.900168162</v>
      </c>
      <c r="C14" s="471">
        <v>19896766.236544091</v>
      </c>
      <c r="D14" s="471">
        <v>20390030.522659764</v>
      </c>
      <c r="E14" s="471">
        <v>20923336.052352585</v>
      </c>
      <c r="F14" s="471">
        <v>20637469.836018045</v>
      </c>
      <c r="G14" s="471">
        <v>21670517.888</v>
      </c>
    </row>
    <row r="15" spans="1:7" x14ac:dyDescent="0.25">
      <c r="A15" s="470" t="s">
        <v>1240</v>
      </c>
      <c r="B15" s="471">
        <v>-370493.63591750048</v>
      </c>
      <c r="C15" s="471">
        <v>-382407.08713662351</v>
      </c>
      <c r="D15" s="471">
        <v>-388326.92221120693</v>
      </c>
      <c r="E15" s="471">
        <v>-419103.81283339456</v>
      </c>
      <c r="F15" s="471">
        <v>-441861.5569946047</v>
      </c>
      <c r="G15" s="471">
        <v>-350543.59449599998</v>
      </c>
    </row>
    <row r="16" spans="1:7" x14ac:dyDescent="0.25">
      <c r="A16" s="470" t="s">
        <v>1239</v>
      </c>
      <c r="B16" s="471">
        <v>-6429911.9246189501</v>
      </c>
      <c r="C16" s="471">
        <v>-6568608.5939563653</v>
      </c>
      <c r="D16" s="471">
        <v>-6574428.4272295972</v>
      </c>
      <c r="E16" s="471">
        <v>-6427306.1326968987</v>
      </c>
      <c r="F16" s="471">
        <v>-5815106.6404805416</v>
      </c>
      <c r="G16" s="471">
        <v>-5888765.7830400001</v>
      </c>
    </row>
    <row r="17" spans="1:7" x14ac:dyDescent="0.25">
      <c r="A17" s="466" t="s">
        <v>1238</v>
      </c>
      <c r="B17" s="467">
        <v>2232643.7945332858</v>
      </c>
      <c r="C17" s="467">
        <v>2303269.5594992475</v>
      </c>
      <c r="D17" s="467">
        <v>2461329.7467965516</v>
      </c>
      <c r="E17" s="467">
        <v>2523319.4597891504</v>
      </c>
      <c r="F17" s="467">
        <v>2576147.7916111806</v>
      </c>
      <c r="G17" s="467">
        <v>2682886.0395519994</v>
      </c>
    </row>
    <row r="18" spans="1:7" x14ac:dyDescent="0.25">
      <c r="A18" s="470" t="s">
        <v>309</v>
      </c>
      <c r="B18" s="471">
        <v>924800.77346630581</v>
      </c>
      <c r="C18" s="471">
        <v>945646.15840174549</v>
      </c>
      <c r="D18" s="471">
        <v>947915.63150976994</v>
      </c>
      <c r="E18" s="471">
        <v>1042049.1458068661</v>
      </c>
      <c r="F18" s="471">
        <v>1031077.8563307979</v>
      </c>
      <c r="G18" s="471">
        <v>1002184.7367679999</v>
      </c>
    </row>
    <row r="19" spans="1:7" x14ac:dyDescent="0.25">
      <c r="A19" s="470" t="s">
        <v>310</v>
      </c>
      <c r="B19" s="471">
        <v>1307843.0210669795</v>
      </c>
      <c r="C19" s="471">
        <v>1357623.4010975021</v>
      </c>
      <c r="D19" s="471">
        <v>1506896.3221321837</v>
      </c>
      <c r="E19" s="471">
        <v>1472194.3571433818</v>
      </c>
      <c r="F19" s="471">
        <v>1534853.817457987</v>
      </c>
      <c r="G19" s="471">
        <v>1668670.6380799999</v>
      </c>
    </row>
    <row r="20" spans="1:7" x14ac:dyDescent="0.25">
      <c r="A20" s="470" t="s">
        <v>1290</v>
      </c>
      <c r="B20" s="471">
        <v>0</v>
      </c>
      <c r="C20" s="471">
        <v>0</v>
      </c>
      <c r="D20" s="471">
        <v>6517.7931545976999</v>
      </c>
      <c r="E20" s="471">
        <v>9075.9568389021497</v>
      </c>
      <c r="F20" s="471">
        <v>10216.11782239519</v>
      </c>
      <c r="G20" s="471">
        <v>12030.664704000001</v>
      </c>
    </row>
    <row r="21" spans="1:7" x14ac:dyDescent="0.25">
      <c r="A21" s="466" t="s">
        <v>312</v>
      </c>
      <c r="B21" s="467">
        <v>382979.4209381254</v>
      </c>
      <c r="C21" s="467">
        <v>286679.06588594645</v>
      </c>
      <c r="D21" s="467">
        <v>302722.71676149417</v>
      </c>
      <c r="E21" s="467">
        <v>288578.69542729948</v>
      </c>
      <c r="F21" s="467">
        <v>469879.87501883961</v>
      </c>
      <c r="G21" s="467">
        <v>531092.98892799998</v>
      </c>
    </row>
    <row r="22" spans="1:7" x14ac:dyDescent="0.25">
      <c r="A22" s="466" t="s">
        <v>313</v>
      </c>
      <c r="B22" s="467">
        <v>370914.51711006736</v>
      </c>
      <c r="C22" s="467">
        <v>351599.64572284085</v>
      </c>
      <c r="D22" s="467">
        <v>373855.55030890804</v>
      </c>
      <c r="E22" s="467">
        <v>364269.9438279788</v>
      </c>
      <c r="F22" s="467">
        <v>315619.04745214927</v>
      </c>
      <c r="G22" s="467">
        <v>328863.52691200003</v>
      </c>
    </row>
    <row r="23" spans="1:7" x14ac:dyDescent="0.25">
      <c r="A23" s="466" t="s">
        <v>314</v>
      </c>
      <c r="B23" s="467">
        <v>334902.70728629793</v>
      </c>
      <c r="C23" s="467">
        <v>196465.63839181469</v>
      </c>
      <c r="D23" s="467">
        <v>260673.34123074703</v>
      </c>
      <c r="E23" s="467">
        <v>-303035.5558697448</v>
      </c>
      <c r="F23" s="467">
        <v>207530.24115098183</v>
      </c>
      <c r="G23" s="467">
        <v>-283955.0597119999</v>
      </c>
    </row>
    <row r="24" spans="1:7" x14ac:dyDescent="0.25">
      <c r="A24" s="470" t="s">
        <v>1237</v>
      </c>
      <c r="B24" s="471">
        <v>-160781.8234934652</v>
      </c>
      <c r="C24" s="471">
        <v>-226422.3773334336</v>
      </c>
      <c r="D24" s="471">
        <v>-153511.11384080458</v>
      </c>
      <c r="E24" s="471">
        <v>-879136.06356471463</v>
      </c>
      <c r="F24" s="471">
        <v>-430179.96983610472</v>
      </c>
      <c r="G24" s="471">
        <v>-1077575.653376</v>
      </c>
    </row>
    <row r="25" spans="1:7" x14ac:dyDescent="0.25">
      <c r="A25" s="470" t="s">
        <v>1209</v>
      </c>
      <c r="B25" s="471">
        <v>495684.53077976312</v>
      </c>
      <c r="C25" s="471">
        <v>422888.01572524826</v>
      </c>
      <c r="D25" s="471">
        <v>414184.45507155161</v>
      </c>
      <c r="E25" s="471">
        <v>576100.50769496977</v>
      </c>
      <c r="F25" s="471">
        <v>637710.21098708652</v>
      </c>
      <c r="G25" s="471">
        <v>793620.59366400004</v>
      </c>
    </row>
    <row r="26" spans="1:7" x14ac:dyDescent="0.25">
      <c r="A26" s="472" t="s">
        <v>1236</v>
      </c>
      <c r="B26" s="474">
        <v>26859521.462627225</v>
      </c>
      <c r="C26" s="474">
        <v>26600110.610015351</v>
      </c>
      <c r="D26" s="474">
        <v>27095387.883832466</v>
      </c>
      <c r="E26" s="474">
        <v>29352102.7192383</v>
      </c>
      <c r="F26" s="474">
        <v>29631684.259854235</v>
      </c>
      <c r="G26" s="474">
        <v>31492164.765696</v>
      </c>
    </row>
    <row r="28" spans="1:7" x14ac:dyDescent="0.25">
      <c r="A28" s="1" t="s">
        <v>20</v>
      </c>
    </row>
    <row r="29" spans="1:7" x14ac:dyDescent="0.25">
      <c r="A29" s="405"/>
    </row>
    <row r="31" spans="1:7" x14ac:dyDescent="0.25">
      <c r="B31" s="485"/>
      <c r="C31" s="485"/>
      <c r="D31" s="485"/>
      <c r="E31" s="485"/>
      <c r="F31" s="485"/>
    </row>
  </sheetData>
  <mergeCells count="1"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F20"/>
  <sheetViews>
    <sheetView workbookViewId="0">
      <selection sqref="A1:D1"/>
    </sheetView>
  </sheetViews>
  <sheetFormatPr baseColWidth="10" defaultColWidth="11.42578125" defaultRowHeight="15" x14ac:dyDescent="0.25"/>
  <cols>
    <col min="1" max="1" width="4.28515625" style="1" bestFit="1" customWidth="1"/>
    <col min="2" max="2" width="24.28515625" style="1" bestFit="1" customWidth="1"/>
    <col min="3" max="4" width="9.42578125" style="1" customWidth="1"/>
    <col min="5" max="16384" width="11.42578125" style="1"/>
  </cols>
  <sheetData>
    <row r="1" spans="1:6" x14ac:dyDescent="0.25">
      <c r="A1" s="545" t="s">
        <v>155</v>
      </c>
      <c r="B1" s="545"/>
      <c r="C1" s="545"/>
      <c r="D1" s="545"/>
      <c r="E1" s="22"/>
      <c r="F1" s="22"/>
    </row>
    <row r="2" spans="1:6" x14ac:dyDescent="0.25">
      <c r="A2" s="545" t="s">
        <v>154</v>
      </c>
      <c r="B2" s="545"/>
      <c r="C2" s="545"/>
      <c r="D2" s="545"/>
      <c r="E2" s="22"/>
      <c r="F2" s="22"/>
    </row>
    <row r="3" spans="1:6" x14ac:dyDescent="0.25">
      <c r="A3" s="105"/>
      <c r="B3" s="105"/>
      <c r="C3" s="105"/>
      <c r="D3" s="105"/>
      <c r="E3" s="22"/>
      <c r="F3" s="22"/>
    </row>
    <row r="4" spans="1:6" x14ac:dyDescent="0.25">
      <c r="A4" s="47" t="s">
        <v>41</v>
      </c>
      <c r="B4" s="347" t="s">
        <v>23</v>
      </c>
      <c r="C4" s="286" t="s">
        <v>125</v>
      </c>
      <c r="D4" s="45" t="s">
        <v>124</v>
      </c>
    </row>
    <row r="5" spans="1:6" x14ac:dyDescent="0.25">
      <c r="A5" s="27" t="s">
        <v>153</v>
      </c>
      <c r="B5" s="348" t="s">
        <v>23</v>
      </c>
      <c r="C5" s="288" t="s">
        <v>23</v>
      </c>
      <c r="D5" s="43" t="s">
        <v>23</v>
      </c>
    </row>
    <row r="6" spans="1:6" x14ac:dyDescent="0.25">
      <c r="A6" s="25" t="s">
        <v>41</v>
      </c>
      <c r="B6" s="349" t="s">
        <v>149</v>
      </c>
      <c r="C6" s="32" t="s">
        <v>152</v>
      </c>
      <c r="D6" s="29" t="s">
        <v>151</v>
      </c>
    </row>
    <row r="7" spans="1:6" x14ac:dyDescent="0.25">
      <c r="A7" s="551" t="s">
        <v>150</v>
      </c>
      <c r="B7" s="552"/>
      <c r="C7" s="288" t="s">
        <v>23</v>
      </c>
      <c r="D7" s="43" t="s">
        <v>23</v>
      </c>
    </row>
    <row r="8" spans="1:6" x14ac:dyDescent="0.25">
      <c r="A8" s="25" t="s">
        <v>41</v>
      </c>
      <c r="B8" s="349" t="s">
        <v>149</v>
      </c>
      <c r="C8" s="32" t="s">
        <v>148</v>
      </c>
      <c r="D8" s="29" t="s">
        <v>147</v>
      </c>
    </row>
    <row r="9" spans="1:6" x14ac:dyDescent="0.25">
      <c r="A9" s="551" t="s">
        <v>146</v>
      </c>
      <c r="B9" s="552"/>
      <c r="C9" s="288" t="s">
        <v>23</v>
      </c>
      <c r="D9" s="43" t="s">
        <v>23</v>
      </c>
    </row>
    <row r="10" spans="1:6" x14ac:dyDescent="0.25">
      <c r="A10" s="25" t="s">
        <v>41</v>
      </c>
      <c r="B10" s="349" t="s">
        <v>145</v>
      </c>
      <c r="C10" s="289">
        <v>13.3</v>
      </c>
      <c r="D10" s="28">
        <v>4.8</v>
      </c>
    </row>
    <row r="11" spans="1:6" x14ac:dyDescent="0.25">
      <c r="A11" s="27" t="s">
        <v>144</v>
      </c>
      <c r="B11" s="348" t="s">
        <v>23</v>
      </c>
      <c r="C11" s="32" t="s">
        <v>23</v>
      </c>
      <c r="D11" s="29" t="s">
        <v>23</v>
      </c>
    </row>
    <row r="12" spans="1:6" x14ac:dyDescent="0.25">
      <c r="A12" s="30" t="s">
        <v>41</v>
      </c>
      <c r="B12" s="350" t="s">
        <v>143</v>
      </c>
      <c r="C12" s="32" t="s">
        <v>141</v>
      </c>
      <c r="D12" s="29" t="s">
        <v>141</v>
      </c>
    </row>
    <row r="13" spans="1:6" x14ac:dyDescent="0.25">
      <c r="A13" s="25" t="s">
        <v>41</v>
      </c>
      <c r="B13" s="349" t="s">
        <v>142</v>
      </c>
      <c r="C13" s="289" t="s">
        <v>87</v>
      </c>
      <c r="D13" s="28" t="s">
        <v>141</v>
      </c>
    </row>
    <row r="14" spans="1:6" x14ac:dyDescent="0.25">
      <c r="A14" s="551" t="s">
        <v>140</v>
      </c>
      <c r="B14" s="552"/>
      <c r="C14" s="32" t="s">
        <v>23</v>
      </c>
      <c r="D14" s="29" t="s">
        <v>23</v>
      </c>
    </row>
    <row r="15" spans="1:6" ht="30" x14ac:dyDescent="0.25">
      <c r="A15" s="25" t="s">
        <v>41</v>
      </c>
      <c r="B15" s="349" t="s">
        <v>139</v>
      </c>
      <c r="C15" s="289" t="s">
        <v>138</v>
      </c>
      <c r="D15" s="28" t="s">
        <v>137</v>
      </c>
    </row>
    <row r="16" spans="1:6" x14ac:dyDescent="0.25">
      <c r="A16" s="553" t="s">
        <v>136</v>
      </c>
      <c r="B16" s="554"/>
      <c r="C16" s="32" t="s">
        <v>23</v>
      </c>
      <c r="D16" s="29" t="s">
        <v>23</v>
      </c>
    </row>
    <row r="17" spans="1:4" x14ac:dyDescent="0.25">
      <c r="A17" s="25" t="s">
        <v>41</v>
      </c>
      <c r="B17" s="24" t="s">
        <v>135</v>
      </c>
      <c r="C17" s="289" t="s">
        <v>134</v>
      </c>
      <c r="D17" s="28">
        <v>300</v>
      </c>
    </row>
    <row r="18" spans="1:4" x14ac:dyDescent="0.25">
      <c r="A18" s="198"/>
      <c r="B18" s="274"/>
      <c r="C18" s="19"/>
      <c r="D18" s="19"/>
    </row>
    <row r="19" spans="1:4" x14ac:dyDescent="0.25">
      <c r="A19" s="549" t="s">
        <v>133</v>
      </c>
      <c r="B19" s="549"/>
      <c r="C19" s="549"/>
      <c r="D19" s="549"/>
    </row>
    <row r="20" spans="1:4" x14ac:dyDescent="0.25">
      <c r="A20" s="550" t="s">
        <v>132</v>
      </c>
      <c r="B20" s="550"/>
      <c r="C20" s="550"/>
      <c r="D20" s="550"/>
    </row>
  </sheetData>
  <mergeCells count="8">
    <mergeCell ref="A19:D19"/>
    <mergeCell ref="A20:D20"/>
    <mergeCell ref="A1:D1"/>
    <mergeCell ref="A2:D2"/>
    <mergeCell ref="A7:B7"/>
    <mergeCell ref="A9:B9"/>
    <mergeCell ref="A14:B14"/>
    <mergeCell ref="A16:B16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baseColWidth="10" defaultColWidth="11.42578125" defaultRowHeight="15" x14ac:dyDescent="0.25"/>
  <cols>
    <col min="1" max="1" width="34.28515625" style="1" bestFit="1" customWidth="1"/>
    <col min="2" max="5" width="10.5703125" style="1" bestFit="1" customWidth="1"/>
    <col min="6" max="6" width="8.85546875" style="1" bestFit="1" customWidth="1"/>
    <col min="7" max="7" width="9" style="1" bestFit="1" customWidth="1"/>
    <col min="8" max="16384" width="11.42578125" style="1"/>
  </cols>
  <sheetData>
    <row r="1" spans="1:7" x14ac:dyDescent="0.25">
      <c r="A1" s="325" t="s">
        <v>1299</v>
      </c>
      <c r="B1" s="462"/>
      <c r="C1" s="462"/>
      <c r="D1" s="463"/>
    </row>
    <row r="2" spans="1:7" x14ac:dyDescent="0.25">
      <c r="A2" s="325" t="s">
        <v>1297</v>
      </c>
      <c r="B2" s="462"/>
      <c r="C2" s="462"/>
      <c r="D2" s="463"/>
    </row>
    <row r="3" spans="1:7" x14ac:dyDescent="0.25">
      <c r="A3" s="325" t="s">
        <v>1251</v>
      </c>
      <c r="B3" s="462"/>
      <c r="C3" s="462"/>
      <c r="D3" s="463"/>
    </row>
    <row r="4" spans="1:7" x14ac:dyDescent="0.25">
      <c r="A4" s="326" t="s">
        <v>1295</v>
      </c>
      <c r="B4" s="462"/>
      <c r="C4" s="462"/>
      <c r="D4" s="463"/>
    </row>
    <row r="5" spans="1:7" x14ac:dyDescent="0.25">
      <c r="A5" s="664"/>
      <c r="B5" s="664"/>
      <c r="C5" s="664"/>
    </row>
    <row r="6" spans="1:7" x14ac:dyDescent="0.25">
      <c r="A6" s="305"/>
      <c r="B6" s="475">
        <v>2012</v>
      </c>
      <c r="C6" s="476">
        <v>2013</v>
      </c>
      <c r="D6" s="476">
        <v>2014</v>
      </c>
      <c r="E6" s="476">
        <v>2015</v>
      </c>
      <c r="F6" s="476">
        <v>2016</v>
      </c>
      <c r="G6" s="476">
        <v>2017</v>
      </c>
    </row>
    <row r="7" spans="1:7" x14ac:dyDescent="0.25">
      <c r="A7" s="477" t="s">
        <v>304</v>
      </c>
      <c r="B7" s="469">
        <v>2388460.6968133547</v>
      </c>
      <c r="C7" s="469">
        <v>1701253.8096710804</v>
      </c>
      <c r="D7" s="469">
        <v>1572851.8347614943</v>
      </c>
      <c r="E7" s="469">
        <v>1365863.6343566182</v>
      </c>
      <c r="F7" s="469">
        <v>12363.345976738263</v>
      </c>
      <c r="G7" s="469">
        <v>817627.66100000008</v>
      </c>
    </row>
    <row r="8" spans="1:7" x14ac:dyDescent="0.25">
      <c r="A8" s="478" t="s">
        <v>1246</v>
      </c>
      <c r="B8" s="479">
        <v>507947.69937543379</v>
      </c>
      <c r="C8" s="479">
        <v>-88094.901189286713</v>
      </c>
      <c r="D8" s="479">
        <v>-86869.148288793032</v>
      </c>
      <c r="E8" s="479">
        <v>217502.31588929685</v>
      </c>
      <c r="F8" s="479">
        <v>-492402.03058349527</v>
      </c>
      <c r="G8" s="479">
        <v>-5552.9160000000265</v>
      </c>
    </row>
    <row r="9" spans="1:7" x14ac:dyDescent="0.25">
      <c r="A9" s="480" t="s">
        <v>1245</v>
      </c>
      <c r="B9" s="481">
        <v>2568128.4986446803</v>
      </c>
      <c r="C9" s="481">
        <v>1408524.334891363</v>
      </c>
      <c r="D9" s="481">
        <v>1453701.0747640803</v>
      </c>
      <c r="E9" s="481">
        <v>1542653.0255350654</v>
      </c>
      <c r="F9" s="481">
        <v>445683.92110030074</v>
      </c>
      <c r="G9" s="481">
        <v>442714.41499999998</v>
      </c>
    </row>
    <row r="10" spans="1:7" x14ac:dyDescent="0.25">
      <c r="A10" s="480" t="s">
        <v>1244</v>
      </c>
      <c r="B10" s="481">
        <v>-2060180.7992692464</v>
      </c>
      <c r="C10" s="481">
        <v>-1496619.23608065</v>
      </c>
      <c r="D10" s="481">
        <v>-1540570.2230528735</v>
      </c>
      <c r="E10" s="481">
        <v>-1325150.7096457686</v>
      </c>
      <c r="F10" s="481">
        <v>-938085.95168379601</v>
      </c>
      <c r="G10" s="481">
        <v>-448267.33100000001</v>
      </c>
    </row>
    <row r="11" spans="1:7" x14ac:dyDescent="0.25">
      <c r="A11" s="480" t="s">
        <v>1243</v>
      </c>
      <c r="B11" s="479">
        <v>321524.23773871758</v>
      </c>
      <c r="C11" s="479">
        <v>474559.59916942526</v>
      </c>
      <c r="D11" s="479">
        <v>406779.31073448271</v>
      </c>
      <c r="E11" s="479">
        <v>104101.02242004774</v>
      </c>
      <c r="F11" s="479">
        <v>56504.86771422255</v>
      </c>
      <c r="G11" s="479">
        <v>411751.62</v>
      </c>
    </row>
    <row r="12" spans="1:7" x14ac:dyDescent="0.25">
      <c r="A12" s="482" t="s">
        <v>1242</v>
      </c>
      <c r="B12" s="483">
        <v>1558988.7596992038</v>
      </c>
      <c r="C12" s="483">
        <v>1314789.111690942</v>
      </c>
      <c r="D12" s="483">
        <v>1252941.6723158045</v>
      </c>
      <c r="E12" s="483">
        <v>1044260.2960472738</v>
      </c>
      <c r="F12" s="483">
        <v>448260.50884601101</v>
      </c>
      <c r="G12" s="483">
        <v>411428.95700000005</v>
      </c>
    </row>
    <row r="13" spans="1:7" x14ac:dyDescent="0.25">
      <c r="A13" s="59" t="s">
        <v>1236</v>
      </c>
      <c r="B13" s="520">
        <v>2388460.6968133547</v>
      </c>
      <c r="C13" s="520">
        <v>1701253.8096710804</v>
      </c>
      <c r="D13" s="520">
        <v>1572851.8347614943</v>
      </c>
      <c r="E13" s="520">
        <v>1365863.6343566182</v>
      </c>
      <c r="F13" s="520">
        <v>12363.345976738263</v>
      </c>
      <c r="G13" s="520">
        <v>817627.66100000008</v>
      </c>
    </row>
    <row r="15" spans="1:7" x14ac:dyDescent="0.25">
      <c r="A15" s="1" t="s">
        <v>20</v>
      </c>
      <c r="B15" s="486"/>
      <c r="C15" s="486"/>
      <c r="D15" s="486"/>
      <c r="E15" s="486"/>
      <c r="F15" s="486"/>
      <c r="G15" s="486"/>
    </row>
    <row r="17" spans="1:1" x14ac:dyDescent="0.25">
      <c r="A17" s="405"/>
    </row>
  </sheetData>
  <mergeCells count="1"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baseColWidth="10" defaultColWidth="11.42578125" defaultRowHeight="15" x14ac:dyDescent="0.25"/>
  <cols>
    <col min="1" max="1" width="45.85546875" style="1" bestFit="1" customWidth="1"/>
    <col min="2" max="7" width="10.7109375" style="1" bestFit="1" customWidth="1"/>
    <col min="8" max="16384" width="11.42578125" style="1"/>
  </cols>
  <sheetData>
    <row r="1" spans="1:7" x14ac:dyDescent="0.25">
      <c r="A1" s="325" t="s">
        <v>1300</v>
      </c>
      <c r="B1" s="462"/>
      <c r="C1" s="462"/>
      <c r="D1" s="463"/>
    </row>
    <row r="2" spans="1:7" x14ac:dyDescent="0.25">
      <c r="A2" s="325" t="s">
        <v>1297</v>
      </c>
      <c r="B2" s="462"/>
      <c r="C2" s="462"/>
      <c r="D2" s="463"/>
    </row>
    <row r="3" spans="1:7" x14ac:dyDescent="0.25">
      <c r="A3" s="325" t="s">
        <v>1293</v>
      </c>
      <c r="B3" s="462"/>
      <c r="C3" s="462"/>
      <c r="D3" s="463"/>
    </row>
    <row r="4" spans="1:7" x14ac:dyDescent="0.25">
      <c r="A4" s="326" t="s">
        <v>1295</v>
      </c>
      <c r="B4" s="462"/>
      <c r="C4" s="462"/>
      <c r="D4" s="463"/>
    </row>
    <row r="5" spans="1:7" x14ac:dyDescent="0.25">
      <c r="A5" s="665"/>
      <c r="B5" s="665"/>
      <c r="C5" s="665"/>
    </row>
    <row r="6" spans="1:7" x14ac:dyDescent="0.25">
      <c r="A6" s="305"/>
      <c r="B6" s="465">
        <v>2012</v>
      </c>
      <c r="C6" s="465">
        <v>2013</v>
      </c>
      <c r="D6" s="465">
        <v>2014</v>
      </c>
      <c r="E6" s="465">
        <v>2015</v>
      </c>
      <c r="F6" s="465">
        <v>2016</v>
      </c>
      <c r="G6" s="465">
        <v>2017</v>
      </c>
    </row>
    <row r="7" spans="1:7" s="405" customFormat="1" x14ac:dyDescent="0.25">
      <c r="A7" s="466" t="s">
        <v>304</v>
      </c>
      <c r="B7" s="469">
        <v>8825900.986314375</v>
      </c>
      <c r="C7" s="469">
        <v>8815092.3353933208</v>
      </c>
      <c r="D7" s="469">
        <v>8696679.5207543075</v>
      </c>
      <c r="E7" s="469">
        <v>11036180.434884707</v>
      </c>
      <c r="F7" s="469">
        <v>11669642.320101451</v>
      </c>
      <c r="G7" s="469">
        <v>11684392.612</v>
      </c>
    </row>
    <row r="8" spans="1:7" s="405" customFormat="1" x14ac:dyDescent="0.25">
      <c r="A8" s="466" t="s">
        <v>1246</v>
      </c>
      <c r="B8" s="467">
        <v>-590294.01181335573</v>
      </c>
      <c r="C8" s="467">
        <v>-774012.67658170231</v>
      </c>
      <c r="D8" s="467">
        <v>-1317057.2512879332</v>
      </c>
      <c r="E8" s="467">
        <v>-907464.95173719607</v>
      </c>
      <c r="F8" s="467">
        <v>-393822.88627100713</v>
      </c>
      <c r="G8" s="467">
        <v>-968536.42599999905</v>
      </c>
    </row>
    <row r="9" spans="1:7" x14ac:dyDescent="0.25">
      <c r="A9" s="470" t="s">
        <v>1245</v>
      </c>
      <c r="B9" s="471">
        <v>5970430.5783884004</v>
      </c>
      <c r="C9" s="471">
        <v>5777666.5064911228</v>
      </c>
      <c r="D9" s="471">
        <v>6001918.4675905155</v>
      </c>
      <c r="E9" s="471">
        <v>6470174.6357456408</v>
      </c>
      <c r="F9" s="471">
        <v>7279374.0333659118</v>
      </c>
      <c r="G9" s="471">
        <v>7736393.3490000013</v>
      </c>
    </row>
    <row r="10" spans="1:7" x14ac:dyDescent="0.25">
      <c r="A10" s="470" t="s">
        <v>1244</v>
      </c>
      <c r="B10" s="471">
        <v>-6560724.5902017551</v>
      </c>
      <c r="C10" s="471">
        <v>-6551679.1830728259</v>
      </c>
      <c r="D10" s="471">
        <v>-7318975.718878448</v>
      </c>
      <c r="E10" s="471">
        <v>-7377639.587482837</v>
      </c>
      <c r="F10" s="471">
        <v>-7673196.9196369182</v>
      </c>
      <c r="G10" s="471">
        <v>-8704929.7750000004</v>
      </c>
    </row>
    <row r="11" spans="1:7" s="405" customFormat="1" x14ac:dyDescent="0.25">
      <c r="A11" s="466" t="s">
        <v>1243</v>
      </c>
      <c r="B11" s="467">
        <v>3403280.1401621397</v>
      </c>
      <c r="C11" s="467">
        <v>3527599.4993683421</v>
      </c>
      <c r="D11" s="467">
        <v>3715925.9813433904</v>
      </c>
      <c r="E11" s="467">
        <v>5090450.9582792362</v>
      </c>
      <c r="F11" s="467">
        <v>4863209.7568248715</v>
      </c>
      <c r="G11" s="467">
        <v>5051627.9579999996</v>
      </c>
    </row>
    <row r="12" spans="1:7" s="405" customFormat="1" x14ac:dyDescent="0.25">
      <c r="A12" s="466" t="s">
        <v>1242</v>
      </c>
      <c r="B12" s="467">
        <v>6012914.8579655904</v>
      </c>
      <c r="C12" s="467">
        <v>6061505.5126066804</v>
      </c>
      <c r="D12" s="467">
        <v>6297810.7906988496</v>
      </c>
      <c r="E12" s="467">
        <v>6853194.4283426665</v>
      </c>
      <c r="F12" s="467">
        <v>7200255.449547586</v>
      </c>
      <c r="G12" s="467">
        <v>7601301.0800000001</v>
      </c>
    </row>
    <row r="13" spans="1:7" s="405" customFormat="1" x14ac:dyDescent="0.25">
      <c r="A13" s="466" t="s">
        <v>307</v>
      </c>
      <c r="B13" s="467">
        <v>12323719.339631712</v>
      </c>
      <c r="C13" s="467">
        <v>12945750.555451099</v>
      </c>
      <c r="D13" s="467">
        <v>13427275.173218962</v>
      </c>
      <c r="E13" s="467">
        <v>14076926.106822291</v>
      </c>
      <c r="F13" s="467">
        <v>14380501.638542896</v>
      </c>
      <c r="G13" s="467">
        <v>15069539.561000001</v>
      </c>
    </row>
    <row r="14" spans="1:7" x14ac:dyDescent="0.25">
      <c r="A14" s="470" t="s">
        <v>1241</v>
      </c>
      <c r="B14" s="471">
        <v>19124124.900168162</v>
      </c>
      <c r="C14" s="471">
        <v>19896766.236544091</v>
      </c>
      <c r="D14" s="471">
        <v>20390030.522659764</v>
      </c>
      <c r="E14" s="471">
        <v>20923336.052352585</v>
      </c>
      <c r="F14" s="471">
        <v>20637469.836018045</v>
      </c>
      <c r="G14" s="471">
        <v>21162615.125</v>
      </c>
    </row>
    <row r="15" spans="1:7" x14ac:dyDescent="0.25">
      <c r="A15" s="470" t="s">
        <v>1240</v>
      </c>
      <c r="B15" s="471">
        <v>-370493.63591750048</v>
      </c>
      <c r="C15" s="471">
        <v>-382407.08713662351</v>
      </c>
      <c r="D15" s="471">
        <v>-388326.92221120693</v>
      </c>
      <c r="E15" s="471">
        <v>-419103.81283339456</v>
      </c>
      <c r="F15" s="471">
        <v>-441861.5569946047</v>
      </c>
      <c r="G15" s="471">
        <v>-342327.72899999999</v>
      </c>
    </row>
    <row r="16" spans="1:7" x14ac:dyDescent="0.25">
      <c r="A16" s="470" t="s">
        <v>1239</v>
      </c>
      <c r="B16" s="471">
        <v>-6429911.9246189501</v>
      </c>
      <c r="C16" s="471">
        <v>-6568608.5939563653</v>
      </c>
      <c r="D16" s="471">
        <v>-6574428.4272295972</v>
      </c>
      <c r="E16" s="471">
        <v>-6427306.1326968987</v>
      </c>
      <c r="F16" s="471">
        <v>-5815106.6404805416</v>
      </c>
      <c r="G16" s="471">
        <v>-5750747.835</v>
      </c>
    </row>
    <row r="17" spans="1:7" x14ac:dyDescent="0.25">
      <c r="A17" s="466" t="s">
        <v>1238</v>
      </c>
      <c r="B17" s="467">
        <v>2232643.7945332858</v>
      </c>
      <c r="C17" s="467">
        <v>2303269.5594992475</v>
      </c>
      <c r="D17" s="467">
        <v>2461329.7467965516</v>
      </c>
      <c r="E17" s="467">
        <v>2523319.4597891504</v>
      </c>
      <c r="F17" s="467">
        <v>2576147.7916111806</v>
      </c>
      <c r="G17" s="467">
        <v>2620005.8979999996</v>
      </c>
    </row>
    <row r="18" spans="1:7" x14ac:dyDescent="0.25">
      <c r="A18" s="470" t="s">
        <v>309</v>
      </c>
      <c r="B18" s="471">
        <v>924800.77346630581</v>
      </c>
      <c r="C18" s="471">
        <v>945646.15840174549</v>
      </c>
      <c r="D18" s="471">
        <v>947915.63150976994</v>
      </c>
      <c r="E18" s="471">
        <v>1042049.1458068661</v>
      </c>
      <c r="F18" s="471">
        <v>1031077.8563307979</v>
      </c>
      <c r="G18" s="471">
        <v>978696.03199999989</v>
      </c>
    </row>
    <row r="19" spans="1:7" x14ac:dyDescent="0.25">
      <c r="A19" s="470" t="s">
        <v>310</v>
      </c>
      <c r="B19" s="471">
        <v>1307843.0210669795</v>
      </c>
      <c r="C19" s="471">
        <v>1357623.4010975021</v>
      </c>
      <c r="D19" s="471">
        <v>1506896.3221321837</v>
      </c>
      <c r="E19" s="471">
        <v>1472194.3571433818</v>
      </c>
      <c r="F19" s="471">
        <v>1534853.817457987</v>
      </c>
      <c r="G19" s="471">
        <v>1629561.17</v>
      </c>
    </row>
    <row r="20" spans="1:7" x14ac:dyDescent="0.25">
      <c r="A20" s="470" t="s">
        <v>1290</v>
      </c>
      <c r="B20" s="471">
        <v>0</v>
      </c>
      <c r="C20" s="471">
        <v>0</v>
      </c>
      <c r="D20" s="471">
        <v>6517.7931545976999</v>
      </c>
      <c r="E20" s="471">
        <v>9075.9568389021497</v>
      </c>
      <c r="F20" s="471">
        <v>10216.11782239519</v>
      </c>
      <c r="G20" s="471">
        <v>11748.696</v>
      </c>
    </row>
    <row r="21" spans="1:7" x14ac:dyDescent="0.25">
      <c r="A21" s="466" t="s">
        <v>312</v>
      </c>
      <c r="B21" s="467">
        <v>382979.4209381254</v>
      </c>
      <c r="C21" s="467">
        <v>286679.06588594645</v>
      </c>
      <c r="D21" s="467">
        <v>302722.71676149417</v>
      </c>
      <c r="E21" s="467">
        <v>288578.69542729948</v>
      </c>
      <c r="F21" s="467">
        <v>469879.87501883961</v>
      </c>
      <c r="G21" s="467">
        <v>518645.49699999997</v>
      </c>
    </row>
    <row r="22" spans="1:7" x14ac:dyDescent="0.25">
      <c r="A22" s="466" t="s">
        <v>313</v>
      </c>
      <c r="B22" s="467">
        <v>370914.51711006736</v>
      </c>
      <c r="C22" s="467">
        <v>351599.64572284085</v>
      </c>
      <c r="D22" s="467">
        <v>373855.55030890804</v>
      </c>
      <c r="E22" s="467">
        <v>364269.9438279788</v>
      </c>
      <c r="F22" s="467">
        <v>315619.04745214927</v>
      </c>
      <c r="G22" s="467">
        <v>321155.788</v>
      </c>
    </row>
    <row r="23" spans="1:7" x14ac:dyDescent="0.25">
      <c r="A23" s="466" t="s">
        <v>314</v>
      </c>
      <c r="B23" s="467">
        <v>334902.70728629793</v>
      </c>
      <c r="C23" s="467">
        <v>196465.63839181469</v>
      </c>
      <c r="D23" s="467">
        <v>260673.34123074703</v>
      </c>
      <c r="E23" s="467">
        <v>-303035.5558697448</v>
      </c>
      <c r="F23" s="467">
        <v>207530.24115098183</v>
      </c>
      <c r="G23" s="467">
        <v>-277299.8629999999</v>
      </c>
    </row>
    <row r="24" spans="1:7" x14ac:dyDescent="0.25">
      <c r="A24" s="470" t="s">
        <v>1237</v>
      </c>
      <c r="B24" s="471">
        <v>-160781.8234934652</v>
      </c>
      <c r="C24" s="471">
        <v>-226422.3773334336</v>
      </c>
      <c r="D24" s="471">
        <v>-153511.11384080458</v>
      </c>
      <c r="E24" s="471">
        <v>-879136.06356471463</v>
      </c>
      <c r="F24" s="471">
        <v>-430179.96983610472</v>
      </c>
      <c r="G24" s="471">
        <v>-1052319.9739999999</v>
      </c>
    </row>
    <row r="25" spans="1:7" x14ac:dyDescent="0.25">
      <c r="A25" s="470" t="s">
        <v>1209</v>
      </c>
      <c r="B25" s="471">
        <v>495684.53077976312</v>
      </c>
      <c r="C25" s="471">
        <v>422888.01572524826</v>
      </c>
      <c r="D25" s="471">
        <v>414184.45507155161</v>
      </c>
      <c r="E25" s="471">
        <v>576100.50769496977</v>
      </c>
      <c r="F25" s="471">
        <v>637710.21098708652</v>
      </c>
      <c r="G25" s="471">
        <v>775020.11100000003</v>
      </c>
    </row>
    <row r="26" spans="1:7" x14ac:dyDescent="0.25">
      <c r="A26" s="472" t="s">
        <v>1236</v>
      </c>
      <c r="B26" s="474">
        <v>24471060.765813865</v>
      </c>
      <c r="C26" s="474">
        <v>24898856.80034427</v>
      </c>
      <c r="D26" s="474">
        <v>25522536.049070969</v>
      </c>
      <c r="E26" s="474">
        <v>27986239.084881682</v>
      </c>
      <c r="F26" s="474">
        <v>29619320.913877495</v>
      </c>
      <c r="G26" s="474">
        <v>29936439.493000001</v>
      </c>
    </row>
    <row r="28" spans="1:7" x14ac:dyDescent="0.25">
      <c r="A28" s="1" t="s">
        <v>20</v>
      </c>
      <c r="B28" s="486"/>
      <c r="C28" s="486"/>
      <c r="D28" s="486"/>
      <c r="E28" s="486"/>
      <c r="F28" s="486"/>
      <c r="G28" s="486"/>
    </row>
    <row r="30" spans="1:7" x14ac:dyDescent="0.25">
      <c r="A30" s="405"/>
    </row>
  </sheetData>
  <mergeCells count="1"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workbookViewId="0">
      <selection sqref="A1:C1"/>
    </sheetView>
  </sheetViews>
  <sheetFormatPr baseColWidth="10" defaultColWidth="11.42578125" defaultRowHeight="15" x14ac:dyDescent="0.25"/>
  <cols>
    <col min="1" max="1" width="62.42578125" style="1" customWidth="1"/>
    <col min="2" max="3" width="11.5703125" style="1" bestFit="1" customWidth="1"/>
    <col min="4" max="16384" width="11.42578125" style="1"/>
  </cols>
  <sheetData>
    <row r="1" spans="1:4" x14ac:dyDescent="0.25">
      <c r="A1" s="531" t="s">
        <v>1228</v>
      </c>
      <c r="B1" s="531"/>
      <c r="C1" s="531"/>
    </row>
    <row r="2" spans="1:4" x14ac:dyDescent="0.25">
      <c r="A2" s="531" t="s">
        <v>1227</v>
      </c>
      <c r="B2" s="531"/>
      <c r="C2" s="531"/>
    </row>
    <row r="3" spans="1:4" x14ac:dyDescent="0.25">
      <c r="A3" s="531" t="s">
        <v>1226</v>
      </c>
      <c r="B3" s="531"/>
      <c r="C3" s="531"/>
    </row>
    <row r="4" spans="1:4" x14ac:dyDescent="0.25">
      <c r="A4" s="531" t="s">
        <v>48</v>
      </c>
      <c r="B4" s="531"/>
      <c r="C4" s="531"/>
    </row>
    <row r="5" spans="1:4" x14ac:dyDescent="0.25">
      <c r="A5" s="534" t="s">
        <v>1225</v>
      </c>
      <c r="B5" s="534"/>
      <c r="C5" s="534"/>
    </row>
    <row r="6" spans="1:4" x14ac:dyDescent="0.25">
      <c r="A6" s="306"/>
      <c r="B6" s="306"/>
      <c r="C6" s="487"/>
    </row>
    <row r="7" spans="1:4" x14ac:dyDescent="0.25">
      <c r="A7" s="488"/>
      <c r="B7" s="489">
        <v>2018</v>
      </c>
      <c r="C7" s="489">
        <v>2019</v>
      </c>
    </row>
    <row r="8" spans="1:4" x14ac:dyDescent="0.25">
      <c r="A8" s="490" t="s">
        <v>1224</v>
      </c>
      <c r="B8" s="480"/>
      <c r="C8" s="480"/>
    </row>
    <row r="9" spans="1:4" x14ac:dyDescent="0.25">
      <c r="A9" s="490" t="s">
        <v>1223</v>
      </c>
      <c r="B9" s="491">
        <v>42047571.459997021</v>
      </c>
      <c r="C9" s="491">
        <v>44137729.495000005</v>
      </c>
      <c r="D9" s="17"/>
    </row>
    <row r="10" spans="1:4" s="405" customFormat="1" x14ac:dyDescent="0.25">
      <c r="A10" s="490" t="s">
        <v>1222</v>
      </c>
      <c r="B10" s="491">
        <v>34368052.513843104</v>
      </c>
      <c r="C10" s="491">
        <v>36843885.979000002</v>
      </c>
      <c r="D10" s="17"/>
    </row>
    <row r="11" spans="1:4" x14ac:dyDescent="0.25">
      <c r="A11" s="492" t="s">
        <v>1221</v>
      </c>
      <c r="B11" s="493">
        <v>1371407.4418765728</v>
      </c>
      <c r="C11" s="493">
        <v>1319885.49</v>
      </c>
      <c r="D11" s="17"/>
    </row>
    <row r="12" spans="1:4" x14ac:dyDescent="0.25">
      <c r="A12" s="492" t="s">
        <v>1220</v>
      </c>
      <c r="B12" s="493">
        <v>32996645.071966533</v>
      </c>
      <c r="C12" s="493">
        <v>35524000.489</v>
      </c>
      <c r="D12" s="17"/>
    </row>
    <row r="13" spans="1:4" x14ac:dyDescent="0.25">
      <c r="A13" s="492" t="s">
        <v>1219</v>
      </c>
      <c r="B13" s="493">
        <v>1499433.6</v>
      </c>
      <c r="C13" s="493">
        <v>1218620</v>
      </c>
      <c r="D13" s="17"/>
    </row>
    <row r="14" spans="1:4" x14ac:dyDescent="0.25">
      <c r="A14" s="492" t="s">
        <v>1218</v>
      </c>
      <c r="B14" s="493">
        <v>2770748.5469999998</v>
      </c>
      <c r="C14" s="493">
        <v>2928773.7459999998</v>
      </c>
      <c r="D14" s="17"/>
    </row>
    <row r="15" spans="1:4" x14ac:dyDescent="0.25">
      <c r="A15" s="492" t="s">
        <v>1217</v>
      </c>
      <c r="B15" s="493">
        <v>112866.89324999999</v>
      </c>
      <c r="C15" s="493">
        <v>136696.535</v>
      </c>
      <c r="D15" s="17"/>
    </row>
    <row r="16" spans="1:4" x14ac:dyDescent="0.25">
      <c r="A16" s="492" t="s">
        <v>1216</v>
      </c>
      <c r="B16" s="493">
        <v>856464.31390391372</v>
      </c>
      <c r="C16" s="493">
        <v>818059.69199999992</v>
      </c>
      <c r="D16" s="17"/>
    </row>
    <row r="17" spans="1:4" x14ac:dyDescent="0.25">
      <c r="A17" s="492" t="s">
        <v>1215</v>
      </c>
      <c r="B17" s="493">
        <v>1003835.94</v>
      </c>
      <c r="C17" s="493">
        <v>976002.74</v>
      </c>
      <c r="D17" s="17"/>
    </row>
    <row r="18" spans="1:4" x14ac:dyDescent="0.25">
      <c r="A18" s="492" t="s">
        <v>1214</v>
      </c>
      <c r="B18" s="493">
        <v>1436169.652</v>
      </c>
      <c r="C18" s="493">
        <v>1215690.8030000001</v>
      </c>
      <c r="D18" s="17"/>
    </row>
    <row r="19" spans="1:4" x14ac:dyDescent="0.25">
      <c r="A19" s="490" t="s">
        <v>1213</v>
      </c>
      <c r="B19" s="491">
        <v>38707784.555999994</v>
      </c>
      <c r="C19" s="491">
        <v>40405361.402250007</v>
      </c>
      <c r="D19" s="17"/>
    </row>
    <row r="20" spans="1:4" x14ac:dyDescent="0.25">
      <c r="A20" s="492" t="s">
        <v>1212</v>
      </c>
      <c r="B20" s="493">
        <v>8857985.7320000008</v>
      </c>
      <c r="C20" s="493">
        <v>9040757.9910000004</v>
      </c>
      <c r="D20" s="17"/>
    </row>
    <row r="21" spans="1:4" x14ac:dyDescent="0.25">
      <c r="A21" s="492" t="s">
        <v>1211</v>
      </c>
      <c r="B21" s="493">
        <v>3862707.983</v>
      </c>
      <c r="C21" s="493">
        <v>3559821.9419999998</v>
      </c>
      <c r="D21" s="17"/>
    </row>
    <row r="22" spans="1:4" x14ac:dyDescent="0.25">
      <c r="A22" s="492" t="s">
        <v>1210</v>
      </c>
      <c r="B22" s="493">
        <v>1695610.0990000002</v>
      </c>
      <c r="C22" s="493">
        <v>1873461.5432499999</v>
      </c>
      <c r="D22" s="17"/>
    </row>
    <row r="23" spans="1:4" x14ac:dyDescent="0.25">
      <c r="A23" s="492" t="s">
        <v>1456</v>
      </c>
      <c r="B23" s="493">
        <v>17110869.555999998</v>
      </c>
      <c r="C23" s="493">
        <v>18751926.958000001</v>
      </c>
      <c r="D23" s="17"/>
    </row>
    <row r="24" spans="1:4" x14ac:dyDescent="0.25">
      <c r="A24" s="492" t="s">
        <v>1457</v>
      </c>
      <c r="B24" s="493">
        <v>7153450.3150000004</v>
      </c>
      <c r="C24" s="493">
        <v>7173421.1979999999</v>
      </c>
      <c r="D24" s="17"/>
    </row>
    <row r="25" spans="1:4" x14ac:dyDescent="0.25">
      <c r="A25" s="492" t="s">
        <v>1209</v>
      </c>
      <c r="B25" s="493">
        <v>27160.870999999999</v>
      </c>
      <c r="C25" s="493">
        <v>5971.77</v>
      </c>
      <c r="D25" s="17"/>
    </row>
    <row r="26" spans="1:4" x14ac:dyDescent="0.25">
      <c r="A26" s="490" t="s">
        <v>1208</v>
      </c>
      <c r="B26" s="491">
        <v>3339786.9039970264</v>
      </c>
      <c r="C26" s="491">
        <v>3732368.092749998</v>
      </c>
      <c r="D26" s="17"/>
    </row>
    <row r="27" spans="1:4" x14ac:dyDescent="0.25">
      <c r="A27" s="490" t="s">
        <v>271</v>
      </c>
      <c r="B27" s="491"/>
      <c r="C27" s="491"/>
      <c r="D27" s="17"/>
    </row>
    <row r="28" spans="1:4" x14ac:dyDescent="0.25">
      <c r="A28" s="490" t="s">
        <v>1207</v>
      </c>
      <c r="B28" s="491">
        <v>6954017.2069999995</v>
      </c>
      <c r="C28" s="491">
        <v>7320889.7090000007</v>
      </c>
      <c r="D28" s="17"/>
    </row>
    <row r="29" spans="1:4" x14ac:dyDescent="0.25">
      <c r="A29" s="492" t="s">
        <v>1206</v>
      </c>
      <c r="B29" s="493">
        <v>33214.186000000002</v>
      </c>
      <c r="C29" s="493">
        <v>16739.937999999998</v>
      </c>
      <c r="D29" s="17"/>
    </row>
    <row r="30" spans="1:4" x14ac:dyDescent="0.25">
      <c r="A30" s="492" t="s">
        <v>1205</v>
      </c>
      <c r="B30" s="493">
        <v>3960761.8789999997</v>
      </c>
      <c r="C30" s="493">
        <v>3999562.3250000002</v>
      </c>
      <c r="D30" s="17"/>
    </row>
    <row r="31" spans="1:4" x14ac:dyDescent="0.25">
      <c r="A31" s="492" t="s">
        <v>1204</v>
      </c>
      <c r="B31" s="493">
        <v>3026469.514</v>
      </c>
      <c r="C31" s="493">
        <v>3338067.3220000002</v>
      </c>
      <c r="D31" s="17"/>
    </row>
    <row r="32" spans="1:4" x14ac:dyDescent="0.25">
      <c r="A32" s="490" t="s">
        <v>1458</v>
      </c>
      <c r="B32" s="491">
        <v>42080785.645997018</v>
      </c>
      <c r="C32" s="491">
        <v>44154469.433000006</v>
      </c>
      <c r="D32" s="17"/>
    </row>
    <row r="33" spans="1:4" x14ac:dyDescent="0.25">
      <c r="A33" s="490" t="s">
        <v>1459</v>
      </c>
      <c r="B33" s="491">
        <v>45695015.948999994</v>
      </c>
      <c r="C33" s="491">
        <v>47742991.049250007</v>
      </c>
      <c r="D33" s="17"/>
    </row>
    <row r="34" spans="1:4" x14ac:dyDescent="0.25">
      <c r="A34" s="490" t="s">
        <v>1203</v>
      </c>
      <c r="B34" s="494">
        <v>-3614230.3030029759</v>
      </c>
      <c r="C34" s="494">
        <v>-3588521.6162500009</v>
      </c>
      <c r="D34" s="17"/>
    </row>
    <row r="35" spans="1:4" x14ac:dyDescent="0.25">
      <c r="A35" s="490" t="s">
        <v>1202</v>
      </c>
      <c r="B35" s="494"/>
      <c r="C35" s="494"/>
      <c r="D35" s="17"/>
    </row>
    <row r="36" spans="1:4" x14ac:dyDescent="0.25">
      <c r="A36" s="490" t="s">
        <v>1201</v>
      </c>
      <c r="B36" s="491">
        <v>-403209.27205737971</v>
      </c>
      <c r="C36" s="491">
        <v>-327284.90000000037</v>
      </c>
      <c r="D36" s="17"/>
    </row>
    <row r="37" spans="1:4" x14ac:dyDescent="0.25">
      <c r="A37" s="492" t="s">
        <v>1200</v>
      </c>
      <c r="B37" s="491">
        <v>449509.39899999998</v>
      </c>
      <c r="C37" s="491">
        <v>477932.6889999999</v>
      </c>
      <c r="D37" s="17"/>
    </row>
    <row r="38" spans="1:4" x14ac:dyDescent="0.25">
      <c r="A38" s="492" t="s">
        <v>1199</v>
      </c>
      <c r="B38" s="493">
        <v>941623.53899999999</v>
      </c>
      <c r="C38" s="493">
        <v>1120768.1259999999</v>
      </c>
      <c r="D38" s="17"/>
    </row>
    <row r="39" spans="1:4" x14ac:dyDescent="0.25">
      <c r="A39" s="492" t="s">
        <v>1198</v>
      </c>
      <c r="B39" s="493">
        <v>492114.14</v>
      </c>
      <c r="C39" s="493">
        <v>642835.43700000003</v>
      </c>
      <c r="D39" s="17"/>
    </row>
    <row r="40" spans="1:4" x14ac:dyDescent="0.25">
      <c r="A40" s="492" t="s">
        <v>1197</v>
      </c>
      <c r="B40" s="491">
        <v>-147745.3673342145</v>
      </c>
      <c r="C40" s="491">
        <v>-779647.96200000029</v>
      </c>
      <c r="D40" s="17"/>
    </row>
    <row r="41" spans="1:4" x14ac:dyDescent="0.25">
      <c r="A41" s="492" t="s">
        <v>1196</v>
      </c>
      <c r="B41" s="493">
        <v>3113413.5107199852</v>
      </c>
      <c r="C41" s="493">
        <v>5336821.5159999998</v>
      </c>
      <c r="D41" s="17"/>
    </row>
    <row r="42" spans="1:4" x14ac:dyDescent="0.25">
      <c r="A42" s="492" t="s">
        <v>1195</v>
      </c>
      <c r="B42" s="493">
        <v>3261158.8780541997</v>
      </c>
      <c r="C42" s="493">
        <v>6116469.4780000001</v>
      </c>
      <c r="D42" s="17"/>
    </row>
    <row r="43" spans="1:4" x14ac:dyDescent="0.25">
      <c r="A43" s="492" t="s">
        <v>1194</v>
      </c>
      <c r="B43" s="491">
        <v>5864.0419999998994</v>
      </c>
      <c r="C43" s="491">
        <v>0</v>
      </c>
      <c r="D43" s="17"/>
    </row>
    <row r="44" spans="1:4" x14ac:dyDescent="0.25">
      <c r="A44" s="492" t="s">
        <v>1193</v>
      </c>
      <c r="B44" s="491">
        <v>-710837.34572316508</v>
      </c>
      <c r="C44" s="491">
        <v>-25569.627</v>
      </c>
      <c r="D44" s="17"/>
    </row>
    <row r="45" spans="1:4" x14ac:dyDescent="0.25">
      <c r="A45" s="492" t="s">
        <v>1192</v>
      </c>
      <c r="B45" s="493">
        <v>0</v>
      </c>
      <c r="C45" s="493">
        <v>0</v>
      </c>
      <c r="D45" s="17"/>
    </row>
    <row r="46" spans="1:4" x14ac:dyDescent="0.25">
      <c r="A46" s="492" t="s">
        <v>1191</v>
      </c>
      <c r="B46" s="493">
        <v>0</v>
      </c>
      <c r="C46" s="493">
        <v>0</v>
      </c>
      <c r="D46" s="17"/>
    </row>
    <row r="47" spans="1:4" x14ac:dyDescent="0.25">
      <c r="A47" s="492" t="s">
        <v>1190</v>
      </c>
      <c r="B47" s="493">
        <v>0</v>
      </c>
      <c r="C47" s="493">
        <v>0</v>
      </c>
      <c r="D47" s="17"/>
    </row>
    <row r="48" spans="1:4" x14ac:dyDescent="0.25">
      <c r="A48" s="492" t="s">
        <v>1189</v>
      </c>
      <c r="B48" s="493">
        <v>0</v>
      </c>
      <c r="C48" s="493">
        <v>0</v>
      </c>
      <c r="D48" s="17"/>
    </row>
    <row r="49" spans="1:4" x14ac:dyDescent="0.25">
      <c r="A49" s="492" t="s">
        <v>1188</v>
      </c>
      <c r="B49" s="493">
        <v>0</v>
      </c>
      <c r="C49" s="493">
        <v>0</v>
      </c>
      <c r="D49" s="17"/>
    </row>
    <row r="50" spans="1:4" x14ac:dyDescent="0.25">
      <c r="A50" s="492" t="s">
        <v>1187</v>
      </c>
      <c r="B50" s="493">
        <v>0</v>
      </c>
      <c r="C50" s="493">
        <v>0</v>
      </c>
      <c r="D50" s="17"/>
    </row>
    <row r="51" spans="1:4" x14ac:dyDescent="0.25">
      <c r="A51" s="492" t="s">
        <v>1186</v>
      </c>
      <c r="B51" s="493">
        <v>0</v>
      </c>
      <c r="C51" s="493">
        <v>0</v>
      </c>
      <c r="D51" s="17"/>
    </row>
    <row r="52" spans="1:4" x14ac:dyDescent="0.25">
      <c r="A52" s="490" t="s">
        <v>1185</v>
      </c>
      <c r="B52" s="493">
        <v>3211021.030944</v>
      </c>
      <c r="C52" s="493">
        <v>3261236.7162500001</v>
      </c>
      <c r="D52" s="17"/>
    </row>
    <row r="53" spans="1:4" x14ac:dyDescent="0.25">
      <c r="A53" s="492" t="s">
        <v>1184</v>
      </c>
      <c r="B53" s="493">
        <v>1345704.834144</v>
      </c>
      <c r="C53" s="493">
        <v>138386.69799999997</v>
      </c>
      <c r="D53" s="17"/>
    </row>
    <row r="54" spans="1:4" x14ac:dyDescent="0.25">
      <c r="A54" s="492" t="s">
        <v>1182</v>
      </c>
      <c r="B54" s="493">
        <v>2007089.1021439999</v>
      </c>
      <c r="C54" s="493">
        <v>204676.66699999999</v>
      </c>
      <c r="D54" s="17"/>
    </row>
    <row r="55" spans="1:4" x14ac:dyDescent="0.25">
      <c r="A55" s="492" t="s">
        <v>1181</v>
      </c>
      <c r="B55" s="493">
        <v>1823370.9776667599</v>
      </c>
      <c r="C55" s="493">
        <v>0</v>
      </c>
      <c r="D55" s="17"/>
    </row>
    <row r="56" spans="1:4" x14ac:dyDescent="0.25">
      <c r="A56" s="492" t="s">
        <v>1180</v>
      </c>
      <c r="B56" s="493">
        <v>183718.12447724002</v>
      </c>
      <c r="C56" s="493">
        <v>204676.66699999999</v>
      </c>
      <c r="D56" s="17"/>
    </row>
    <row r="57" spans="1:4" x14ac:dyDescent="0.25">
      <c r="A57" s="492" t="s">
        <v>1179</v>
      </c>
      <c r="B57" s="493">
        <v>661384.26800000004</v>
      </c>
      <c r="C57" s="493">
        <v>66289.968999999997</v>
      </c>
      <c r="D57" s="17"/>
    </row>
    <row r="58" spans="1:4" x14ac:dyDescent="0.25">
      <c r="A58" s="492" t="s">
        <v>1183</v>
      </c>
      <c r="B58" s="493">
        <v>2439722.0438000001</v>
      </c>
      <c r="C58" s="493">
        <v>3592354.43</v>
      </c>
      <c r="D58" s="17"/>
    </row>
    <row r="59" spans="1:4" x14ac:dyDescent="0.25">
      <c r="A59" s="492" t="s">
        <v>1182</v>
      </c>
      <c r="B59" s="493">
        <v>4268279.16</v>
      </c>
      <c r="C59" s="493">
        <v>4550000</v>
      </c>
      <c r="D59" s="17"/>
    </row>
    <row r="60" spans="1:4" x14ac:dyDescent="0.25">
      <c r="A60" s="492" t="s">
        <v>1181</v>
      </c>
      <c r="B60" s="493">
        <v>4268279.16</v>
      </c>
      <c r="C60" s="493">
        <v>4550000</v>
      </c>
      <c r="D60" s="17"/>
    </row>
    <row r="61" spans="1:4" x14ac:dyDescent="0.25">
      <c r="A61" s="492" t="s">
        <v>1180</v>
      </c>
      <c r="B61" s="493">
        <v>0</v>
      </c>
      <c r="C61" s="493">
        <v>0</v>
      </c>
      <c r="D61" s="17"/>
    </row>
    <row r="62" spans="1:4" x14ac:dyDescent="0.25">
      <c r="A62" s="492" t="s">
        <v>1179</v>
      </c>
      <c r="B62" s="493">
        <v>1828557.1162</v>
      </c>
      <c r="C62" s="493">
        <v>957645.57</v>
      </c>
      <c r="D62" s="17"/>
    </row>
    <row r="63" spans="1:4" x14ac:dyDescent="0.25">
      <c r="A63" s="492" t="s">
        <v>1178</v>
      </c>
      <c r="B63" s="493">
        <v>-574405.84700000007</v>
      </c>
      <c r="C63" s="493">
        <v>-469504.41174999997</v>
      </c>
      <c r="D63" s="17"/>
    </row>
    <row r="64" spans="1:4" x14ac:dyDescent="0.25">
      <c r="A64" s="495" t="s">
        <v>1177</v>
      </c>
      <c r="B64" s="496">
        <v>-3614230.3030013796</v>
      </c>
      <c r="C64" s="496">
        <v>-3588521.6162500004</v>
      </c>
      <c r="D64" s="17"/>
    </row>
    <row r="65" spans="1:4" x14ac:dyDescent="0.25">
      <c r="A65" s="492" t="s">
        <v>1176</v>
      </c>
      <c r="B65" s="497"/>
      <c r="C65" s="497"/>
      <c r="D65" s="17"/>
    </row>
    <row r="66" spans="1:4" x14ac:dyDescent="0.25">
      <c r="A66" s="492" t="s">
        <v>1445</v>
      </c>
      <c r="D66" s="17"/>
    </row>
    <row r="67" spans="1:4" x14ac:dyDescent="0.25">
      <c r="A67" s="1" t="s">
        <v>1446</v>
      </c>
      <c r="C67" s="17"/>
      <c r="D67" s="17"/>
    </row>
    <row r="68" spans="1:4" x14ac:dyDescent="0.25">
      <c r="A68" s="1" t="s">
        <v>1460</v>
      </c>
      <c r="C68" s="17"/>
      <c r="D68" s="17"/>
    </row>
    <row r="69" spans="1:4" x14ac:dyDescent="0.25">
      <c r="A69" s="1" t="s">
        <v>1461</v>
      </c>
      <c r="C69" s="17"/>
      <c r="D69" s="17"/>
    </row>
    <row r="70" spans="1:4" x14ac:dyDescent="0.25">
      <c r="A70" s="1" t="s">
        <v>1175</v>
      </c>
      <c r="D70" s="17"/>
    </row>
    <row r="71" spans="1:4" x14ac:dyDescent="0.25">
      <c r="A71" s="1" t="s">
        <v>20</v>
      </c>
      <c r="D71" s="17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>
      <selection sqref="A1:C1"/>
    </sheetView>
  </sheetViews>
  <sheetFormatPr baseColWidth="10" defaultColWidth="11.42578125" defaultRowHeight="15" x14ac:dyDescent="0.25"/>
  <cols>
    <col min="1" max="1" width="64.28515625" style="1" customWidth="1"/>
    <col min="2" max="3" width="11.5703125" style="1" bestFit="1" customWidth="1"/>
    <col min="4" max="16384" width="11.42578125" style="1"/>
  </cols>
  <sheetData>
    <row r="1" spans="1:5" x14ac:dyDescent="0.25">
      <c r="A1" s="531" t="s">
        <v>1229</v>
      </c>
      <c r="B1" s="531"/>
      <c r="C1" s="531"/>
    </row>
    <row r="2" spans="1:5" x14ac:dyDescent="0.25">
      <c r="A2" s="531" t="s">
        <v>1227</v>
      </c>
      <c r="B2" s="531"/>
      <c r="C2" s="531"/>
    </row>
    <row r="3" spans="1:5" x14ac:dyDescent="0.25">
      <c r="A3" s="531" t="s">
        <v>1226</v>
      </c>
      <c r="B3" s="531"/>
      <c r="C3" s="531"/>
    </row>
    <row r="4" spans="1:5" x14ac:dyDescent="0.25">
      <c r="A4" s="531" t="s">
        <v>48</v>
      </c>
      <c r="B4" s="531"/>
      <c r="C4" s="531"/>
    </row>
    <row r="5" spans="1:5" x14ac:dyDescent="0.25">
      <c r="A5" s="534" t="s">
        <v>934</v>
      </c>
      <c r="B5" s="534"/>
      <c r="C5" s="534"/>
    </row>
    <row r="6" spans="1:5" x14ac:dyDescent="0.25">
      <c r="A6" s="306"/>
      <c r="B6" s="306"/>
      <c r="C6" s="306"/>
    </row>
    <row r="7" spans="1:5" x14ac:dyDescent="0.25">
      <c r="A7" s="488"/>
      <c r="B7" s="489">
        <v>2018</v>
      </c>
      <c r="C7" s="489">
        <v>2019</v>
      </c>
    </row>
    <row r="8" spans="1:5" x14ac:dyDescent="0.25">
      <c r="A8" s="490" t="s">
        <v>1224</v>
      </c>
      <c r="B8" s="480"/>
      <c r="C8" s="480"/>
    </row>
    <row r="9" spans="1:5" x14ac:dyDescent="0.25">
      <c r="A9" s="490" t="s">
        <v>1223</v>
      </c>
      <c r="B9" s="491">
        <v>43308998.603796929</v>
      </c>
      <c r="C9" s="491">
        <v>44137729.495000005</v>
      </c>
      <c r="D9" s="17"/>
      <c r="E9" s="17"/>
    </row>
    <row r="10" spans="1:5" s="405" customFormat="1" x14ac:dyDescent="0.25">
      <c r="A10" s="490" t="s">
        <v>1222</v>
      </c>
      <c r="B10" s="491">
        <v>35399094.089258395</v>
      </c>
      <c r="C10" s="491">
        <v>36843885.979000002</v>
      </c>
      <c r="D10" s="498"/>
      <c r="E10" s="498"/>
    </row>
    <row r="11" spans="1:5" x14ac:dyDescent="0.25">
      <c r="A11" s="492" t="s">
        <v>1221</v>
      </c>
      <c r="B11" s="493">
        <v>1412549.66513287</v>
      </c>
      <c r="C11" s="493">
        <v>1319885.49</v>
      </c>
      <c r="D11" s="17"/>
      <c r="E11" s="17"/>
    </row>
    <row r="12" spans="1:5" x14ac:dyDescent="0.25">
      <c r="A12" s="492" t="s">
        <v>1220</v>
      </c>
      <c r="B12" s="493">
        <v>33986544.424125522</v>
      </c>
      <c r="C12" s="493">
        <v>35524000.489</v>
      </c>
      <c r="D12" s="17"/>
      <c r="E12" s="17"/>
    </row>
    <row r="13" spans="1:5" x14ac:dyDescent="0.25">
      <c r="A13" s="492" t="s">
        <v>1219</v>
      </c>
      <c r="B13" s="493">
        <v>1544416.6080000002</v>
      </c>
      <c r="C13" s="493">
        <v>1218620</v>
      </c>
      <c r="D13" s="17"/>
      <c r="E13" s="17"/>
    </row>
    <row r="14" spans="1:5" x14ac:dyDescent="0.25">
      <c r="A14" s="492" t="s">
        <v>1218</v>
      </c>
      <c r="B14" s="493">
        <v>2853871.0034099999</v>
      </c>
      <c r="C14" s="493">
        <v>2928773.7459999998</v>
      </c>
      <c r="D14" s="17"/>
      <c r="E14" s="17"/>
    </row>
    <row r="15" spans="1:5" x14ac:dyDescent="0.25">
      <c r="A15" s="492" t="s">
        <v>1217</v>
      </c>
      <c r="B15" s="493">
        <v>116252.90004749999</v>
      </c>
      <c r="C15" s="493">
        <v>136696.535</v>
      </c>
      <c r="D15" s="17"/>
      <c r="E15" s="17"/>
    </row>
    <row r="16" spans="1:5" x14ac:dyDescent="0.25">
      <c r="A16" s="492" t="s">
        <v>1216</v>
      </c>
      <c r="B16" s="493">
        <v>882158.2433210311</v>
      </c>
      <c r="C16" s="493">
        <v>818059.69199999992</v>
      </c>
      <c r="D16" s="17"/>
      <c r="E16" s="17"/>
    </row>
    <row r="17" spans="1:5" x14ac:dyDescent="0.25">
      <c r="A17" s="492" t="s">
        <v>1215</v>
      </c>
      <c r="B17" s="493">
        <v>1033951.0181999999</v>
      </c>
      <c r="C17" s="493">
        <v>976002.74</v>
      </c>
      <c r="D17" s="17"/>
      <c r="E17" s="17"/>
    </row>
    <row r="18" spans="1:5" x14ac:dyDescent="0.25">
      <c r="A18" s="492" t="s">
        <v>1214</v>
      </c>
      <c r="B18" s="493">
        <v>1479254.74156</v>
      </c>
      <c r="C18" s="493">
        <v>1215690.8030000001</v>
      </c>
      <c r="D18" s="17"/>
      <c r="E18" s="17"/>
    </row>
    <row r="19" spans="1:5" x14ac:dyDescent="0.25">
      <c r="A19" s="490" t="s">
        <v>1213</v>
      </c>
      <c r="B19" s="491">
        <v>39869018.09268</v>
      </c>
      <c r="C19" s="491">
        <v>40405361.402250007</v>
      </c>
      <c r="D19" s="17"/>
      <c r="E19" s="17"/>
    </row>
    <row r="20" spans="1:5" x14ac:dyDescent="0.25">
      <c r="A20" s="492" t="s">
        <v>1212</v>
      </c>
      <c r="B20" s="493">
        <v>9123725.3039600011</v>
      </c>
      <c r="C20" s="493">
        <v>9040757.9910000004</v>
      </c>
      <c r="D20" s="17"/>
      <c r="E20" s="17"/>
    </row>
    <row r="21" spans="1:5" x14ac:dyDescent="0.25">
      <c r="A21" s="492" t="s">
        <v>1211</v>
      </c>
      <c r="B21" s="493">
        <v>3978589.2224900001</v>
      </c>
      <c r="C21" s="493">
        <v>3559821.9419999998</v>
      </c>
      <c r="D21" s="17"/>
      <c r="E21" s="17"/>
    </row>
    <row r="22" spans="1:5" x14ac:dyDescent="0.25">
      <c r="A22" s="492" t="s">
        <v>1210</v>
      </c>
      <c r="B22" s="493">
        <v>1746478.4019700002</v>
      </c>
      <c r="C22" s="493">
        <v>1873461.5432499999</v>
      </c>
      <c r="D22" s="17"/>
      <c r="E22" s="17"/>
    </row>
    <row r="23" spans="1:5" x14ac:dyDescent="0.25">
      <c r="A23" s="492" t="s">
        <v>1441</v>
      </c>
      <c r="B23" s="493">
        <v>17624195.642679997</v>
      </c>
      <c r="C23" s="493">
        <v>18751926.958000001</v>
      </c>
      <c r="D23" s="17"/>
      <c r="E23" s="17"/>
    </row>
    <row r="24" spans="1:5" x14ac:dyDescent="0.25">
      <c r="A24" s="492" t="s">
        <v>1442</v>
      </c>
      <c r="B24" s="493">
        <v>7368053.8244500002</v>
      </c>
      <c r="C24" s="493">
        <v>7173421.1979999999</v>
      </c>
      <c r="D24" s="17"/>
      <c r="E24" s="17"/>
    </row>
    <row r="25" spans="1:5" x14ac:dyDescent="0.25">
      <c r="A25" s="492" t="s">
        <v>1209</v>
      </c>
      <c r="B25" s="493">
        <v>27975.69713</v>
      </c>
      <c r="C25" s="493">
        <v>5971.77</v>
      </c>
      <c r="D25" s="17"/>
      <c r="E25" s="17"/>
    </row>
    <row r="26" spans="1:5" x14ac:dyDescent="0.25">
      <c r="A26" s="490" t="s">
        <v>1208</v>
      </c>
      <c r="B26" s="491">
        <v>3439980.5111169294</v>
      </c>
      <c r="C26" s="491">
        <v>3732368.092749998</v>
      </c>
      <c r="D26" s="17"/>
      <c r="E26" s="17"/>
    </row>
    <row r="27" spans="1:5" x14ac:dyDescent="0.25">
      <c r="A27" s="490" t="s">
        <v>271</v>
      </c>
      <c r="B27" s="491"/>
      <c r="C27" s="491"/>
      <c r="D27" s="17"/>
      <c r="E27" s="17"/>
    </row>
    <row r="28" spans="1:5" x14ac:dyDescent="0.25">
      <c r="A28" s="490" t="s">
        <v>1207</v>
      </c>
      <c r="B28" s="491">
        <v>7162637.7232099995</v>
      </c>
      <c r="C28" s="491">
        <v>7320889.7090000007</v>
      </c>
      <c r="D28" s="17"/>
      <c r="E28" s="17"/>
    </row>
    <row r="29" spans="1:5" x14ac:dyDescent="0.25">
      <c r="A29" s="492" t="s">
        <v>1206</v>
      </c>
      <c r="B29" s="493">
        <v>34210.611580000004</v>
      </c>
      <c r="C29" s="493">
        <v>16739.937999999998</v>
      </c>
      <c r="D29" s="17"/>
      <c r="E29" s="17"/>
    </row>
    <row r="30" spans="1:5" x14ac:dyDescent="0.25">
      <c r="A30" s="492" t="s">
        <v>1205</v>
      </c>
      <c r="B30" s="493">
        <v>4079584.7353699999</v>
      </c>
      <c r="C30" s="493">
        <v>3999562.3250000002</v>
      </c>
      <c r="D30" s="17"/>
      <c r="E30" s="17"/>
    </row>
    <row r="31" spans="1:5" x14ac:dyDescent="0.25">
      <c r="A31" s="492" t="s">
        <v>1204</v>
      </c>
      <c r="B31" s="493">
        <v>3117263.5994199999</v>
      </c>
      <c r="C31" s="493">
        <v>3338067.3220000002</v>
      </c>
      <c r="D31" s="17"/>
      <c r="E31" s="17"/>
    </row>
    <row r="32" spans="1:5" x14ac:dyDescent="0.25">
      <c r="A32" s="490" t="s">
        <v>1443</v>
      </c>
      <c r="B32" s="491">
        <v>43343209.215376928</v>
      </c>
      <c r="C32" s="491">
        <v>44154469.433000006</v>
      </c>
      <c r="D32" s="17"/>
      <c r="E32" s="17"/>
    </row>
    <row r="33" spans="1:5" x14ac:dyDescent="0.25">
      <c r="A33" s="490" t="s">
        <v>1444</v>
      </c>
      <c r="B33" s="491">
        <v>47065866.427469999</v>
      </c>
      <c r="C33" s="491">
        <v>47742991.049250007</v>
      </c>
      <c r="D33" s="17"/>
      <c r="E33" s="17"/>
    </row>
    <row r="34" spans="1:5" x14ac:dyDescent="0.25">
      <c r="A34" s="490" t="s">
        <v>1203</v>
      </c>
      <c r="B34" s="494">
        <v>-3722657.2120930701</v>
      </c>
      <c r="C34" s="494">
        <v>-3588521.6162500009</v>
      </c>
      <c r="D34" s="17"/>
      <c r="E34" s="17"/>
    </row>
    <row r="35" spans="1:5" x14ac:dyDescent="0.25">
      <c r="A35" s="490" t="s">
        <v>1202</v>
      </c>
      <c r="B35" s="494"/>
      <c r="C35" s="494"/>
      <c r="D35" s="17"/>
      <c r="E35" s="17"/>
    </row>
    <row r="36" spans="1:5" x14ac:dyDescent="0.25">
      <c r="A36" s="490" t="s">
        <v>1201</v>
      </c>
      <c r="B36" s="491">
        <v>-415305.55021910148</v>
      </c>
      <c r="C36" s="491">
        <v>-327284.90000000037</v>
      </c>
      <c r="D36" s="17"/>
      <c r="E36" s="17"/>
    </row>
    <row r="37" spans="1:5" x14ac:dyDescent="0.25">
      <c r="A37" s="492" t="s">
        <v>1200</v>
      </c>
      <c r="B37" s="491">
        <v>462994.68096999999</v>
      </c>
      <c r="C37" s="491">
        <v>477932.6889999999</v>
      </c>
      <c r="D37" s="17"/>
      <c r="E37" s="17"/>
    </row>
    <row r="38" spans="1:5" x14ac:dyDescent="0.25">
      <c r="A38" s="492" t="s">
        <v>1199</v>
      </c>
      <c r="B38" s="493">
        <v>969872.24517000001</v>
      </c>
      <c r="C38" s="493">
        <v>1120768.1259999999</v>
      </c>
      <c r="D38" s="17"/>
      <c r="E38" s="17"/>
    </row>
    <row r="39" spans="1:5" x14ac:dyDescent="0.25">
      <c r="A39" s="492" t="s">
        <v>1198</v>
      </c>
      <c r="B39" s="493">
        <v>506877.56420000002</v>
      </c>
      <c r="C39" s="493">
        <v>642835.43700000003</v>
      </c>
      <c r="D39" s="17"/>
      <c r="E39" s="17"/>
    </row>
    <row r="40" spans="1:5" x14ac:dyDescent="0.25">
      <c r="A40" s="492" t="s">
        <v>1197</v>
      </c>
      <c r="B40" s="491">
        <v>-152177.72835424123</v>
      </c>
      <c r="C40" s="491">
        <v>-779647.96200000029</v>
      </c>
      <c r="D40" s="17"/>
      <c r="E40" s="17"/>
    </row>
    <row r="41" spans="1:5" x14ac:dyDescent="0.25">
      <c r="A41" s="492" t="s">
        <v>1196</v>
      </c>
      <c r="B41" s="493">
        <v>3206815.9160415847</v>
      </c>
      <c r="C41" s="493">
        <v>5336821.5159999998</v>
      </c>
      <c r="D41" s="17"/>
      <c r="E41" s="17"/>
    </row>
    <row r="42" spans="1:5" x14ac:dyDescent="0.25">
      <c r="A42" s="492" t="s">
        <v>1195</v>
      </c>
      <c r="B42" s="493">
        <v>3358993.6443958259</v>
      </c>
      <c r="C42" s="493">
        <v>6116469.4780000001</v>
      </c>
      <c r="D42" s="17"/>
      <c r="E42" s="17"/>
    </row>
    <row r="43" spans="1:5" x14ac:dyDescent="0.25">
      <c r="A43" s="492" t="s">
        <v>1194</v>
      </c>
      <c r="B43" s="491">
        <v>6039.9632599998968</v>
      </c>
      <c r="C43" s="491">
        <v>0</v>
      </c>
      <c r="D43" s="17"/>
      <c r="E43" s="17"/>
    </row>
    <row r="44" spans="1:5" x14ac:dyDescent="0.25">
      <c r="A44" s="492" t="s">
        <v>1193</v>
      </c>
      <c r="B44" s="491">
        <v>-732162.46609486011</v>
      </c>
      <c r="C44" s="491">
        <v>-25569.627</v>
      </c>
      <c r="D44" s="17"/>
      <c r="E44" s="17"/>
    </row>
    <row r="45" spans="1:5" x14ac:dyDescent="0.25">
      <c r="A45" s="492" t="s">
        <v>1192</v>
      </c>
      <c r="B45" s="493">
        <v>0</v>
      </c>
      <c r="C45" s="493">
        <v>0</v>
      </c>
      <c r="D45" s="17"/>
      <c r="E45" s="17"/>
    </row>
    <row r="46" spans="1:5" x14ac:dyDescent="0.25">
      <c r="A46" s="492" t="s">
        <v>1191</v>
      </c>
      <c r="B46" s="493">
        <v>0</v>
      </c>
      <c r="C46" s="493">
        <v>0</v>
      </c>
      <c r="D46" s="17"/>
      <c r="E46" s="17"/>
    </row>
    <row r="47" spans="1:5" x14ac:dyDescent="0.25">
      <c r="A47" s="492" t="s">
        <v>1190</v>
      </c>
      <c r="B47" s="493">
        <v>0</v>
      </c>
      <c r="C47" s="493">
        <v>0</v>
      </c>
      <c r="D47" s="17"/>
      <c r="E47" s="17"/>
    </row>
    <row r="48" spans="1:5" x14ac:dyDescent="0.25">
      <c r="A48" s="492" t="s">
        <v>1189</v>
      </c>
      <c r="B48" s="493">
        <v>0</v>
      </c>
      <c r="C48" s="493">
        <v>0</v>
      </c>
      <c r="D48" s="17"/>
      <c r="E48" s="17"/>
    </row>
    <row r="49" spans="1:5" x14ac:dyDescent="0.25">
      <c r="A49" s="492" t="s">
        <v>1188</v>
      </c>
      <c r="B49" s="493">
        <v>0</v>
      </c>
      <c r="C49" s="493">
        <v>0</v>
      </c>
      <c r="D49" s="17"/>
      <c r="E49" s="17"/>
    </row>
    <row r="50" spans="1:5" x14ac:dyDescent="0.25">
      <c r="A50" s="492" t="s">
        <v>1187</v>
      </c>
      <c r="B50" s="493">
        <v>0</v>
      </c>
      <c r="C50" s="493">
        <v>0</v>
      </c>
      <c r="D50" s="17"/>
      <c r="E50" s="17"/>
    </row>
    <row r="51" spans="1:5" x14ac:dyDescent="0.25">
      <c r="A51" s="492" t="s">
        <v>1186</v>
      </c>
      <c r="B51" s="493">
        <v>0</v>
      </c>
      <c r="C51" s="493">
        <v>0</v>
      </c>
      <c r="D51" s="17"/>
      <c r="E51" s="17"/>
    </row>
    <row r="52" spans="1:5" x14ac:dyDescent="0.25">
      <c r="A52" s="490" t="s">
        <v>1185</v>
      </c>
      <c r="B52" s="493">
        <v>3307351.6618723203</v>
      </c>
      <c r="C52" s="493">
        <v>3261236.7162500001</v>
      </c>
      <c r="D52" s="17"/>
      <c r="E52" s="17"/>
    </row>
    <row r="53" spans="1:5" x14ac:dyDescent="0.25">
      <c r="A53" s="492" t="s">
        <v>1184</v>
      </c>
      <c r="B53" s="493">
        <v>1386075.9791683201</v>
      </c>
      <c r="C53" s="493">
        <v>138386.69799999997</v>
      </c>
      <c r="D53" s="17"/>
      <c r="E53" s="17"/>
    </row>
    <row r="54" spans="1:5" x14ac:dyDescent="0.25">
      <c r="A54" s="492" t="s">
        <v>1182</v>
      </c>
      <c r="B54" s="493">
        <v>2067301.77520832</v>
      </c>
      <c r="C54" s="493">
        <v>204676.66699999999</v>
      </c>
      <c r="D54" s="17"/>
      <c r="E54" s="17"/>
    </row>
    <row r="55" spans="1:5" x14ac:dyDescent="0.25">
      <c r="A55" s="492" t="s">
        <v>1181</v>
      </c>
      <c r="B55" s="493">
        <v>1878072.1069967628</v>
      </c>
      <c r="C55" s="493">
        <v>0</v>
      </c>
      <c r="D55" s="17"/>
      <c r="E55" s="17"/>
    </row>
    <row r="56" spans="1:5" x14ac:dyDescent="0.25">
      <c r="A56" s="492" t="s">
        <v>1180</v>
      </c>
      <c r="B56" s="493">
        <v>189229.6682115572</v>
      </c>
      <c r="C56" s="493">
        <v>204676.66699999999</v>
      </c>
      <c r="D56" s="17"/>
      <c r="E56" s="17"/>
    </row>
    <row r="57" spans="1:5" x14ac:dyDescent="0.25">
      <c r="A57" s="492" t="s">
        <v>1179</v>
      </c>
      <c r="B57" s="493">
        <v>681225.79604000004</v>
      </c>
      <c r="C57" s="493">
        <v>66289.968999999997</v>
      </c>
      <c r="D57" s="17"/>
      <c r="E57" s="17"/>
    </row>
    <row r="58" spans="1:5" x14ac:dyDescent="0.25">
      <c r="A58" s="492" t="s">
        <v>1183</v>
      </c>
      <c r="B58" s="493">
        <v>2512913.7051140005</v>
      </c>
      <c r="C58" s="493">
        <v>3592354.43</v>
      </c>
      <c r="D58" s="17"/>
      <c r="E58" s="17"/>
    </row>
    <row r="59" spans="1:5" x14ac:dyDescent="0.25">
      <c r="A59" s="492" t="s">
        <v>1182</v>
      </c>
      <c r="B59" s="493">
        <v>4396327.5348000005</v>
      </c>
      <c r="C59" s="493">
        <v>4550000</v>
      </c>
      <c r="D59" s="17"/>
      <c r="E59" s="17"/>
    </row>
    <row r="60" spans="1:5" x14ac:dyDescent="0.25">
      <c r="A60" s="492" t="s">
        <v>1181</v>
      </c>
      <c r="B60" s="493">
        <v>4396327.5348000005</v>
      </c>
      <c r="C60" s="493">
        <v>4550000</v>
      </c>
      <c r="D60" s="17"/>
      <c r="E60" s="17"/>
    </row>
    <row r="61" spans="1:5" x14ac:dyDescent="0.25">
      <c r="A61" s="492" t="s">
        <v>1180</v>
      </c>
      <c r="B61" s="493">
        <v>0</v>
      </c>
      <c r="C61" s="493">
        <v>0</v>
      </c>
      <c r="D61" s="17"/>
      <c r="E61" s="17"/>
    </row>
    <row r="62" spans="1:5" x14ac:dyDescent="0.25">
      <c r="A62" s="492" t="s">
        <v>1179</v>
      </c>
      <c r="B62" s="493">
        <v>1883413.829686</v>
      </c>
      <c r="C62" s="493">
        <v>957645.57</v>
      </c>
      <c r="D62" s="17"/>
      <c r="E62" s="17"/>
    </row>
    <row r="63" spans="1:5" x14ac:dyDescent="0.25">
      <c r="A63" s="492" t="s">
        <v>1178</v>
      </c>
      <c r="B63" s="493">
        <v>-591638.02241000009</v>
      </c>
      <c r="C63" s="493">
        <v>-469504.41174999997</v>
      </c>
      <c r="D63" s="17"/>
      <c r="E63" s="17"/>
    </row>
    <row r="64" spans="1:5" x14ac:dyDescent="0.25">
      <c r="A64" s="495" t="s">
        <v>1177</v>
      </c>
      <c r="B64" s="496">
        <v>-3722657.2120914217</v>
      </c>
      <c r="C64" s="496">
        <v>-3588521.6162500004</v>
      </c>
      <c r="D64" s="17"/>
      <c r="E64" s="17"/>
    </row>
    <row r="65" spans="1:10" x14ac:dyDescent="0.25">
      <c r="A65" s="492" t="s">
        <v>1176</v>
      </c>
      <c r="B65" s="497"/>
      <c r="C65" s="497"/>
    </row>
    <row r="66" spans="1:10" x14ac:dyDescent="0.25">
      <c r="A66" s="492" t="s">
        <v>1445</v>
      </c>
      <c r="B66" s="499"/>
      <c r="C66" s="500"/>
    </row>
    <row r="67" spans="1:10" x14ac:dyDescent="0.25">
      <c r="A67" s="1" t="s">
        <v>1446</v>
      </c>
    </row>
    <row r="68" spans="1:10" x14ac:dyDescent="0.25">
      <c r="A68" s="1" t="s">
        <v>1460</v>
      </c>
      <c r="C68" s="17"/>
    </row>
    <row r="69" spans="1:10" x14ac:dyDescent="0.25">
      <c r="A69" s="1" t="s">
        <v>1461</v>
      </c>
      <c r="C69" s="17"/>
    </row>
    <row r="70" spans="1:10" x14ac:dyDescent="0.25">
      <c r="A70" s="1" t="s">
        <v>1175</v>
      </c>
    </row>
    <row r="71" spans="1:10" x14ac:dyDescent="0.25">
      <c r="A71" s="1" t="s">
        <v>20</v>
      </c>
    </row>
    <row r="73" spans="1:10" x14ac:dyDescent="0.25">
      <c r="J73" s="497"/>
    </row>
    <row r="76" spans="1:10" x14ac:dyDescent="0.25">
      <c r="B76" s="501">
        <f>1/[15]Inflactores!E9</f>
        <v>0.970873786407767</v>
      </c>
      <c r="C76" s="501">
        <f>+[15]Inflactores!F9</f>
        <v>1</v>
      </c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sqref="A1:C1"/>
    </sheetView>
  </sheetViews>
  <sheetFormatPr baseColWidth="10" defaultColWidth="11.42578125" defaultRowHeight="15" x14ac:dyDescent="0.25"/>
  <cols>
    <col min="1" max="1" width="54.5703125" style="1" customWidth="1"/>
    <col min="2" max="3" width="9.5703125" style="1" customWidth="1"/>
    <col min="4" max="16384" width="11.42578125" style="1"/>
  </cols>
  <sheetData>
    <row r="1" spans="1:5" x14ac:dyDescent="0.25">
      <c r="A1" s="531" t="s">
        <v>1231</v>
      </c>
      <c r="B1" s="531"/>
      <c r="C1" s="531"/>
    </row>
    <row r="2" spans="1:5" x14ac:dyDescent="0.25">
      <c r="A2" s="531" t="s">
        <v>1227</v>
      </c>
      <c r="B2" s="531"/>
      <c r="C2" s="531"/>
    </row>
    <row r="3" spans="1:5" x14ac:dyDescent="0.25">
      <c r="A3" s="531" t="s">
        <v>1226</v>
      </c>
      <c r="B3" s="531"/>
      <c r="C3" s="531"/>
    </row>
    <row r="4" spans="1:5" x14ac:dyDescent="0.25">
      <c r="A4" s="531" t="s">
        <v>48</v>
      </c>
      <c r="B4" s="531"/>
      <c r="C4" s="531"/>
    </row>
    <row r="5" spans="1:5" x14ac:dyDescent="0.25">
      <c r="A5" s="534" t="s">
        <v>1230</v>
      </c>
      <c r="B5" s="534"/>
      <c r="C5" s="534"/>
    </row>
    <row r="6" spans="1:5" x14ac:dyDescent="0.25">
      <c r="A6" s="306"/>
      <c r="B6" s="306"/>
      <c r="C6" s="306"/>
    </row>
    <row r="7" spans="1:5" x14ac:dyDescent="0.25">
      <c r="A7" s="488"/>
      <c r="B7" s="489">
        <v>2018</v>
      </c>
      <c r="C7" s="502">
        <v>2019</v>
      </c>
    </row>
    <row r="8" spans="1:5" x14ac:dyDescent="0.25">
      <c r="A8" s="490" t="s">
        <v>1224</v>
      </c>
      <c r="B8" s="480"/>
      <c r="C8" s="480"/>
    </row>
    <row r="9" spans="1:5" x14ac:dyDescent="0.25">
      <c r="A9" s="490" t="s">
        <v>1223</v>
      </c>
      <c r="B9" s="503">
        <v>21.673188060176273</v>
      </c>
      <c r="C9" s="503">
        <v>21.161742262706891</v>
      </c>
      <c r="D9" s="17"/>
      <c r="E9" s="17"/>
    </row>
    <row r="10" spans="1:5" x14ac:dyDescent="0.25">
      <c r="A10" s="492" t="s">
        <v>1222</v>
      </c>
      <c r="B10" s="504">
        <v>17.714822510098625</v>
      </c>
      <c r="C10" s="504">
        <v>17.664724215877069</v>
      </c>
      <c r="D10" s="17"/>
      <c r="E10" s="17"/>
    </row>
    <row r="11" spans="1:5" x14ac:dyDescent="0.25">
      <c r="A11" s="492" t="s">
        <v>1221</v>
      </c>
      <c r="B11" s="504">
        <v>0.70688437792878744</v>
      </c>
      <c r="C11" s="504">
        <v>0.63281634273531606</v>
      </c>
      <c r="D11" s="17"/>
      <c r="E11" s="17"/>
    </row>
    <row r="12" spans="1:5" x14ac:dyDescent="0.25">
      <c r="A12" s="492" t="s">
        <v>1220</v>
      </c>
      <c r="B12" s="504">
        <v>17.007938132169837</v>
      </c>
      <c r="C12" s="504">
        <v>17.031907873141751</v>
      </c>
      <c r="D12" s="17"/>
      <c r="E12" s="17"/>
    </row>
    <row r="13" spans="1:5" x14ac:dyDescent="0.25">
      <c r="A13" s="492" t="s">
        <v>1219</v>
      </c>
      <c r="B13" s="504">
        <v>0.77287475276579121</v>
      </c>
      <c r="C13" s="504">
        <v>0.58426481496066063</v>
      </c>
      <c r="D13" s="17"/>
      <c r="E13" s="17"/>
    </row>
    <row r="14" spans="1:5" x14ac:dyDescent="0.25">
      <c r="A14" s="492" t="s">
        <v>1218</v>
      </c>
      <c r="B14" s="504">
        <v>1.4281670080214288</v>
      </c>
      <c r="C14" s="504">
        <v>1.4041944582957204</v>
      </c>
      <c r="D14" s="17"/>
      <c r="E14" s="17"/>
    </row>
    <row r="15" spans="1:5" x14ac:dyDescent="0.25">
      <c r="A15" s="492" t="s">
        <v>1217</v>
      </c>
      <c r="B15" s="504">
        <v>5.8176615634087887E-2</v>
      </c>
      <c r="C15" s="504">
        <v>6.5538868332653724E-2</v>
      </c>
      <c r="D15" s="17"/>
      <c r="E15" s="17"/>
    </row>
    <row r="16" spans="1:5" x14ac:dyDescent="0.25">
      <c r="A16" s="492" t="s">
        <v>1216</v>
      </c>
      <c r="B16" s="504">
        <v>0.44145979179152067</v>
      </c>
      <c r="C16" s="504">
        <v>0.39221701151561189</v>
      </c>
      <c r="D16" s="17"/>
      <c r="E16" s="17"/>
    </row>
    <row r="17" spans="1:5" x14ac:dyDescent="0.25">
      <c r="A17" s="492" t="s">
        <v>1215</v>
      </c>
      <c r="B17" s="504">
        <v>0.51742168105671071</v>
      </c>
      <c r="C17" s="504">
        <v>0.46794247615105428</v>
      </c>
      <c r="D17" s="17"/>
      <c r="E17" s="17"/>
    </row>
    <row r="18" spans="1:5" x14ac:dyDescent="0.25">
      <c r="A18" s="492" t="s">
        <v>1214</v>
      </c>
      <c r="B18" s="504">
        <v>0.74026570080811338</v>
      </c>
      <c r="C18" s="504">
        <v>0.58286041757411822</v>
      </c>
      <c r="D18" s="17"/>
      <c r="E18" s="17"/>
    </row>
    <row r="19" spans="1:5" x14ac:dyDescent="0.25">
      <c r="A19" s="490" t="s">
        <v>1213</v>
      </c>
      <c r="B19" s="503">
        <v>19.951713379525447</v>
      </c>
      <c r="C19" s="503">
        <v>19.372266172477243</v>
      </c>
      <c r="D19" s="17"/>
      <c r="E19" s="17"/>
    </row>
    <row r="20" spans="1:5" x14ac:dyDescent="0.25">
      <c r="A20" s="492" t="s">
        <v>1212</v>
      </c>
      <c r="B20" s="504">
        <v>4.5657997343946448</v>
      </c>
      <c r="C20" s="504">
        <v>4.3345725449407766</v>
      </c>
      <c r="D20" s="17"/>
      <c r="E20" s="17"/>
    </row>
    <row r="21" spans="1:5" x14ac:dyDescent="0.25">
      <c r="A21" s="492" t="s">
        <v>1211</v>
      </c>
      <c r="B21" s="504">
        <v>1.9910114575047357</v>
      </c>
      <c r="C21" s="504">
        <v>1.7067491984667325</v>
      </c>
      <c r="D21" s="17"/>
      <c r="E21" s="17"/>
    </row>
    <row r="22" spans="1:5" x14ac:dyDescent="0.25">
      <c r="A22" s="492" t="s">
        <v>1210</v>
      </c>
      <c r="B22" s="504">
        <v>0.87399284373232911</v>
      </c>
      <c r="C22" s="504">
        <v>0.8982272257987518</v>
      </c>
      <c r="D22" s="17"/>
      <c r="E22" s="17"/>
    </row>
    <row r="23" spans="1:5" x14ac:dyDescent="0.25">
      <c r="A23" s="492" t="s">
        <v>1441</v>
      </c>
      <c r="B23" s="504">
        <v>8.8197030383347439</v>
      </c>
      <c r="C23" s="504">
        <v>8.9905722327482671</v>
      </c>
      <c r="D23" s="17"/>
      <c r="E23" s="17"/>
    </row>
    <row r="24" spans="1:5" x14ac:dyDescent="0.25">
      <c r="A24" s="492" t="s">
        <v>1442</v>
      </c>
      <c r="B24" s="504">
        <v>3.6872063848829297</v>
      </c>
      <c r="C24" s="504">
        <v>3.4392818178631157</v>
      </c>
      <c r="D24" s="17"/>
      <c r="E24" s="17"/>
    </row>
    <row r="25" spans="1:5" x14ac:dyDescent="0.25">
      <c r="A25" s="492" t="s">
        <v>1209</v>
      </c>
      <c r="B25" s="504">
        <v>1.3999920676066315E-2</v>
      </c>
      <c r="C25" s="504">
        <v>2.8631526595966129E-3</v>
      </c>
      <c r="D25" s="17"/>
      <c r="E25" s="17"/>
    </row>
    <row r="26" spans="1:5" x14ac:dyDescent="0.25">
      <c r="A26" s="490" t="s">
        <v>1208</v>
      </c>
      <c r="B26" s="503">
        <v>1.721474680650829</v>
      </c>
      <c r="C26" s="503">
        <v>1.7894760902296496</v>
      </c>
      <c r="D26" s="17"/>
      <c r="E26" s="17"/>
    </row>
    <row r="27" spans="1:5" x14ac:dyDescent="0.25">
      <c r="A27" s="490" t="s">
        <v>271</v>
      </c>
      <c r="B27" s="503"/>
      <c r="C27" s="503"/>
      <c r="D27" s="17"/>
      <c r="E27" s="17"/>
    </row>
    <row r="28" spans="1:5" x14ac:dyDescent="0.25">
      <c r="A28" s="490" t="s">
        <v>1207</v>
      </c>
      <c r="B28" s="503">
        <v>3.5844096928261329</v>
      </c>
      <c r="C28" s="503">
        <v>3.5099852876009661</v>
      </c>
      <c r="D28" s="17"/>
      <c r="E28" s="17"/>
    </row>
    <row r="29" spans="1:5" x14ac:dyDescent="0.25">
      <c r="A29" s="492" t="s">
        <v>1206</v>
      </c>
      <c r="B29" s="504">
        <v>1.712006839987246E-2</v>
      </c>
      <c r="C29" s="504">
        <v>8.0259283271429411E-3</v>
      </c>
      <c r="D29" s="17"/>
      <c r="E29" s="17"/>
    </row>
    <row r="30" spans="1:5" x14ac:dyDescent="0.25">
      <c r="A30" s="492" t="s">
        <v>1205</v>
      </c>
      <c r="B30" s="504">
        <v>2.0415527956665072</v>
      </c>
      <c r="C30" s="504">
        <v>1.9175818070766559</v>
      </c>
      <c r="D30" s="17"/>
      <c r="E30" s="17"/>
    </row>
    <row r="31" spans="1:5" x14ac:dyDescent="0.25">
      <c r="A31" s="492" t="s">
        <v>1204</v>
      </c>
      <c r="B31" s="504">
        <v>1.5599769655594979</v>
      </c>
      <c r="C31" s="504">
        <v>1.6004294088514532</v>
      </c>
      <c r="D31" s="17"/>
      <c r="E31" s="17"/>
    </row>
    <row r="32" spans="1:5" x14ac:dyDescent="0.25">
      <c r="A32" s="490" t="s">
        <v>1443</v>
      </c>
      <c r="B32" s="503">
        <v>21.690308128576145</v>
      </c>
      <c r="C32" s="503">
        <v>21.169768191034034</v>
      </c>
      <c r="D32" s="17"/>
      <c r="E32" s="17"/>
    </row>
    <row r="33" spans="1:5" x14ac:dyDescent="0.25">
      <c r="A33" s="490" t="s">
        <v>1444</v>
      </c>
      <c r="B33" s="503">
        <v>23.553243140751452</v>
      </c>
      <c r="C33" s="503">
        <v>22.890277388405352</v>
      </c>
      <c r="D33" s="17"/>
      <c r="E33" s="17"/>
    </row>
    <row r="34" spans="1:5" x14ac:dyDescent="0.25">
      <c r="A34" s="495" t="s">
        <v>1203</v>
      </c>
      <c r="B34" s="505">
        <v>-1.8629350121753048</v>
      </c>
      <c r="C34" s="505">
        <v>-1.720509197371316</v>
      </c>
      <c r="D34" s="17"/>
      <c r="E34" s="17"/>
    </row>
    <row r="35" spans="1:5" x14ac:dyDescent="0.25">
      <c r="A35" s="490"/>
      <c r="B35" s="346"/>
      <c r="C35" s="346"/>
      <c r="D35" s="17"/>
      <c r="E35" s="17"/>
    </row>
    <row r="36" spans="1:5" x14ac:dyDescent="0.25">
      <c r="A36" s="492" t="s">
        <v>1176</v>
      </c>
    </row>
    <row r="37" spans="1:5" x14ac:dyDescent="0.25">
      <c r="A37" s="492" t="s">
        <v>1445</v>
      </c>
    </row>
    <row r="38" spans="1:5" x14ac:dyDescent="0.25">
      <c r="A38" s="1" t="s">
        <v>1446</v>
      </c>
    </row>
    <row r="39" spans="1:5" x14ac:dyDescent="0.25">
      <c r="A39" s="1" t="s">
        <v>1460</v>
      </c>
    </row>
    <row r="40" spans="1:5" x14ac:dyDescent="0.25">
      <c r="A40" s="1" t="s">
        <v>1461</v>
      </c>
    </row>
    <row r="41" spans="1:5" x14ac:dyDescent="0.25">
      <c r="A41" s="1" t="s">
        <v>1175</v>
      </c>
    </row>
    <row r="42" spans="1:5" x14ac:dyDescent="0.25">
      <c r="A42" s="1" t="s">
        <v>20</v>
      </c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selection sqref="A1:C1"/>
    </sheetView>
  </sheetViews>
  <sheetFormatPr baseColWidth="10" defaultColWidth="11.42578125" defaultRowHeight="15" x14ac:dyDescent="0.25"/>
  <cols>
    <col min="1" max="1" width="67.42578125" style="1" customWidth="1"/>
    <col min="2" max="3" width="11.5703125" style="1" bestFit="1" customWidth="1"/>
    <col min="4" max="16384" width="11.42578125" style="1"/>
  </cols>
  <sheetData>
    <row r="1" spans="1:5" x14ac:dyDescent="0.25">
      <c r="A1" s="531" t="s">
        <v>1233</v>
      </c>
      <c r="B1" s="531"/>
      <c r="C1" s="531"/>
    </row>
    <row r="2" spans="1:5" x14ac:dyDescent="0.25">
      <c r="A2" s="531" t="s">
        <v>1227</v>
      </c>
      <c r="B2" s="531"/>
      <c r="C2" s="531"/>
    </row>
    <row r="3" spans="1:5" x14ac:dyDescent="0.25">
      <c r="A3" s="531" t="s">
        <v>1232</v>
      </c>
      <c r="B3" s="531"/>
      <c r="C3" s="531"/>
    </row>
    <row r="4" spans="1:5" x14ac:dyDescent="0.25">
      <c r="A4" s="531" t="s">
        <v>48</v>
      </c>
      <c r="B4" s="531"/>
      <c r="C4" s="531"/>
    </row>
    <row r="5" spans="1:5" x14ac:dyDescent="0.25">
      <c r="A5" s="534" t="s">
        <v>1225</v>
      </c>
      <c r="B5" s="534"/>
      <c r="C5" s="534"/>
    </row>
    <row r="6" spans="1:5" x14ac:dyDescent="0.25">
      <c r="A6" s="306"/>
      <c r="B6" s="306"/>
      <c r="C6" s="306"/>
    </row>
    <row r="7" spans="1:5" x14ac:dyDescent="0.25">
      <c r="A7" s="488"/>
      <c r="B7" s="489">
        <v>2018</v>
      </c>
      <c r="C7" s="502">
        <v>2019</v>
      </c>
    </row>
    <row r="8" spans="1:5" x14ac:dyDescent="0.25">
      <c r="A8" s="490" t="s">
        <v>1224</v>
      </c>
      <c r="B8" s="480"/>
      <c r="C8" s="480"/>
    </row>
    <row r="9" spans="1:5" x14ac:dyDescent="0.25">
      <c r="A9" s="490" t="s">
        <v>1223</v>
      </c>
      <c r="B9" s="491">
        <v>41258210.235997021</v>
      </c>
      <c r="C9" s="491">
        <v>43308519.295000002</v>
      </c>
      <c r="D9" s="17"/>
      <c r="E9" s="17"/>
    </row>
    <row r="10" spans="1:5" x14ac:dyDescent="0.25">
      <c r="A10" s="492" t="s">
        <v>1222</v>
      </c>
      <c r="B10" s="491">
        <v>34368052.513843104</v>
      </c>
      <c r="C10" s="491">
        <v>36843885.979000002</v>
      </c>
      <c r="D10" s="17"/>
      <c r="E10" s="17"/>
    </row>
    <row r="11" spans="1:5" x14ac:dyDescent="0.25">
      <c r="A11" s="492" t="s">
        <v>1221</v>
      </c>
      <c r="B11" s="493">
        <v>1371407.4418765728</v>
      </c>
      <c r="C11" s="493">
        <v>1319885.49</v>
      </c>
      <c r="D11" s="17"/>
      <c r="E11" s="17"/>
    </row>
    <row r="12" spans="1:5" x14ac:dyDescent="0.25">
      <c r="A12" s="492" t="s">
        <v>1220</v>
      </c>
      <c r="B12" s="493">
        <v>32996645.071966533</v>
      </c>
      <c r="C12" s="493">
        <v>35524000.489</v>
      </c>
      <c r="D12" s="17"/>
      <c r="E12" s="17"/>
    </row>
    <row r="13" spans="1:5" x14ac:dyDescent="0.25">
      <c r="A13" s="492" t="s">
        <v>1219</v>
      </c>
      <c r="B13" s="493">
        <v>736615.2</v>
      </c>
      <c r="C13" s="493">
        <v>411190</v>
      </c>
      <c r="D13" s="17"/>
      <c r="E13" s="17"/>
    </row>
    <row r="14" spans="1:5" x14ac:dyDescent="0.25">
      <c r="A14" s="492" t="s">
        <v>1218</v>
      </c>
      <c r="B14" s="493">
        <v>2770748.5469999998</v>
      </c>
      <c r="C14" s="493">
        <v>2928773.7459999998</v>
      </c>
      <c r="D14" s="17"/>
      <c r="E14" s="17"/>
    </row>
    <row r="15" spans="1:5" x14ac:dyDescent="0.25">
      <c r="A15" s="492" t="s">
        <v>1217</v>
      </c>
      <c r="B15" s="493">
        <v>112866.89324999999</v>
      </c>
      <c r="C15" s="493">
        <v>136696.535</v>
      </c>
      <c r="D15" s="17"/>
      <c r="E15" s="17"/>
    </row>
    <row r="16" spans="1:5" x14ac:dyDescent="0.25">
      <c r="A16" s="492" t="s">
        <v>1216</v>
      </c>
      <c r="B16" s="493">
        <v>829921.48990391369</v>
      </c>
      <c r="C16" s="493">
        <v>796279.49199999997</v>
      </c>
      <c r="D16" s="17"/>
      <c r="E16" s="17"/>
    </row>
    <row r="17" spans="1:5" x14ac:dyDescent="0.25">
      <c r="A17" s="492" t="s">
        <v>1215</v>
      </c>
      <c r="B17" s="493">
        <v>1003835.94</v>
      </c>
      <c r="C17" s="493">
        <v>976002.74</v>
      </c>
      <c r="D17" s="17"/>
      <c r="E17" s="17"/>
    </row>
    <row r="18" spans="1:5" x14ac:dyDescent="0.25">
      <c r="A18" s="492" t="s">
        <v>1214</v>
      </c>
      <c r="B18" s="493">
        <v>1436169.652</v>
      </c>
      <c r="C18" s="493">
        <v>1215690.8030000001</v>
      </c>
      <c r="D18" s="17"/>
      <c r="E18" s="17"/>
    </row>
    <row r="19" spans="1:5" x14ac:dyDescent="0.25">
      <c r="A19" s="490" t="s">
        <v>1213</v>
      </c>
      <c r="B19" s="491">
        <v>38411372.796999998</v>
      </c>
      <c r="C19" s="491">
        <v>40125627.965000004</v>
      </c>
      <c r="D19" s="17"/>
      <c r="E19" s="17"/>
    </row>
    <row r="20" spans="1:5" x14ac:dyDescent="0.25">
      <c r="A20" s="492" t="s">
        <v>1212</v>
      </c>
      <c r="B20" s="493">
        <v>8857985.7320000008</v>
      </c>
      <c r="C20" s="493">
        <v>9040757.9910000004</v>
      </c>
      <c r="D20" s="17"/>
      <c r="E20" s="17"/>
    </row>
    <row r="21" spans="1:5" x14ac:dyDescent="0.25">
      <c r="A21" s="492" t="s">
        <v>1211</v>
      </c>
      <c r="B21" s="493">
        <v>3635207.983</v>
      </c>
      <c r="C21" s="493">
        <v>3332321.9419999998</v>
      </c>
      <c r="D21" s="17"/>
      <c r="E21" s="17"/>
    </row>
    <row r="22" spans="1:5" x14ac:dyDescent="0.25">
      <c r="A22" s="492" t="s">
        <v>1210</v>
      </c>
      <c r="B22" s="493">
        <v>1626698.34</v>
      </c>
      <c r="C22" s="493">
        <v>1821228.1059999999</v>
      </c>
      <c r="D22" s="17"/>
      <c r="E22" s="17"/>
    </row>
    <row r="23" spans="1:5" x14ac:dyDescent="0.25">
      <c r="A23" s="492" t="s">
        <v>1441</v>
      </c>
      <c r="B23" s="493">
        <v>17110869.555999998</v>
      </c>
      <c r="C23" s="493">
        <v>18751926.958000001</v>
      </c>
      <c r="D23" s="17"/>
      <c r="E23" s="17"/>
    </row>
    <row r="24" spans="1:5" x14ac:dyDescent="0.25">
      <c r="A24" s="492" t="s">
        <v>1442</v>
      </c>
      <c r="B24" s="493">
        <v>7153450.3150000004</v>
      </c>
      <c r="C24" s="493">
        <v>7173421.1979999999</v>
      </c>
      <c r="D24" s="17"/>
      <c r="E24" s="17"/>
    </row>
    <row r="25" spans="1:5" x14ac:dyDescent="0.25">
      <c r="A25" s="492" t="s">
        <v>1209</v>
      </c>
      <c r="B25" s="493">
        <v>27160.870999999999</v>
      </c>
      <c r="C25" s="493">
        <v>5971.77</v>
      </c>
      <c r="D25" s="17"/>
      <c r="E25" s="17"/>
    </row>
    <row r="26" spans="1:5" x14ac:dyDescent="0.25">
      <c r="A26" s="490" t="s">
        <v>1208</v>
      </c>
      <c r="B26" s="491">
        <v>2846837.4389970228</v>
      </c>
      <c r="C26" s="491">
        <v>3182891.3299999982</v>
      </c>
      <c r="D26" s="17"/>
      <c r="E26" s="17"/>
    </row>
    <row r="27" spans="1:5" x14ac:dyDescent="0.25">
      <c r="A27" s="490" t="s">
        <v>271</v>
      </c>
      <c r="B27" s="491"/>
      <c r="C27" s="491"/>
      <c r="D27" s="17"/>
      <c r="E27" s="17"/>
    </row>
    <row r="28" spans="1:5" x14ac:dyDescent="0.25">
      <c r="A28" s="490" t="s">
        <v>1207</v>
      </c>
      <c r="B28" s="491">
        <v>6954017.2069999995</v>
      </c>
      <c r="C28" s="491">
        <v>7320889.7090000007</v>
      </c>
      <c r="D28" s="17"/>
      <c r="E28" s="17"/>
    </row>
    <row r="29" spans="1:5" x14ac:dyDescent="0.25">
      <c r="A29" s="492" t="s">
        <v>1206</v>
      </c>
      <c r="B29" s="493">
        <v>33214.186000000002</v>
      </c>
      <c r="C29" s="493">
        <v>16739.937999999998</v>
      </c>
      <c r="D29" s="17"/>
      <c r="E29" s="17"/>
    </row>
    <row r="30" spans="1:5" x14ac:dyDescent="0.25">
      <c r="A30" s="492" t="s">
        <v>1205</v>
      </c>
      <c r="B30" s="493">
        <v>3960761.8789999997</v>
      </c>
      <c r="C30" s="493">
        <v>3999562.3250000002</v>
      </c>
      <c r="D30" s="17"/>
      <c r="E30" s="17"/>
    </row>
    <row r="31" spans="1:5" x14ac:dyDescent="0.25">
      <c r="A31" s="492" t="s">
        <v>1204</v>
      </c>
      <c r="B31" s="493">
        <v>3026469.514</v>
      </c>
      <c r="C31" s="493">
        <v>3338067.3220000002</v>
      </c>
      <c r="D31" s="17"/>
      <c r="E31" s="17"/>
    </row>
    <row r="32" spans="1:5" x14ac:dyDescent="0.25">
      <c r="A32" s="490" t="s">
        <v>1443</v>
      </c>
      <c r="B32" s="491">
        <v>41291424.421997018</v>
      </c>
      <c r="C32" s="491">
        <v>43325259.233000003</v>
      </c>
      <c r="D32" s="17"/>
      <c r="E32" s="17"/>
    </row>
    <row r="33" spans="1:5" x14ac:dyDescent="0.25">
      <c r="A33" s="490" t="s">
        <v>1444</v>
      </c>
      <c r="B33" s="491">
        <v>45398604.189999998</v>
      </c>
      <c r="C33" s="491">
        <v>47463257.612000003</v>
      </c>
      <c r="D33" s="17"/>
      <c r="E33" s="17"/>
    </row>
    <row r="34" spans="1:5" x14ac:dyDescent="0.25">
      <c r="A34" s="490" t="s">
        <v>1203</v>
      </c>
      <c r="B34" s="494">
        <v>-4107179.7680029795</v>
      </c>
      <c r="C34" s="494">
        <v>-4137998.3790000007</v>
      </c>
      <c r="D34" s="17"/>
      <c r="E34" s="17"/>
    </row>
    <row r="35" spans="1:5" x14ac:dyDescent="0.25">
      <c r="A35" s="490" t="s">
        <v>1202</v>
      </c>
      <c r="B35" s="494"/>
      <c r="C35" s="494"/>
      <c r="D35" s="17"/>
      <c r="E35" s="17"/>
    </row>
    <row r="36" spans="1:5" x14ac:dyDescent="0.25">
      <c r="A36" s="490" t="s">
        <v>1201</v>
      </c>
      <c r="B36" s="491">
        <v>-965070.49605737976</v>
      </c>
      <c r="C36" s="491">
        <v>-928995.10000000056</v>
      </c>
      <c r="D36" s="17"/>
      <c r="E36" s="17"/>
    </row>
    <row r="37" spans="1:5" x14ac:dyDescent="0.25">
      <c r="A37" s="492" t="s">
        <v>1200</v>
      </c>
      <c r="B37" s="491">
        <v>449509.39899999998</v>
      </c>
      <c r="C37" s="491">
        <v>477932.6889999999</v>
      </c>
      <c r="D37" s="17"/>
      <c r="E37" s="17"/>
    </row>
    <row r="38" spans="1:5" x14ac:dyDescent="0.25">
      <c r="A38" s="492" t="s">
        <v>1199</v>
      </c>
      <c r="B38" s="493">
        <v>941623.53899999999</v>
      </c>
      <c r="C38" s="493">
        <v>1120768.1259999999</v>
      </c>
      <c r="D38" s="17"/>
      <c r="E38" s="17"/>
    </row>
    <row r="39" spans="1:5" x14ac:dyDescent="0.25">
      <c r="A39" s="492" t="s">
        <v>1198</v>
      </c>
      <c r="B39" s="493">
        <v>492114.14</v>
      </c>
      <c r="C39" s="493">
        <v>642835.43700000003</v>
      </c>
      <c r="D39" s="17"/>
      <c r="E39" s="17"/>
    </row>
    <row r="40" spans="1:5" x14ac:dyDescent="0.25">
      <c r="A40" s="492" t="s">
        <v>1197</v>
      </c>
      <c r="B40" s="491">
        <v>-709606.60805421462</v>
      </c>
      <c r="C40" s="491">
        <v>-1381358.1620000005</v>
      </c>
      <c r="D40" s="17"/>
      <c r="E40" s="17"/>
    </row>
    <row r="41" spans="1:5" x14ac:dyDescent="0.25">
      <c r="A41" s="492" t="s">
        <v>1196</v>
      </c>
      <c r="B41" s="493">
        <v>2551552.2699999851</v>
      </c>
      <c r="C41" s="493">
        <v>4735111.3159999996</v>
      </c>
      <c r="D41" s="17"/>
      <c r="E41" s="17"/>
    </row>
    <row r="42" spans="1:5" x14ac:dyDescent="0.25">
      <c r="A42" s="492" t="s">
        <v>1195</v>
      </c>
      <c r="B42" s="493">
        <v>3261158.8780541997</v>
      </c>
      <c r="C42" s="493">
        <v>6116469.4780000001</v>
      </c>
      <c r="D42" s="17"/>
      <c r="E42" s="17"/>
    </row>
    <row r="43" spans="1:5" x14ac:dyDescent="0.25">
      <c r="A43" s="492" t="s">
        <v>1194</v>
      </c>
      <c r="B43" s="491">
        <v>5864.0419999998994</v>
      </c>
      <c r="C43" s="491">
        <v>0</v>
      </c>
      <c r="D43" s="17"/>
      <c r="E43" s="17"/>
    </row>
    <row r="44" spans="1:5" x14ac:dyDescent="0.25">
      <c r="A44" s="492" t="s">
        <v>1193</v>
      </c>
      <c r="B44" s="491">
        <v>-710837.32900316501</v>
      </c>
      <c r="C44" s="491">
        <v>-25569.627</v>
      </c>
      <c r="D44" s="17"/>
      <c r="E44" s="17"/>
    </row>
    <row r="45" spans="1:5" x14ac:dyDescent="0.25">
      <c r="A45" s="492" t="s">
        <v>1192</v>
      </c>
      <c r="B45" s="491">
        <v>0</v>
      </c>
      <c r="C45" s="491">
        <v>0</v>
      </c>
      <c r="D45" s="17"/>
      <c r="E45" s="17"/>
    </row>
    <row r="46" spans="1:5" x14ac:dyDescent="0.25">
      <c r="A46" s="492" t="s">
        <v>1191</v>
      </c>
      <c r="B46" s="491">
        <v>0</v>
      </c>
      <c r="C46" s="491">
        <v>0</v>
      </c>
      <c r="D46" s="17"/>
      <c r="E46" s="17"/>
    </row>
    <row r="47" spans="1:5" x14ac:dyDescent="0.25">
      <c r="A47" s="492" t="s">
        <v>1190</v>
      </c>
      <c r="B47" s="491">
        <v>0</v>
      </c>
      <c r="C47" s="491">
        <v>0</v>
      </c>
      <c r="D47" s="17"/>
      <c r="E47" s="17"/>
    </row>
    <row r="48" spans="1:5" x14ac:dyDescent="0.25">
      <c r="A48" s="492" t="s">
        <v>1189</v>
      </c>
      <c r="B48" s="491">
        <v>0</v>
      </c>
      <c r="C48" s="491">
        <v>0</v>
      </c>
      <c r="D48" s="17"/>
      <c r="E48" s="17"/>
    </row>
    <row r="49" spans="1:5" x14ac:dyDescent="0.25">
      <c r="A49" s="492" t="s">
        <v>1188</v>
      </c>
      <c r="B49" s="491">
        <v>0</v>
      </c>
      <c r="C49" s="491">
        <v>0</v>
      </c>
      <c r="D49" s="17"/>
      <c r="E49" s="17"/>
    </row>
    <row r="50" spans="1:5" x14ac:dyDescent="0.25">
      <c r="A50" s="492" t="s">
        <v>1187</v>
      </c>
      <c r="B50" s="491">
        <v>0</v>
      </c>
      <c r="C50" s="491">
        <v>0</v>
      </c>
      <c r="D50" s="17"/>
      <c r="E50" s="17"/>
    </row>
    <row r="51" spans="1:5" x14ac:dyDescent="0.25">
      <c r="A51" s="492" t="s">
        <v>1186</v>
      </c>
      <c r="B51" s="491">
        <v>0</v>
      </c>
      <c r="C51" s="491">
        <v>0</v>
      </c>
      <c r="D51" s="17"/>
      <c r="E51" s="17"/>
    </row>
    <row r="52" spans="1:5" x14ac:dyDescent="0.25">
      <c r="A52" s="490" t="s">
        <v>1185</v>
      </c>
      <c r="B52" s="493">
        <v>3142109.2719439999</v>
      </c>
      <c r="C52" s="493">
        <v>3209003.2790000001</v>
      </c>
      <c r="D52" s="17"/>
      <c r="E52" s="17"/>
    </row>
    <row r="53" spans="1:5" x14ac:dyDescent="0.25">
      <c r="A53" s="492" t="s">
        <v>1184</v>
      </c>
      <c r="B53" s="493">
        <v>1345704.834144</v>
      </c>
      <c r="C53" s="493">
        <v>138386.69799999997</v>
      </c>
      <c r="D53" s="17"/>
      <c r="E53" s="17"/>
    </row>
    <row r="54" spans="1:5" x14ac:dyDescent="0.25">
      <c r="A54" s="492" t="s">
        <v>1182</v>
      </c>
      <c r="B54" s="493">
        <v>2007089.1021439999</v>
      </c>
      <c r="C54" s="493">
        <v>204676.66699999999</v>
      </c>
      <c r="D54" s="17"/>
      <c r="E54" s="17"/>
    </row>
    <row r="55" spans="1:5" x14ac:dyDescent="0.25">
      <c r="A55" s="492" t="s">
        <v>1181</v>
      </c>
      <c r="B55" s="493">
        <v>1823370.9776667599</v>
      </c>
      <c r="C55" s="493">
        <v>0</v>
      </c>
      <c r="D55" s="17"/>
      <c r="E55" s="17"/>
    </row>
    <row r="56" spans="1:5" x14ac:dyDescent="0.25">
      <c r="A56" s="492" t="s">
        <v>1180</v>
      </c>
      <c r="B56" s="493">
        <v>183718.12447724002</v>
      </c>
      <c r="C56" s="493">
        <v>204676.66699999999</v>
      </c>
      <c r="D56" s="17"/>
      <c r="E56" s="17"/>
    </row>
    <row r="57" spans="1:5" x14ac:dyDescent="0.25">
      <c r="A57" s="492" t="s">
        <v>1179</v>
      </c>
      <c r="B57" s="493">
        <v>661384.26800000004</v>
      </c>
      <c r="C57" s="493">
        <v>66289.968999999997</v>
      </c>
      <c r="D57" s="17"/>
      <c r="E57" s="17"/>
    </row>
    <row r="58" spans="1:5" x14ac:dyDescent="0.25">
      <c r="A58" s="492" t="s">
        <v>1183</v>
      </c>
      <c r="B58" s="493">
        <v>2439722.0438000001</v>
      </c>
      <c r="C58" s="493">
        <v>3592354.43</v>
      </c>
      <c r="D58" s="17"/>
      <c r="E58" s="17"/>
    </row>
    <row r="59" spans="1:5" x14ac:dyDescent="0.25">
      <c r="A59" s="492" t="s">
        <v>1182</v>
      </c>
      <c r="B59" s="493">
        <v>4268279.16</v>
      </c>
      <c r="C59" s="493">
        <v>4550000</v>
      </c>
      <c r="D59" s="17"/>
      <c r="E59" s="17"/>
    </row>
    <row r="60" spans="1:5" x14ac:dyDescent="0.25">
      <c r="A60" s="492" t="s">
        <v>1181</v>
      </c>
      <c r="B60" s="493">
        <v>4268279.16</v>
      </c>
      <c r="C60" s="493">
        <v>4550000</v>
      </c>
      <c r="D60" s="17"/>
      <c r="E60" s="17"/>
    </row>
    <row r="61" spans="1:5" x14ac:dyDescent="0.25">
      <c r="A61" s="492" t="s">
        <v>1180</v>
      </c>
      <c r="B61" s="493">
        <v>0</v>
      </c>
      <c r="C61" s="493">
        <v>0</v>
      </c>
      <c r="D61" s="17"/>
      <c r="E61" s="17"/>
    </row>
    <row r="62" spans="1:5" x14ac:dyDescent="0.25">
      <c r="A62" s="492" t="s">
        <v>1179</v>
      </c>
      <c r="B62" s="493">
        <v>1828557.1162</v>
      </c>
      <c r="C62" s="493">
        <v>957645.57</v>
      </c>
      <c r="D62" s="17"/>
      <c r="E62" s="17"/>
    </row>
    <row r="63" spans="1:5" x14ac:dyDescent="0.25">
      <c r="A63" s="492" t="s">
        <v>1178</v>
      </c>
      <c r="B63" s="493">
        <v>-643317.60600000003</v>
      </c>
      <c r="C63" s="493">
        <v>-521737.84899999999</v>
      </c>
      <c r="D63" s="17"/>
      <c r="E63" s="17"/>
    </row>
    <row r="64" spans="1:5" x14ac:dyDescent="0.25">
      <c r="A64" s="495" t="s">
        <v>1177</v>
      </c>
      <c r="B64" s="496">
        <v>-4107179.7680013794</v>
      </c>
      <c r="C64" s="496">
        <v>-4137998.3790000007</v>
      </c>
      <c r="D64" s="17"/>
      <c r="E64" s="17"/>
    </row>
    <row r="65" spans="1:5" x14ac:dyDescent="0.25">
      <c r="A65" s="490"/>
      <c r="B65" s="525"/>
      <c r="C65" s="525"/>
      <c r="D65" s="17"/>
      <c r="E65" s="17"/>
    </row>
    <row r="66" spans="1:5" x14ac:dyDescent="0.25">
      <c r="A66" s="492" t="s">
        <v>1176</v>
      </c>
      <c r="B66" s="497"/>
      <c r="C66" s="497"/>
      <c r="D66" s="17"/>
    </row>
    <row r="67" spans="1:5" x14ac:dyDescent="0.25">
      <c r="A67" s="492" t="s">
        <v>1445</v>
      </c>
      <c r="D67" s="17"/>
    </row>
    <row r="68" spans="1:5" x14ac:dyDescent="0.25">
      <c r="A68" s="1" t="s">
        <v>1446</v>
      </c>
      <c r="C68" s="17"/>
      <c r="D68" s="17"/>
    </row>
    <row r="69" spans="1:5" x14ac:dyDescent="0.25">
      <c r="A69" s="1" t="s">
        <v>1460</v>
      </c>
      <c r="C69" s="17"/>
      <c r="D69" s="17"/>
    </row>
    <row r="70" spans="1:5" x14ac:dyDescent="0.25">
      <c r="A70" s="1" t="s">
        <v>1461</v>
      </c>
      <c r="C70" s="17"/>
      <c r="D70" s="17"/>
    </row>
    <row r="71" spans="1:5" x14ac:dyDescent="0.25">
      <c r="A71" s="1" t="s">
        <v>1175</v>
      </c>
      <c r="D71" s="17"/>
    </row>
    <row r="72" spans="1:5" x14ac:dyDescent="0.25">
      <c r="A72" s="1" t="s">
        <v>20</v>
      </c>
      <c r="D72" s="17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selection sqref="A1:C1"/>
    </sheetView>
  </sheetViews>
  <sheetFormatPr baseColWidth="10" defaultColWidth="11.42578125" defaultRowHeight="15" x14ac:dyDescent="0.25"/>
  <cols>
    <col min="1" max="1" width="60.7109375" style="1" customWidth="1"/>
    <col min="2" max="3" width="11.5703125" style="1" bestFit="1" customWidth="1"/>
    <col min="4" max="16384" width="11.42578125" style="1"/>
  </cols>
  <sheetData>
    <row r="1" spans="1:5" x14ac:dyDescent="0.25">
      <c r="A1" s="531" t="s">
        <v>1234</v>
      </c>
      <c r="B1" s="531"/>
      <c r="C1" s="531"/>
    </row>
    <row r="2" spans="1:5" x14ac:dyDescent="0.25">
      <c r="A2" s="531" t="s">
        <v>1227</v>
      </c>
      <c r="B2" s="531"/>
      <c r="C2" s="531"/>
    </row>
    <row r="3" spans="1:5" x14ac:dyDescent="0.25">
      <c r="A3" s="531" t="s">
        <v>1232</v>
      </c>
      <c r="B3" s="531"/>
      <c r="C3" s="531"/>
    </row>
    <row r="4" spans="1:5" x14ac:dyDescent="0.25">
      <c r="A4" s="531" t="s">
        <v>48</v>
      </c>
      <c r="B4" s="531"/>
      <c r="C4" s="531"/>
    </row>
    <row r="5" spans="1:5" x14ac:dyDescent="0.25">
      <c r="A5" s="531" t="s">
        <v>934</v>
      </c>
      <c r="B5" s="531"/>
      <c r="C5" s="531"/>
    </row>
    <row r="6" spans="1:5" x14ac:dyDescent="0.25">
      <c r="A6" s="306"/>
      <c r="B6" s="306"/>
      <c r="C6" s="306"/>
    </row>
    <row r="7" spans="1:5" x14ac:dyDescent="0.25">
      <c r="A7" s="488"/>
      <c r="B7" s="489">
        <v>2018</v>
      </c>
      <c r="C7" s="502">
        <v>2019</v>
      </c>
    </row>
    <row r="8" spans="1:5" x14ac:dyDescent="0.25">
      <c r="A8" s="490" t="s">
        <v>1224</v>
      </c>
      <c r="B8" s="480"/>
      <c r="C8" s="480"/>
    </row>
    <row r="9" spans="1:5" x14ac:dyDescent="0.25">
      <c r="A9" s="490" t="s">
        <v>1223</v>
      </c>
      <c r="B9" s="491">
        <v>42495956.543076932</v>
      </c>
      <c r="C9" s="491">
        <v>43308519.295000002</v>
      </c>
      <c r="D9" s="17"/>
      <c r="E9" s="17"/>
    </row>
    <row r="10" spans="1:5" x14ac:dyDescent="0.25">
      <c r="A10" s="492" t="s">
        <v>1222</v>
      </c>
      <c r="B10" s="491">
        <v>35399094.089258395</v>
      </c>
      <c r="C10" s="491">
        <v>36843885.979000002</v>
      </c>
      <c r="D10" s="17"/>
      <c r="E10" s="17"/>
    </row>
    <row r="11" spans="1:5" x14ac:dyDescent="0.25">
      <c r="A11" s="492" t="s">
        <v>1221</v>
      </c>
      <c r="B11" s="493">
        <v>1412549.66513287</v>
      </c>
      <c r="C11" s="493">
        <v>1319885.49</v>
      </c>
      <c r="D11" s="17"/>
      <c r="E11" s="17"/>
    </row>
    <row r="12" spans="1:5" x14ac:dyDescent="0.25">
      <c r="A12" s="492" t="s">
        <v>1220</v>
      </c>
      <c r="B12" s="493">
        <v>33986544.424125522</v>
      </c>
      <c r="C12" s="493">
        <v>35524000.489</v>
      </c>
      <c r="D12" s="17"/>
      <c r="E12" s="17"/>
    </row>
    <row r="13" spans="1:5" x14ac:dyDescent="0.25">
      <c r="A13" s="492" t="s">
        <v>1219</v>
      </c>
      <c r="B13" s="493">
        <v>758713.65599999996</v>
      </c>
      <c r="C13" s="493">
        <v>411190</v>
      </c>
      <c r="D13" s="17"/>
      <c r="E13" s="17"/>
    </row>
    <row r="14" spans="1:5" x14ac:dyDescent="0.25">
      <c r="A14" s="492" t="s">
        <v>1218</v>
      </c>
      <c r="B14" s="493">
        <v>2853871.0034099999</v>
      </c>
      <c r="C14" s="493">
        <v>2928773.7459999998</v>
      </c>
      <c r="D14" s="17"/>
      <c r="E14" s="17"/>
    </row>
    <row r="15" spans="1:5" x14ac:dyDescent="0.25">
      <c r="A15" s="492" t="s">
        <v>1217</v>
      </c>
      <c r="B15" s="493">
        <v>116252.90004749999</v>
      </c>
      <c r="C15" s="493">
        <v>136696.535</v>
      </c>
      <c r="D15" s="17"/>
      <c r="E15" s="17"/>
    </row>
    <row r="16" spans="1:5" x14ac:dyDescent="0.25">
      <c r="A16" s="492" t="s">
        <v>1216</v>
      </c>
      <c r="B16" s="493">
        <v>854819.13460103108</v>
      </c>
      <c r="C16" s="493">
        <v>796279.49199999997</v>
      </c>
      <c r="D16" s="17"/>
      <c r="E16" s="17"/>
    </row>
    <row r="17" spans="1:5" x14ac:dyDescent="0.25">
      <c r="A17" s="492" t="s">
        <v>1215</v>
      </c>
      <c r="B17" s="493">
        <v>1033951.0181999999</v>
      </c>
      <c r="C17" s="493">
        <v>976002.74</v>
      </c>
      <c r="D17" s="17"/>
      <c r="E17" s="17"/>
    </row>
    <row r="18" spans="1:5" x14ac:dyDescent="0.25">
      <c r="A18" s="492" t="s">
        <v>1214</v>
      </c>
      <c r="B18" s="493">
        <v>1479254.74156</v>
      </c>
      <c r="C18" s="493">
        <v>1215690.8030000001</v>
      </c>
      <c r="D18" s="17"/>
      <c r="E18" s="17"/>
    </row>
    <row r="19" spans="1:5" x14ac:dyDescent="0.25">
      <c r="A19" s="490" t="s">
        <v>1213</v>
      </c>
      <c r="B19" s="491">
        <v>39563713.980910003</v>
      </c>
      <c r="C19" s="491">
        <v>40125627.965000004</v>
      </c>
      <c r="D19" s="17"/>
      <c r="E19" s="17"/>
    </row>
    <row r="20" spans="1:5" x14ac:dyDescent="0.25">
      <c r="A20" s="492" t="s">
        <v>1212</v>
      </c>
      <c r="B20" s="493">
        <v>9123725.3039600011</v>
      </c>
      <c r="C20" s="493">
        <v>9040757.9910000004</v>
      </c>
      <c r="D20" s="17"/>
      <c r="E20" s="17"/>
    </row>
    <row r="21" spans="1:5" x14ac:dyDescent="0.25">
      <c r="A21" s="492" t="s">
        <v>1211</v>
      </c>
      <c r="B21" s="493">
        <v>3744264.2224900001</v>
      </c>
      <c r="C21" s="493">
        <v>3332321.9419999998</v>
      </c>
      <c r="D21" s="17"/>
      <c r="E21" s="17"/>
    </row>
    <row r="22" spans="1:5" x14ac:dyDescent="0.25">
      <c r="A22" s="492" t="s">
        <v>1210</v>
      </c>
      <c r="B22" s="493">
        <v>1675499.2902000002</v>
      </c>
      <c r="C22" s="493">
        <v>1821228.1059999999</v>
      </c>
      <c r="D22" s="17"/>
      <c r="E22" s="17"/>
    </row>
    <row r="23" spans="1:5" x14ac:dyDescent="0.25">
      <c r="A23" s="492" t="s">
        <v>1456</v>
      </c>
      <c r="B23" s="493">
        <v>17624195.642679997</v>
      </c>
      <c r="C23" s="493">
        <v>18751926.958000001</v>
      </c>
      <c r="D23" s="17"/>
      <c r="E23" s="17"/>
    </row>
    <row r="24" spans="1:5" x14ac:dyDescent="0.25">
      <c r="A24" s="492" t="s">
        <v>1457</v>
      </c>
      <c r="B24" s="493">
        <v>7368053.8244500002</v>
      </c>
      <c r="C24" s="493">
        <v>7173421.1979999999</v>
      </c>
      <c r="D24" s="17"/>
      <c r="E24" s="17"/>
    </row>
    <row r="25" spans="1:5" x14ac:dyDescent="0.25">
      <c r="A25" s="492" t="s">
        <v>1209</v>
      </c>
      <c r="B25" s="493">
        <v>27975.69713</v>
      </c>
      <c r="C25" s="493">
        <v>5971.77</v>
      </c>
      <c r="D25" s="17"/>
      <c r="E25" s="17"/>
    </row>
    <row r="26" spans="1:5" x14ac:dyDescent="0.25">
      <c r="A26" s="490" t="s">
        <v>1208</v>
      </c>
      <c r="B26" s="491">
        <v>2932242.5621669292</v>
      </c>
      <c r="C26" s="491">
        <v>3182891.3299999982</v>
      </c>
      <c r="D26" s="17"/>
      <c r="E26" s="17"/>
    </row>
    <row r="27" spans="1:5" x14ac:dyDescent="0.25">
      <c r="A27" s="490" t="s">
        <v>271</v>
      </c>
      <c r="B27" s="491"/>
      <c r="C27" s="491"/>
      <c r="D27" s="17"/>
      <c r="E27" s="17"/>
    </row>
    <row r="28" spans="1:5" x14ac:dyDescent="0.25">
      <c r="A28" s="490" t="s">
        <v>1207</v>
      </c>
      <c r="B28" s="491">
        <v>7162637.7232099995</v>
      </c>
      <c r="C28" s="491">
        <v>7320889.7090000007</v>
      </c>
      <c r="D28" s="17"/>
      <c r="E28" s="17"/>
    </row>
    <row r="29" spans="1:5" x14ac:dyDescent="0.25">
      <c r="A29" s="492" t="s">
        <v>1206</v>
      </c>
      <c r="B29" s="493">
        <v>34210.611580000004</v>
      </c>
      <c r="C29" s="493">
        <v>16739.937999999998</v>
      </c>
      <c r="D29" s="17"/>
      <c r="E29" s="17"/>
    </row>
    <row r="30" spans="1:5" x14ac:dyDescent="0.25">
      <c r="A30" s="492" t="s">
        <v>1205</v>
      </c>
      <c r="B30" s="493">
        <v>4079584.7353699999</v>
      </c>
      <c r="C30" s="493">
        <v>3999562.3250000002</v>
      </c>
      <c r="D30" s="17"/>
      <c r="E30" s="17"/>
    </row>
    <row r="31" spans="1:5" x14ac:dyDescent="0.25">
      <c r="A31" s="492" t="s">
        <v>1204</v>
      </c>
      <c r="B31" s="493">
        <v>3117263.5994199999</v>
      </c>
      <c r="C31" s="493">
        <v>3338067.3220000002</v>
      </c>
      <c r="D31" s="17"/>
      <c r="E31" s="17"/>
    </row>
    <row r="32" spans="1:5" x14ac:dyDescent="0.25">
      <c r="A32" s="490" t="s">
        <v>1458</v>
      </c>
      <c r="B32" s="491">
        <v>42530167.154656932</v>
      </c>
      <c r="C32" s="491">
        <v>43325259.233000003</v>
      </c>
      <c r="D32" s="17"/>
      <c r="E32" s="17"/>
    </row>
    <row r="33" spans="1:5" x14ac:dyDescent="0.25">
      <c r="A33" s="490" t="s">
        <v>1459</v>
      </c>
      <c r="B33" s="491">
        <v>46760562.315700009</v>
      </c>
      <c r="C33" s="491">
        <v>47463257.612000003</v>
      </c>
      <c r="D33" s="17"/>
      <c r="E33" s="17"/>
    </row>
    <row r="34" spans="1:5" x14ac:dyDescent="0.25">
      <c r="A34" s="490" t="s">
        <v>1203</v>
      </c>
      <c r="B34" s="494">
        <v>-4230395.1610430777</v>
      </c>
      <c r="C34" s="494">
        <v>-4137998.3790000007</v>
      </c>
      <c r="D34" s="17"/>
      <c r="E34" s="17"/>
    </row>
    <row r="35" spans="1:5" x14ac:dyDescent="0.25">
      <c r="A35" s="490" t="s">
        <v>1202</v>
      </c>
      <c r="B35" s="494"/>
      <c r="C35" s="494"/>
      <c r="D35" s="17"/>
      <c r="E35" s="17"/>
    </row>
    <row r="36" spans="1:5" x14ac:dyDescent="0.25">
      <c r="A36" s="490" t="s">
        <v>1201</v>
      </c>
      <c r="B36" s="491">
        <v>-994022.61093910108</v>
      </c>
      <c r="C36" s="491">
        <v>-928995.10000000056</v>
      </c>
      <c r="D36" s="17"/>
      <c r="E36" s="17"/>
    </row>
    <row r="37" spans="1:5" x14ac:dyDescent="0.25">
      <c r="A37" s="492" t="s">
        <v>1200</v>
      </c>
      <c r="B37" s="491">
        <v>462994.68096999999</v>
      </c>
      <c r="C37" s="491">
        <v>477932.6889999999</v>
      </c>
      <c r="D37" s="17"/>
      <c r="E37" s="17"/>
    </row>
    <row r="38" spans="1:5" x14ac:dyDescent="0.25">
      <c r="A38" s="492" t="s">
        <v>1199</v>
      </c>
      <c r="B38" s="493">
        <v>969872.24517000001</v>
      </c>
      <c r="C38" s="493">
        <v>1120768.1259999999</v>
      </c>
      <c r="D38" s="17"/>
      <c r="E38" s="17"/>
    </row>
    <row r="39" spans="1:5" x14ac:dyDescent="0.25">
      <c r="A39" s="492" t="s">
        <v>1198</v>
      </c>
      <c r="B39" s="493">
        <v>506877.56420000002</v>
      </c>
      <c r="C39" s="493">
        <v>642835.43700000003</v>
      </c>
      <c r="D39" s="17"/>
      <c r="E39" s="17"/>
    </row>
    <row r="40" spans="1:5" x14ac:dyDescent="0.25">
      <c r="A40" s="492" t="s">
        <v>1197</v>
      </c>
      <c r="B40" s="491">
        <v>-730894.806295841</v>
      </c>
      <c r="C40" s="491">
        <v>-1381358.1620000005</v>
      </c>
      <c r="D40" s="17"/>
      <c r="E40" s="17"/>
    </row>
    <row r="41" spans="1:5" x14ac:dyDescent="0.25">
      <c r="A41" s="492" t="s">
        <v>1196</v>
      </c>
      <c r="B41" s="493">
        <v>2628098.8380999849</v>
      </c>
      <c r="C41" s="493">
        <v>4735111.3159999996</v>
      </c>
      <c r="D41" s="17"/>
      <c r="E41" s="17"/>
    </row>
    <row r="42" spans="1:5" x14ac:dyDescent="0.25">
      <c r="A42" s="492" t="s">
        <v>1195</v>
      </c>
      <c r="B42" s="493">
        <v>3358993.6443958259</v>
      </c>
      <c r="C42" s="493">
        <v>6116469.4780000001</v>
      </c>
      <c r="D42" s="17"/>
      <c r="E42" s="17"/>
    </row>
    <row r="43" spans="1:5" x14ac:dyDescent="0.25">
      <c r="A43" s="492" t="s">
        <v>1194</v>
      </c>
      <c r="B43" s="491">
        <v>6039.9632599998968</v>
      </c>
      <c r="C43" s="491">
        <v>0</v>
      </c>
      <c r="D43" s="17"/>
      <c r="E43" s="17"/>
    </row>
    <row r="44" spans="1:5" x14ac:dyDescent="0.25">
      <c r="A44" s="492" t="s">
        <v>1193</v>
      </c>
      <c r="B44" s="491">
        <v>-732162.44887325994</v>
      </c>
      <c r="C44" s="491">
        <v>-25569.627</v>
      </c>
      <c r="D44" s="17"/>
      <c r="E44" s="17"/>
    </row>
    <row r="45" spans="1:5" x14ac:dyDescent="0.25">
      <c r="A45" s="492" t="s">
        <v>1192</v>
      </c>
      <c r="B45" s="491">
        <v>0</v>
      </c>
      <c r="C45" s="491">
        <v>0</v>
      </c>
      <c r="D45" s="17"/>
      <c r="E45" s="17"/>
    </row>
    <row r="46" spans="1:5" x14ac:dyDescent="0.25">
      <c r="A46" s="492" t="s">
        <v>1191</v>
      </c>
      <c r="B46" s="491">
        <v>0</v>
      </c>
      <c r="C46" s="491">
        <v>0</v>
      </c>
      <c r="D46" s="17"/>
      <c r="E46" s="17"/>
    </row>
    <row r="47" spans="1:5" x14ac:dyDescent="0.25">
      <c r="A47" s="492" t="s">
        <v>1190</v>
      </c>
      <c r="B47" s="491">
        <v>0</v>
      </c>
      <c r="C47" s="491">
        <v>0</v>
      </c>
      <c r="D47" s="17"/>
      <c r="E47" s="17"/>
    </row>
    <row r="48" spans="1:5" x14ac:dyDescent="0.25">
      <c r="A48" s="492" t="s">
        <v>1189</v>
      </c>
      <c r="B48" s="491">
        <v>0</v>
      </c>
      <c r="C48" s="491">
        <v>0</v>
      </c>
      <c r="D48" s="17"/>
      <c r="E48" s="17"/>
    </row>
    <row r="49" spans="1:5" x14ac:dyDescent="0.25">
      <c r="A49" s="492" t="s">
        <v>1188</v>
      </c>
      <c r="B49" s="491">
        <v>0</v>
      </c>
      <c r="C49" s="491">
        <v>0</v>
      </c>
      <c r="D49" s="17"/>
      <c r="E49" s="17"/>
    </row>
    <row r="50" spans="1:5" x14ac:dyDescent="0.25">
      <c r="A50" s="492" t="s">
        <v>1187</v>
      </c>
      <c r="B50" s="491">
        <v>0</v>
      </c>
      <c r="C50" s="491">
        <v>0</v>
      </c>
      <c r="D50" s="17"/>
      <c r="E50" s="17"/>
    </row>
    <row r="51" spans="1:5" x14ac:dyDescent="0.25">
      <c r="A51" s="492" t="s">
        <v>1186</v>
      </c>
      <c r="B51" s="491">
        <v>0</v>
      </c>
      <c r="C51" s="491">
        <v>0</v>
      </c>
      <c r="D51" s="17"/>
      <c r="E51" s="17"/>
    </row>
    <row r="52" spans="1:5" x14ac:dyDescent="0.25">
      <c r="A52" s="490" t="s">
        <v>1185</v>
      </c>
      <c r="B52" s="493">
        <v>3236372.5501023205</v>
      </c>
      <c r="C52" s="493">
        <v>3209003.2790000001</v>
      </c>
      <c r="D52" s="17"/>
      <c r="E52" s="17"/>
    </row>
    <row r="53" spans="1:5" x14ac:dyDescent="0.25">
      <c r="A53" s="492" t="s">
        <v>1184</v>
      </c>
      <c r="B53" s="493">
        <v>1386075.9791683201</v>
      </c>
      <c r="C53" s="493">
        <v>138386.69799999997</v>
      </c>
      <c r="D53" s="17"/>
      <c r="E53" s="17"/>
    </row>
    <row r="54" spans="1:5" x14ac:dyDescent="0.25">
      <c r="A54" s="492" t="s">
        <v>1182</v>
      </c>
      <c r="B54" s="493">
        <v>2067301.77520832</v>
      </c>
      <c r="C54" s="493">
        <v>204676.66699999999</v>
      </c>
      <c r="D54" s="17"/>
      <c r="E54" s="17"/>
    </row>
    <row r="55" spans="1:5" x14ac:dyDescent="0.25">
      <c r="A55" s="492" t="s">
        <v>1181</v>
      </c>
      <c r="B55" s="493">
        <v>1878072.1069967628</v>
      </c>
      <c r="C55" s="493">
        <v>0</v>
      </c>
      <c r="D55" s="17"/>
      <c r="E55" s="17"/>
    </row>
    <row r="56" spans="1:5" x14ac:dyDescent="0.25">
      <c r="A56" s="492" t="s">
        <v>1180</v>
      </c>
      <c r="B56" s="493">
        <v>189229.66821155723</v>
      </c>
      <c r="C56" s="493">
        <v>204676.66699999999</v>
      </c>
      <c r="D56" s="17"/>
      <c r="E56" s="17"/>
    </row>
    <row r="57" spans="1:5" x14ac:dyDescent="0.25">
      <c r="A57" s="492" t="s">
        <v>1179</v>
      </c>
      <c r="B57" s="493">
        <v>681225.79604000004</v>
      </c>
      <c r="C57" s="493">
        <v>66289.968999999997</v>
      </c>
      <c r="D57" s="17"/>
      <c r="E57" s="17"/>
    </row>
    <row r="58" spans="1:5" x14ac:dyDescent="0.25">
      <c r="A58" s="492" t="s">
        <v>1183</v>
      </c>
      <c r="B58" s="493">
        <v>2512913.7051140005</v>
      </c>
      <c r="C58" s="493">
        <v>3592354.43</v>
      </c>
      <c r="D58" s="17"/>
      <c r="E58" s="17"/>
    </row>
    <row r="59" spans="1:5" x14ac:dyDescent="0.25">
      <c r="A59" s="492" t="s">
        <v>1182</v>
      </c>
      <c r="B59" s="493">
        <v>4396327.5348000005</v>
      </c>
      <c r="C59" s="493">
        <v>4550000</v>
      </c>
      <c r="D59" s="17"/>
      <c r="E59" s="17"/>
    </row>
    <row r="60" spans="1:5" x14ac:dyDescent="0.25">
      <c r="A60" s="492" t="s">
        <v>1181</v>
      </c>
      <c r="B60" s="493">
        <v>4396327.5348000005</v>
      </c>
      <c r="C60" s="493">
        <v>4550000</v>
      </c>
      <c r="D60" s="17"/>
      <c r="E60" s="17"/>
    </row>
    <row r="61" spans="1:5" x14ac:dyDescent="0.25">
      <c r="A61" s="492" t="s">
        <v>1180</v>
      </c>
      <c r="B61" s="493">
        <v>0</v>
      </c>
      <c r="C61" s="493">
        <v>0</v>
      </c>
      <c r="D61" s="17"/>
      <c r="E61" s="17"/>
    </row>
    <row r="62" spans="1:5" x14ac:dyDescent="0.25">
      <c r="A62" s="492" t="s">
        <v>1179</v>
      </c>
      <c r="B62" s="493">
        <v>1883413.829686</v>
      </c>
      <c r="C62" s="493">
        <v>957645.57</v>
      </c>
      <c r="D62" s="17"/>
      <c r="E62" s="17"/>
    </row>
    <row r="63" spans="1:5" x14ac:dyDescent="0.25">
      <c r="A63" s="492" t="s">
        <v>1178</v>
      </c>
      <c r="B63" s="493">
        <v>-662617.13418000005</v>
      </c>
      <c r="C63" s="493">
        <v>-521737.84899999999</v>
      </c>
      <c r="D63" s="17"/>
      <c r="E63" s="17"/>
    </row>
    <row r="64" spans="1:5" x14ac:dyDescent="0.25">
      <c r="A64" s="495" t="s">
        <v>1177</v>
      </c>
      <c r="B64" s="496">
        <v>-4230395.1610414218</v>
      </c>
      <c r="C64" s="496">
        <v>-4137998.3790000007</v>
      </c>
      <c r="D64" s="17"/>
      <c r="E64" s="17"/>
    </row>
    <row r="65" spans="1:3" x14ac:dyDescent="0.25">
      <c r="A65" s="492" t="s">
        <v>1176</v>
      </c>
      <c r="B65" s="497"/>
      <c r="C65" s="497"/>
    </row>
    <row r="66" spans="1:3" x14ac:dyDescent="0.25">
      <c r="A66" s="492" t="s">
        <v>1445</v>
      </c>
      <c r="B66" s="499"/>
      <c r="C66" s="500"/>
    </row>
    <row r="67" spans="1:3" x14ac:dyDescent="0.25">
      <c r="A67" s="1" t="s">
        <v>1446</v>
      </c>
      <c r="C67" s="17"/>
    </row>
    <row r="68" spans="1:3" x14ac:dyDescent="0.25">
      <c r="A68" s="1" t="s">
        <v>1460</v>
      </c>
      <c r="C68" s="17"/>
    </row>
    <row r="69" spans="1:3" x14ac:dyDescent="0.25">
      <c r="A69" s="1" t="s">
        <v>1461</v>
      </c>
      <c r="C69" s="17"/>
    </row>
    <row r="70" spans="1:3" x14ac:dyDescent="0.25">
      <c r="A70" s="1" t="s">
        <v>1175</v>
      </c>
    </row>
    <row r="71" spans="1:3" x14ac:dyDescent="0.25">
      <c r="A71" s="1" t="s">
        <v>20</v>
      </c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sqref="A1:C1"/>
    </sheetView>
  </sheetViews>
  <sheetFormatPr baseColWidth="10" defaultColWidth="11.42578125" defaultRowHeight="15" x14ac:dyDescent="0.25"/>
  <cols>
    <col min="1" max="1" width="55.28515625" style="1" customWidth="1"/>
    <col min="2" max="3" width="5" style="1" bestFit="1" customWidth="1"/>
    <col min="4" max="16384" width="11.42578125" style="1"/>
  </cols>
  <sheetData>
    <row r="1" spans="1:5" x14ac:dyDescent="0.25">
      <c r="A1" s="531" t="s">
        <v>1235</v>
      </c>
      <c r="B1" s="531"/>
      <c r="C1" s="531"/>
    </row>
    <row r="2" spans="1:5" x14ac:dyDescent="0.25">
      <c r="A2" s="531" t="s">
        <v>1227</v>
      </c>
      <c r="B2" s="531"/>
      <c r="C2" s="531"/>
    </row>
    <row r="3" spans="1:5" x14ac:dyDescent="0.25">
      <c r="A3" s="531" t="s">
        <v>1232</v>
      </c>
      <c r="B3" s="531"/>
      <c r="C3" s="531"/>
    </row>
    <row r="4" spans="1:5" x14ac:dyDescent="0.25">
      <c r="A4" s="531" t="s">
        <v>48</v>
      </c>
      <c r="B4" s="531"/>
      <c r="C4" s="531"/>
    </row>
    <row r="5" spans="1:5" x14ac:dyDescent="0.25">
      <c r="A5" s="531" t="s">
        <v>1230</v>
      </c>
      <c r="B5" s="531"/>
      <c r="C5" s="531"/>
    </row>
    <row r="6" spans="1:5" x14ac:dyDescent="0.25">
      <c r="A6" s="306"/>
      <c r="B6" s="306"/>
      <c r="C6" s="306"/>
    </row>
    <row r="7" spans="1:5" x14ac:dyDescent="0.25">
      <c r="A7" s="488"/>
      <c r="B7" s="489">
        <v>2018</v>
      </c>
      <c r="C7" s="502">
        <v>2019</v>
      </c>
    </row>
    <row r="8" spans="1:5" x14ac:dyDescent="0.25">
      <c r="A8" s="490" t="s">
        <v>1224</v>
      </c>
      <c r="B8" s="480"/>
      <c r="C8" s="480"/>
    </row>
    <row r="9" spans="1:5" x14ac:dyDescent="0.25">
      <c r="A9" s="490" t="s">
        <v>1223</v>
      </c>
      <c r="B9" s="503">
        <v>21.266316184794867</v>
      </c>
      <c r="C9" s="506">
        <v>20.764179163408919</v>
      </c>
      <c r="D9" s="17"/>
      <c r="E9" s="17"/>
    </row>
    <row r="10" spans="1:5" x14ac:dyDescent="0.25">
      <c r="A10" s="492" t="s">
        <v>1222</v>
      </c>
      <c r="B10" s="506">
        <v>17.714822510098625</v>
      </c>
      <c r="C10" s="506">
        <v>17.664724215877069</v>
      </c>
      <c r="D10" s="17"/>
      <c r="E10" s="17"/>
    </row>
    <row r="11" spans="1:5" x14ac:dyDescent="0.25">
      <c r="A11" s="492" t="s">
        <v>1221</v>
      </c>
      <c r="B11" s="507">
        <v>0.70688437792878744</v>
      </c>
      <c r="C11" s="507">
        <v>0.63281634273531606</v>
      </c>
      <c r="D11" s="17"/>
      <c r="E11" s="17"/>
    </row>
    <row r="12" spans="1:5" x14ac:dyDescent="0.25">
      <c r="A12" s="492" t="s">
        <v>1220</v>
      </c>
      <c r="B12" s="507">
        <v>17.007938132169837</v>
      </c>
      <c r="C12" s="507">
        <v>17.031907873141751</v>
      </c>
      <c r="D12" s="17"/>
      <c r="E12" s="17"/>
    </row>
    <row r="13" spans="1:5" x14ac:dyDescent="0.25">
      <c r="A13" s="492" t="s">
        <v>1219</v>
      </c>
      <c r="B13" s="507">
        <v>0.3796842291539444</v>
      </c>
      <c r="C13" s="507">
        <v>0.197144187083483</v>
      </c>
      <c r="D13" s="17"/>
      <c r="E13" s="17"/>
    </row>
    <row r="14" spans="1:5" x14ac:dyDescent="0.25">
      <c r="A14" s="492" t="s">
        <v>1218</v>
      </c>
      <c r="B14" s="507">
        <v>1.4281670080214288</v>
      </c>
      <c r="C14" s="507">
        <v>1.4041944582957204</v>
      </c>
      <c r="D14" s="17"/>
      <c r="E14" s="17"/>
    </row>
    <row r="15" spans="1:5" x14ac:dyDescent="0.25">
      <c r="A15" s="492" t="s">
        <v>1217</v>
      </c>
      <c r="B15" s="507">
        <v>5.8176615634087887E-2</v>
      </c>
      <c r="C15" s="507">
        <v>6.5538868332653724E-2</v>
      </c>
      <c r="D15" s="17"/>
      <c r="E15" s="17"/>
    </row>
    <row r="16" spans="1:5" x14ac:dyDescent="0.25">
      <c r="A16" s="492" t="s">
        <v>1216</v>
      </c>
      <c r="B16" s="507">
        <v>0.4277784400219552</v>
      </c>
      <c r="C16" s="507">
        <v>0.38177454009481937</v>
      </c>
      <c r="D16" s="17"/>
      <c r="E16" s="17"/>
    </row>
    <row r="17" spans="1:5" x14ac:dyDescent="0.25">
      <c r="A17" s="492" t="s">
        <v>1215</v>
      </c>
      <c r="B17" s="507">
        <v>0.51742168105671071</v>
      </c>
      <c r="C17" s="507">
        <v>0.46794247615105428</v>
      </c>
      <c r="D17" s="17"/>
      <c r="E17" s="17"/>
    </row>
    <row r="18" spans="1:5" x14ac:dyDescent="0.25">
      <c r="A18" s="492" t="s">
        <v>1214</v>
      </c>
      <c r="B18" s="507">
        <v>0.74026570080811338</v>
      </c>
      <c r="C18" s="507">
        <v>0.58286041757411822</v>
      </c>
      <c r="D18" s="17"/>
      <c r="E18" s="17"/>
    </row>
    <row r="19" spans="1:5" x14ac:dyDescent="0.25">
      <c r="A19" s="490" t="s">
        <v>1213</v>
      </c>
      <c r="B19" s="506">
        <v>19.798929578392812</v>
      </c>
      <c r="C19" s="506">
        <v>19.238148559970323</v>
      </c>
      <c r="D19" s="17"/>
      <c r="E19" s="17"/>
    </row>
    <row r="20" spans="1:5" x14ac:dyDescent="0.25">
      <c r="A20" s="492" t="s">
        <v>1212</v>
      </c>
      <c r="B20" s="507">
        <v>4.5657997343946448</v>
      </c>
      <c r="C20" s="507">
        <v>4.3345725449407766</v>
      </c>
      <c r="D20" s="17"/>
      <c r="E20" s="17"/>
    </row>
    <row r="21" spans="1:5" x14ac:dyDescent="0.25">
      <c r="A21" s="492" t="s">
        <v>1211</v>
      </c>
      <c r="B21" s="507">
        <v>1.8737478412604303</v>
      </c>
      <c r="C21" s="507">
        <v>1.5976747984047357</v>
      </c>
      <c r="D21" s="17"/>
      <c r="E21" s="17"/>
    </row>
    <row r="22" spans="1:5" x14ac:dyDescent="0.25">
      <c r="A22" s="492" t="s">
        <v>1210</v>
      </c>
      <c r="B22" s="507">
        <v>0.8384726588439948</v>
      </c>
      <c r="C22" s="507">
        <v>0.87318401335383</v>
      </c>
      <c r="D22" s="17"/>
      <c r="E22" s="17"/>
    </row>
    <row r="23" spans="1:5" x14ac:dyDescent="0.25">
      <c r="A23" s="492" t="s">
        <v>1456</v>
      </c>
      <c r="B23" s="507">
        <v>8.8197030383347439</v>
      </c>
      <c r="C23" s="507">
        <v>8.9905722327482671</v>
      </c>
      <c r="D23" s="17"/>
      <c r="E23" s="17"/>
    </row>
    <row r="24" spans="1:5" x14ac:dyDescent="0.25">
      <c r="A24" s="492" t="s">
        <v>1457</v>
      </c>
      <c r="B24" s="507">
        <v>3.6872063848829297</v>
      </c>
      <c r="C24" s="507">
        <v>3.4392818178631157</v>
      </c>
      <c r="D24" s="17"/>
      <c r="E24" s="17"/>
    </row>
    <row r="25" spans="1:5" x14ac:dyDescent="0.25">
      <c r="A25" s="492" t="s">
        <v>1209</v>
      </c>
      <c r="B25" s="507">
        <v>1.3999920676066315E-2</v>
      </c>
      <c r="C25" s="507">
        <v>2.8631526595966129E-3</v>
      </c>
      <c r="D25" s="17"/>
      <c r="E25" s="17"/>
    </row>
    <row r="26" spans="1:5" x14ac:dyDescent="0.25">
      <c r="A26" s="490" t="s">
        <v>1208</v>
      </c>
      <c r="B26" s="506">
        <v>1.4673866064020551</v>
      </c>
      <c r="C26" s="506">
        <v>1.5260306034385955</v>
      </c>
      <c r="D26" s="17"/>
      <c r="E26" s="17"/>
    </row>
    <row r="27" spans="1:5" x14ac:dyDescent="0.25">
      <c r="A27" s="490" t="s">
        <v>271</v>
      </c>
      <c r="B27" s="506"/>
      <c r="C27" s="506"/>
      <c r="D27" s="17"/>
      <c r="E27" s="17"/>
    </row>
    <row r="28" spans="1:5" x14ac:dyDescent="0.25">
      <c r="A28" s="490" t="s">
        <v>1207</v>
      </c>
      <c r="B28" s="506">
        <v>3.5844096928261324</v>
      </c>
      <c r="C28" s="506">
        <v>3.5099852876009665</v>
      </c>
      <c r="D28" s="17"/>
      <c r="E28" s="17"/>
    </row>
    <row r="29" spans="1:5" x14ac:dyDescent="0.25">
      <c r="A29" s="492" t="s">
        <v>1206</v>
      </c>
      <c r="B29" s="507">
        <v>1.712006839987246E-2</v>
      </c>
      <c r="C29" s="507">
        <v>8.0259283271429411E-3</v>
      </c>
      <c r="D29" s="17"/>
      <c r="E29" s="17"/>
    </row>
    <row r="30" spans="1:5" x14ac:dyDescent="0.25">
      <c r="A30" s="492" t="s">
        <v>1205</v>
      </c>
      <c r="B30" s="507">
        <v>2.0415527956665072</v>
      </c>
      <c r="C30" s="507">
        <v>1.9175818070766559</v>
      </c>
      <c r="D30" s="17"/>
      <c r="E30" s="17"/>
    </row>
    <row r="31" spans="1:5" x14ac:dyDescent="0.25">
      <c r="A31" s="492" t="s">
        <v>1204</v>
      </c>
      <c r="B31" s="507">
        <v>1.5599769655594979</v>
      </c>
      <c r="C31" s="507">
        <v>1.6004294088514532</v>
      </c>
      <c r="D31" s="17"/>
      <c r="E31" s="17"/>
    </row>
    <row r="32" spans="1:5" x14ac:dyDescent="0.25">
      <c r="A32" s="490" t="s">
        <v>1458</v>
      </c>
      <c r="B32" s="506">
        <v>21.28343625319474</v>
      </c>
      <c r="C32" s="506">
        <v>20.772205091736062</v>
      </c>
      <c r="D32" s="17"/>
      <c r="E32" s="17"/>
    </row>
    <row r="33" spans="1:5" x14ac:dyDescent="0.25">
      <c r="A33" s="490" t="s">
        <v>1459</v>
      </c>
      <c r="B33" s="506">
        <v>23.40045933961882</v>
      </c>
      <c r="C33" s="506">
        <v>22.756159775898432</v>
      </c>
      <c r="D33" s="17"/>
      <c r="E33" s="17"/>
    </row>
    <row r="34" spans="1:5" x14ac:dyDescent="0.25">
      <c r="A34" s="495" t="s">
        <v>1203</v>
      </c>
      <c r="B34" s="508">
        <v>-2.11702308642408</v>
      </c>
      <c r="C34" s="508">
        <v>-1.9839546841623701</v>
      </c>
      <c r="D34" s="17"/>
      <c r="E34" s="17"/>
    </row>
    <row r="35" spans="1:5" x14ac:dyDescent="0.25">
      <c r="A35" s="492" t="s">
        <v>1176</v>
      </c>
      <c r="B35" s="497"/>
      <c r="C35" s="497"/>
    </row>
    <row r="36" spans="1:5" x14ac:dyDescent="0.25">
      <c r="A36" s="492" t="s">
        <v>1445</v>
      </c>
    </row>
    <row r="37" spans="1:5" x14ac:dyDescent="0.25">
      <c r="A37" s="1" t="s">
        <v>1446</v>
      </c>
      <c r="C37" s="17"/>
    </row>
    <row r="38" spans="1:5" x14ac:dyDescent="0.25">
      <c r="A38" s="1" t="s">
        <v>1460</v>
      </c>
      <c r="C38" s="17"/>
    </row>
    <row r="39" spans="1:5" x14ac:dyDescent="0.25">
      <c r="A39" s="1" t="s">
        <v>1461</v>
      </c>
      <c r="C39" s="17"/>
    </row>
    <row r="40" spans="1:5" x14ac:dyDescent="0.25">
      <c r="A40" s="1" t="s">
        <v>1175</v>
      </c>
    </row>
    <row r="41" spans="1:5" x14ac:dyDescent="0.25">
      <c r="A41" s="1" t="s">
        <v>20</v>
      </c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70" zoomScaleNormal="70" workbookViewId="0"/>
  </sheetViews>
  <sheetFormatPr baseColWidth="10" defaultColWidth="11.42578125" defaultRowHeight="15" x14ac:dyDescent="0.25"/>
  <cols>
    <col min="1" max="1" width="43.5703125" style="1" customWidth="1"/>
    <col min="2" max="2" width="17.85546875" style="1" bestFit="1" customWidth="1"/>
    <col min="3" max="3" width="20" style="1" bestFit="1" customWidth="1"/>
    <col min="4" max="6" width="11.42578125" style="1"/>
    <col min="7" max="7" width="63.28515625" style="1" customWidth="1"/>
    <col min="8" max="8" width="30.7109375" style="1" customWidth="1"/>
    <col min="9" max="16384" width="11.42578125" style="1"/>
  </cols>
  <sheetData>
    <row r="1" spans="1:3" x14ac:dyDescent="0.25">
      <c r="A1" s="405" t="s">
        <v>1289</v>
      </c>
    </row>
    <row r="2" spans="1:3" x14ac:dyDescent="0.25">
      <c r="A2" s="405" t="s">
        <v>1288</v>
      </c>
    </row>
    <row r="3" spans="1:3" x14ac:dyDescent="0.25">
      <c r="A3" s="1" t="s">
        <v>1287</v>
      </c>
    </row>
    <row r="5" spans="1:3" ht="30" x14ac:dyDescent="0.25">
      <c r="A5" s="509" t="s">
        <v>1286</v>
      </c>
      <c r="B5" s="476" t="s">
        <v>1285</v>
      </c>
      <c r="C5" s="476" t="s">
        <v>1284</v>
      </c>
    </row>
    <row r="6" spans="1:3" x14ac:dyDescent="0.25">
      <c r="A6" s="510" t="s">
        <v>1283</v>
      </c>
      <c r="B6" s="511">
        <v>19534.316999999999</v>
      </c>
      <c r="C6" s="512">
        <v>-2.4305312060397544E-2</v>
      </c>
    </row>
    <row r="7" spans="1:3" x14ac:dyDescent="0.25">
      <c r="A7" s="510" t="s">
        <v>1282</v>
      </c>
      <c r="B7" s="511">
        <v>125276.371</v>
      </c>
      <c r="C7" s="512">
        <v>9.2220009454642149E-3</v>
      </c>
    </row>
    <row r="8" spans="1:3" x14ac:dyDescent="0.25">
      <c r="A8" s="510" t="s">
        <v>1281</v>
      </c>
      <c r="B8" s="511">
        <v>591441.03799999994</v>
      </c>
      <c r="C8" s="512">
        <v>2.4637650058309424E-2</v>
      </c>
    </row>
    <row r="9" spans="1:3" x14ac:dyDescent="0.25">
      <c r="A9" s="510" t="s">
        <v>1280</v>
      </c>
      <c r="B9" s="511">
        <v>79647.884999999995</v>
      </c>
      <c r="C9" s="512">
        <v>4.3654932336737229E-2</v>
      </c>
    </row>
    <row r="10" spans="1:3" x14ac:dyDescent="0.25">
      <c r="A10" s="510" t="s">
        <v>1279</v>
      </c>
      <c r="B10" s="511">
        <v>3367677.8659999999</v>
      </c>
      <c r="C10" s="512">
        <v>5.4272202667466907E-3</v>
      </c>
    </row>
    <row r="11" spans="1:3" x14ac:dyDescent="0.25">
      <c r="A11" s="513" t="s">
        <v>1278</v>
      </c>
      <c r="B11" s="511">
        <v>259788.973</v>
      </c>
      <c r="C11" s="512">
        <v>9.5637222306118375E-2</v>
      </c>
    </row>
    <row r="12" spans="1:3" x14ac:dyDescent="0.25">
      <c r="A12" s="510" t="s">
        <v>1277</v>
      </c>
      <c r="B12" s="511">
        <v>611551.97</v>
      </c>
      <c r="C12" s="512">
        <v>-1.8446843406881186E-2</v>
      </c>
    </row>
    <row r="13" spans="1:3" x14ac:dyDescent="0.25">
      <c r="A13" s="510" t="s">
        <v>1276</v>
      </c>
      <c r="B13" s="511">
        <v>457556.696</v>
      </c>
      <c r="C13" s="512">
        <v>1.527641014432124E-2</v>
      </c>
    </row>
    <row r="14" spans="1:3" x14ac:dyDescent="0.25">
      <c r="A14" s="510" t="s">
        <v>982</v>
      </c>
      <c r="B14" s="511">
        <v>10858360.169</v>
      </c>
      <c r="C14" s="512">
        <v>2.8653016520282071E-2</v>
      </c>
    </row>
    <row r="15" spans="1:3" x14ac:dyDescent="0.25">
      <c r="A15" s="510" t="s">
        <v>1275</v>
      </c>
      <c r="B15" s="511">
        <v>1284866.598</v>
      </c>
      <c r="C15" s="512">
        <v>5.6192178489488542E-2</v>
      </c>
    </row>
    <row r="16" spans="1:3" x14ac:dyDescent="0.25">
      <c r="A16" s="510" t="s">
        <v>1274</v>
      </c>
      <c r="B16" s="511">
        <v>1781689.9879999999</v>
      </c>
      <c r="C16" s="512">
        <v>5.0606756316893264E-3</v>
      </c>
    </row>
    <row r="17" spans="1:3" x14ac:dyDescent="0.25">
      <c r="A17" s="510" t="s">
        <v>1273</v>
      </c>
      <c r="B17" s="511">
        <v>2477430.7370000002</v>
      </c>
      <c r="C17" s="512">
        <v>5.312033475509681E-3</v>
      </c>
    </row>
    <row r="18" spans="1:3" x14ac:dyDescent="0.25">
      <c r="A18" s="510" t="s">
        <v>1272</v>
      </c>
      <c r="B18" s="511">
        <v>513415.38199999998</v>
      </c>
      <c r="C18" s="512">
        <v>1.1106555117317285E-3</v>
      </c>
    </row>
    <row r="19" spans="1:3" x14ac:dyDescent="0.25">
      <c r="A19" s="510" t="s">
        <v>1271</v>
      </c>
      <c r="B19" s="511">
        <v>37852.756000000001</v>
      </c>
      <c r="C19" s="512">
        <v>2.1157021823679623E-2</v>
      </c>
    </row>
    <row r="20" spans="1:3" x14ac:dyDescent="0.25">
      <c r="A20" s="510" t="s">
        <v>1270</v>
      </c>
      <c r="B20" s="511">
        <v>7043053.0520000001</v>
      </c>
      <c r="C20" s="512">
        <v>1.9312632026992071E-2</v>
      </c>
    </row>
    <row r="21" spans="1:3" x14ac:dyDescent="0.25">
      <c r="A21" s="510" t="s">
        <v>983</v>
      </c>
      <c r="B21" s="511">
        <v>8654804.3969999999</v>
      </c>
      <c r="C21" s="512">
        <v>5.9403945702088734E-2</v>
      </c>
    </row>
    <row r="22" spans="1:3" x14ac:dyDescent="0.25">
      <c r="A22" s="510" t="s">
        <v>1269</v>
      </c>
      <c r="B22" s="511">
        <v>48418.904999999999</v>
      </c>
      <c r="C22" s="512">
        <v>3.0369262339924319E-4</v>
      </c>
    </row>
    <row r="23" spans="1:3" x14ac:dyDescent="0.25">
      <c r="A23" s="510" t="s">
        <v>1268</v>
      </c>
      <c r="B23" s="511">
        <v>2063341.9480000001</v>
      </c>
      <c r="C23" s="512">
        <v>5.0133723639705918E-2</v>
      </c>
    </row>
    <row r="24" spans="1:3" x14ac:dyDescent="0.25">
      <c r="A24" s="510" t="s">
        <v>1267</v>
      </c>
      <c r="B24" s="511">
        <v>1106904.622</v>
      </c>
      <c r="C24" s="512">
        <v>2.4630323550190125E-2</v>
      </c>
    </row>
    <row r="25" spans="1:3" x14ac:dyDescent="0.25">
      <c r="A25" s="510" t="s">
        <v>1266</v>
      </c>
      <c r="B25" s="511">
        <v>29003.205000000002</v>
      </c>
      <c r="C25" s="512">
        <v>-2.0320511194913404E-3</v>
      </c>
    </row>
    <row r="26" spans="1:3" x14ac:dyDescent="0.25">
      <c r="A26" s="510" t="s">
        <v>1265</v>
      </c>
      <c r="B26" s="511">
        <v>641663.49899999995</v>
      </c>
      <c r="C26" s="512">
        <v>1.7972911312023498E-2</v>
      </c>
    </row>
    <row r="27" spans="1:3" x14ac:dyDescent="0.25">
      <c r="A27" s="510" t="s">
        <v>1264</v>
      </c>
      <c r="B27" s="511">
        <v>13411.691000000001</v>
      </c>
      <c r="C27" s="512">
        <v>3.0460320025782472E-4</v>
      </c>
    </row>
    <row r="28" spans="1:3" x14ac:dyDescent="0.25">
      <c r="A28" s="510" t="s">
        <v>1263</v>
      </c>
      <c r="B28" s="511">
        <v>195010.92600000001</v>
      </c>
      <c r="C28" s="512">
        <v>3.3429307569068367E-3</v>
      </c>
    </row>
    <row r="29" spans="1:3" x14ac:dyDescent="0.25">
      <c r="A29" s="510" t="s">
        <v>1262</v>
      </c>
      <c r="B29" s="511">
        <v>128204.484</v>
      </c>
      <c r="C29" s="512">
        <v>-9.4492434392214886E-2</v>
      </c>
    </row>
    <row r="30" spans="1:3" x14ac:dyDescent="0.25">
      <c r="A30" s="510" t="s">
        <v>1261</v>
      </c>
      <c r="B30" s="511">
        <v>55993.902999999998</v>
      </c>
      <c r="C30" s="512">
        <v>4.0461544739292199E-2</v>
      </c>
    </row>
    <row r="31" spans="1:3" x14ac:dyDescent="0.25">
      <c r="A31" s="510" t="s">
        <v>1260</v>
      </c>
      <c r="B31" s="511">
        <v>132281.647</v>
      </c>
      <c r="C31" s="512">
        <v>6.3929341172371368E-2</v>
      </c>
    </row>
    <row r="32" spans="1:3" x14ac:dyDescent="0.25">
      <c r="A32" s="510" t="s">
        <v>1259</v>
      </c>
      <c r="B32" s="511">
        <v>55214.830999999998</v>
      </c>
      <c r="C32" s="512">
        <v>2.3780140859154253E-2</v>
      </c>
    </row>
    <row r="33" spans="1:8" x14ac:dyDescent="0.25">
      <c r="A33" s="510" t="s">
        <v>1258</v>
      </c>
      <c r="B33" s="511">
        <v>15772.078</v>
      </c>
      <c r="C33" s="512">
        <v>-0.34888528738200253</v>
      </c>
    </row>
    <row r="34" spans="1:8" x14ac:dyDescent="0.25">
      <c r="A34" s="510" t="s">
        <v>1257</v>
      </c>
      <c r="B34" s="511">
        <v>188117.522</v>
      </c>
      <c r="C34" s="512">
        <v>4.0040936975116015E-2</v>
      </c>
    </row>
    <row r="35" spans="1:8" x14ac:dyDescent="0.25">
      <c r="A35" s="307" t="str">
        <f>+[16]Hoja2!$B$41</f>
        <v>Total Gasto Gobierno Central Presupuestario</v>
      </c>
      <c r="B35" s="311">
        <v>47463257.612000003</v>
      </c>
      <c r="C35" s="514">
        <v>3.2792724123097194E-2</v>
      </c>
    </row>
    <row r="36" spans="1:8" x14ac:dyDescent="0.25">
      <c r="A36" s="666"/>
      <c r="B36" s="666"/>
      <c r="C36" s="666"/>
    </row>
    <row r="37" spans="1:8" ht="30" customHeight="1" x14ac:dyDescent="0.25">
      <c r="A37" s="667" t="s">
        <v>1462</v>
      </c>
      <c r="B37" s="667"/>
      <c r="C37" s="667"/>
      <c r="D37" s="667"/>
      <c r="E37" s="667"/>
      <c r="F37" s="667"/>
      <c r="G37" s="667"/>
      <c r="H37" s="667"/>
    </row>
    <row r="38" spans="1:8" x14ac:dyDescent="0.25">
      <c r="A38" s="1" t="s">
        <v>1463</v>
      </c>
    </row>
    <row r="39" spans="1:8" x14ac:dyDescent="0.25">
      <c r="A39" s="1" t="s">
        <v>20</v>
      </c>
    </row>
  </sheetData>
  <mergeCells count="2">
    <mergeCell ref="A36:C36"/>
    <mergeCell ref="A37:H37"/>
  </mergeCells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baseColWidth="10" defaultColWidth="11.42578125" defaultRowHeight="15" x14ac:dyDescent="0.25"/>
  <cols>
    <col min="1" max="1" width="45.85546875" style="1" bestFit="1" customWidth="1"/>
    <col min="2" max="2" width="10.7109375" style="1" bestFit="1" customWidth="1"/>
    <col min="3" max="3" width="11.28515625" style="1" bestFit="1" customWidth="1"/>
    <col min="4" max="16384" width="11.42578125" style="1"/>
  </cols>
  <sheetData>
    <row r="1" spans="1:4" x14ac:dyDescent="0.25">
      <c r="A1" s="325" t="s">
        <v>1249</v>
      </c>
      <c r="B1" s="462"/>
      <c r="C1" s="462"/>
    </row>
    <row r="2" spans="1:4" x14ac:dyDescent="0.25">
      <c r="A2" s="325" t="s">
        <v>1248</v>
      </c>
      <c r="B2" s="462"/>
      <c r="C2" s="462"/>
    </row>
    <row r="3" spans="1:4" x14ac:dyDescent="0.25">
      <c r="A3" s="325" t="s">
        <v>1247</v>
      </c>
      <c r="B3" s="462"/>
      <c r="C3" s="462"/>
    </row>
    <row r="4" spans="1:4" x14ac:dyDescent="0.25">
      <c r="A4" s="326" t="s">
        <v>1225</v>
      </c>
      <c r="B4" s="462"/>
      <c r="C4" s="462"/>
    </row>
    <row r="5" spans="1:4" x14ac:dyDescent="0.25">
      <c r="A5" s="663"/>
      <c r="B5" s="663"/>
      <c r="C5" s="663"/>
    </row>
    <row r="6" spans="1:4" x14ac:dyDescent="0.25">
      <c r="A6" s="305"/>
      <c r="B6" s="465">
        <v>2018</v>
      </c>
      <c r="C6" s="464">
        <v>2019</v>
      </c>
    </row>
    <row r="7" spans="1:4" s="405" customFormat="1" x14ac:dyDescent="0.25">
      <c r="A7" s="478" t="s">
        <v>304</v>
      </c>
      <c r="B7" s="467">
        <v>14287572.55631068</v>
      </c>
      <c r="C7" s="467">
        <v>15164687.968999999</v>
      </c>
      <c r="D7" s="515"/>
    </row>
    <row r="8" spans="1:4" s="405" customFormat="1" x14ac:dyDescent="0.25">
      <c r="A8" s="478" t="s">
        <v>1246</v>
      </c>
      <c r="B8" s="467">
        <v>-509129.29611650377</v>
      </c>
      <c r="C8" s="467">
        <v>-898259.83700000122</v>
      </c>
      <c r="D8" s="515"/>
    </row>
    <row r="9" spans="1:4" x14ac:dyDescent="0.25">
      <c r="A9" s="480" t="s">
        <v>1245</v>
      </c>
      <c r="B9" s="471">
        <v>8780492.5446601938</v>
      </c>
      <c r="C9" s="471">
        <v>9402176.2249999996</v>
      </c>
      <c r="D9" s="16"/>
    </row>
    <row r="10" spans="1:4" x14ac:dyDescent="0.25">
      <c r="A10" s="480" t="s">
        <v>1244</v>
      </c>
      <c r="B10" s="471">
        <v>-9289621.8407766987</v>
      </c>
      <c r="C10" s="471">
        <v>-10300436.062000001</v>
      </c>
      <c r="D10" s="16"/>
    </row>
    <row r="11" spans="1:4" s="405" customFormat="1" x14ac:dyDescent="0.25">
      <c r="A11" s="478" t="s">
        <v>1243</v>
      </c>
      <c r="B11" s="467">
        <v>5493905.2436893201</v>
      </c>
      <c r="C11" s="467">
        <v>5980430.8969999999</v>
      </c>
      <c r="D11" s="515"/>
    </row>
    <row r="12" spans="1:4" s="405" customFormat="1" x14ac:dyDescent="0.25">
      <c r="A12" s="478" t="s">
        <v>1242</v>
      </c>
      <c r="B12" s="467">
        <v>9302796.6087378636</v>
      </c>
      <c r="C12" s="467">
        <v>10082516.909</v>
      </c>
      <c r="D12" s="515"/>
    </row>
    <row r="13" spans="1:4" s="405" customFormat="1" x14ac:dyDescent="0.25">
      <c r="A13" s="478" t="s">
        <v>307</v>
      </c>
      <c r="B13" s="467">
        <v>16698653.077669905</v>
      </c>
      <c r="C13" s="467">
        <v>18085129.938999999</v>
      </c>
      <c r="D13" s="515"/>
    </row>
    <row r="14" spans="1:4" x14ac:dyDescent="0.25">
      <c r="A14" s="480" t="s">
        <v>1241</v>
      </c>
      <c r="B14" s="471">
        <v>23397288.887378644</v>
      </c>
      <c r="C14" s="471">
        <v>25269722.539999999</v>
      </c>
      <c r="D14" s="16"/>
    </row>
    <row r="15" spans="1:4" x14ac:dyDescent="0.25">
      <c r="A15" s="480" t="s">
        <v>1240</v>
      </c>
      <c r="B15" s="471">
        <v>-389656.28932038834</v>
      </c>
      <c r="C15" s="471">
        <v>-441391.26299999998</v>
      </c>
      <c r="D15" s="16"/>
    </row>
    <row r="16" spans="1:4" x14ac:dyDescent="0.25">
      <c r="A16" s="480" t="s">
        <v>1239</v>
      </c>
      <c r="B16" s="471">
        <v>-6308979.5203883499</v>
      </c>
      <c r="C16" s="471">
        <v>-6743201.3380000005</v>
      </c>
      <c r="D16" s="16"/>
    </row>
    <row r="17" spans="1:4" x14ac:dyDescent="0.25">
      <c r="A17" s="478" t="s">
        <v>1238</v>
      </c>
      <c r="B17" s="467">
        <v>2618688.9116504854</v>
      </c>
      <c r="C17" s="467">
        <v>2851575.69</v>
      </c>
      <c r="D17" s="16"/>
    </row>
    <row r="18" spans="1:4" x14ac:dyDescent="0.25">
      <c r="A18" s="480" t="s">
        <v>309</v>
      </c>
      <c r="B18" s="471">
        <v>988956.38640776696</v>
      </c>
      <c r="C18" s="471">
        <v>1028704.2439999999</v>
      </c>
      <c r="D18" s="16"/>
    </row>
    <row r="19" spans="1:4" x14ac:dyDescent="0.25">
      <c r="A19" s="480" t="s">
        <v>310</v>
      </c>
      <c r="B19" s="471">
        <v>1615415.3252427184</v>
      </c>
      <c r="C19" s="471">
        <v>1807564.946</v>
      </c>
      <c r="D19" s="16"/>
    </row>
    <row r="20" spans="1:4" x14ac:dyDescent="0.25">
      <c r="A20" s="480" t="s">
        <v>311</v>
      </c>
      <c r="B20" s="471">
        <v>14317.2</v>
      </c>
      <c r="C20" s="471">
        <v>15306.5</v>
      </c>
      <c r="D20" s="16"/>
    </row>
    <row r="21" spans="1:4" x14ac:dyDescent="0.25">
      <c r="A21" s="478" t="s">
        <v>312</v>
      </c>
      <c r="B21" s="467">
        <v>570662.24660194165</v>
      </c>
      <c r="C21" s="467">
        <v>599994.88100000005</v>
      </c>
      <c r="D21" s="16"/>
    </row>
    <row r="22" spans="1:4" x14ac:dyDescent="0.25">
      <c r="A22" s="478" t="s">
        <v>313</v>
      </c>
      <c r="B22" s="467">
        <v>385503.97281553398</v>
      </c>
      <c r="C22" s="467">
        <v>354817</v>
      </c>
      <c r="D22" s="16"/>
    </row>
    <row r="23" spans="1:4" x14ac:dyDescent="0.25">
      <c r="A23" s="478" t="s">
        <v>314</v>
      </c>
      <c r="B23" s="467">
        <v>-193028.2504854369</v>
      </c>
      <c r="C23" s="467">
        <v>-212319.255</v>
      </c>
      <c r="D23" s="16"/>
    </row>
    <row r="24" spans="1:4" x14ac:dyDescent="0.25">
      <c r="A24" s="480" t="s">
        <v>1237</v>
      </c>
      <c r="B24" s="471">
        <v>-965986.80291262141</v>
      </c>
      <c r="C24" s="471">
        <v>-988278.79599999997</v>
      </c>
      <c r="D24" s="16"/>
    </row>
    <row r="25" spans="1:4" x14ac:dyDescent="0.25">
      <c r="A25" s="480" t="s">
        <v>1209</v>
      </c>
      <c r="B25" s="471">
        <v>772958.55242718454</v>
      </c>
      <c r="C25" s="471">
        <v>775959.54099999997</v>
      </c>
      <c r="D25" s="16"/>
    </row>
    <row r="26" spans="1:4" x14ac:dyDescent="0.25">
      <c r="A26" s="516" t="s">
        <v>1236</v>
      </c>
      <c r="B26" s="517">
        <v>34368052.514563113</v>
      </c>
      <c r="C26" s="517">
        <v>36843886.223999992</v>
      </c>
      <c r="D26" s="16"/>
    </row>
    <row r="28" spans="1:4" x14ac:dyDescent="0.25">
      <c r="A28" s="1" t="s">
        <v>20</v>
      </c>
      <c r="B28" s="486"/>
      <c r="C28" s="486"/>
    </row>
    <row r="37" spans="2:2" x14ac:dyDescent="0.25">
      <c r="B37" s="518"/>
    </row>
  </sheetData>
  <mergeCells count="1"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E24"/>
  <sheetViews>
    <sheetView workbookViewId="0">
      <selection sqref="A1:E1"/>
    </sheetView>
  </sheetViews>
  <sheetFormatPr baseColWidth="10" defaultColWidth="11.42578125" defaultRowHeight="15" x14ac:dyDescent="0.25"/>
  <cols>
    <col min="1" max="1" width="49.7109375" style="1" bestFit="1" customWidth="1"/>
    <col min="2" max="2" width="17" style="1" customWidth="1"/>
    <col min="3" max="3" width="14.5703125" style="1" customWidth="1"/>
    <col min="4" max="4" width="13.7109375" style="1" bestFit="1" customWidth="1"/>
    <col min="5" max="5" width="10" style="1" bestFit="1" customWidth="1"/>
    <col min="6" max="16384" width="11.42578125" style="1"/>
  </cols>
  <sheetData>
    <row r="1" spans="1:5" x14ac:dyDescent="0.25">
      <c r="A1" s="531" t="s">
        <v>172</v>
      </c>
      <c r="B1" s="531"/>
      <c r="C1" s="531"/>
      <c r="D1" s="531"/>
      <c r="E1" s="531"/>
    </row>
    <row r="2" spans="1:5" x14ac:dyDescent="0.25">
      <c r="A2" s="531" t="s">
        <v>171</v>
      </c>
      <c r="B2" s="531"/>
      <c r="C2" s="531"/>
      <c r="D2" s="531"/>
      <c r="E2" s="531"/>
    </row>
    <row r="3" spans="1:5" x14ac:dyDescent="0.25">
      <c r="A3" s="531" t="s">
        <v>170</v>
      </c>
      <c r="B3" s="531"/>
      <c r="C3" s="531"/>
      <c r="D3" s="531"/>
      <c r="E3" s="531"/>
    </row>
    <row r="4" spans="1:5" x14ac:dyDescent="0.25">
      <c r="A4" s="536" t="s">
        <v>1327</v>
      </c>
      <c r="B4" s="536"/>
      <c r="C4" s="536"/>
      <c r="D4" s="536"/>
      <c r="E4" s="536"/>
    </row>
    <row r="5" spans="1:5" x14ac:dyDescent="0.25">
      <c r="A5" s="272"/>
      <c r="B5" s="272"/>
      <c r="C5" s="272"/>
      <c r="D5" s="272"/>
      <c r="E5" s="272"/>
    </row>
    <row r="6" spans="1:5" x14ac:dyDescent="0.25">
      <c r="A6" s="555" t="s">
        <v>41</v>
      </c>
      <c r="B6" s="548" t="s">
        <v>303</v>
      </c>
      <c r="C6" s="560" t="s">
        <v>169</v>
      </c>
      <c r="D6" s="278" t="s">
        <v>168</v>
      </c>
      <c r="E6" s="280" t="s">
        <v>168</v>
      </c>
    </row>
    <row r="7" spans="1:5" x14ac:dyDescent="0.25">
      <c r="A7" s="556"/>
      <c r="B7" s="558"/>
      <c r="C7" s="561"/>
      <c r="D7" s="558" t="s">
        <v>167</v>
      </c>
      <c r="E7" s="281" t="s">
        <v>166</v>
      </c>
    </row>
    <row r="8" spans="1:5" x14ac:dyDescent="0.25">
      <c r="A8" s="557"/>
      <c r="B8" s="559"/>
      <c r="C8" s="562"/>
      <c r="D8" s="559"/>
      <c r="E8" s="282" t="s">
        <v>165</v>
      </c>
    </row>
    <row r="9" spans="1:5" x14ac:dyDescent="0.25">
      <c r="A9" s="34" t="s">
        <v>164</v>
      </c>
      <c r="B9" s="274" t="s">
        <v>23</v>
      </c>
      <c r="C9" s="34" t="s">
        <v>23</v>
      </c>
      <c r="D9" s="19" t="s">
        <v>23</v>
      </c>
      <c r="E9" s="32" t="s">
        <v>23</v>
      </c>
    </row>
    <row r="10" spans="1:5" x14ac:dyDescent="0.25">
      <c r="A10" s="34" t="s">
        <v>163</v>
      </c>
      <c r="B10" s="58">
        <v>44137729.495000012</v>
      </c>
      <c r="C10" s="56">
        <v>21.161742262706891</v>
      </c>
      <c r="D10" s="57">
        <v>3.3842249489519247</v>
      </c>
      <c r="E10" s="56">
        <v>1.9</v>
      </c>
    </row>
    <row r="11" spans="1:5" x14ac:dyDescent="0.25">
      <c r="A11" s="34" t="s">
        <v>32</v>
      </c>
      <c r="B11" s="58">
        <v>36843885.979000002</v>
      </c>
      <c r="C11" s="56">
        <v>17.664724215877069</v>
      </c>
      <c r="D11" s="57">
        <v>2.9130562553800132</v>
      </c>
      <c r="E11" s="56">
        <v>4.0999999999999996</v>
      </c>
    </row>
    <row r="12" spans="1:5" x14ac:dyDescent="0.25">
      <c r="A12" s="35" t="s">
        <v>161</v>
      </c>
      <c r="B12" s="58">
        <v>1319885.49</v>
      </c>
      <c r="C12" s="56">
        <v>0.63281634273531606</v>
      </c>
      <c r="D12" s="57">
        <v>9.5570585900829741</v>
      </c>
      <c r="E12" s="56">
        <v>-6.6</v>
      </c>
    </row>
    <row r="13" spans="1:5" x14ac:dyDescent="0.25">
      <c r="A13" s="35" t="s">
        <v>160</v>
      </c>
      <c r="B13" s="58">
        <v>35524000.489</v>
      </c>
      <c r="C13" s="56">
        <v>17.031907873141751</v>
      </c>
      <c r="D13" s="57">
        <v>2.6816917061805583</v>
      </c>
      <c r="E13" s="56">
        <v>4.5</v>
      </c>
    </row>
    <row r="14" spans="1:5" x14ac:dyDescent="0.25">
      <c r="A14" s="34" t="s">
        <v>29</v>
      </c>
      <c r="B14" s="58">
        <v>1218620</v>
      </c>
      <c r="C14" s="56">
        <v>0.58426481496066063</v>
      </c>
      <c r="D14" s="57">
        <v>13.91164495633528</v>
      </c>
      <c r="E14" s="56">
        <v>-21.1</v>
      </c>
    </row>
    <row r="15" spans="1:5" x14ac:dyDescent="0.25">
      <c r="A15" s="34" t="s">
        <v>28</v>
      </c>
      <c r="B15" s="58">
        <v>2928773.7459999998</v>
      </c>
      <c r="C15" s="56">
        <v>1.4041944582957204</v>
      </c>
      <c r="D15" s="57">
        <v>3.3561887259960343</v>
      </c>
      <c r="E15" s="56">
        <v>2.6</v>
      </c>
    </row>
    <row r="16" spans="1:5" x14ac:dyDescent="0.25">
      <c r="A16" s="34" t="s">
        <v>159</v>
      </c>
      <c r="B16" s="58">
        <v>136696.535</v>
      </c>
      <c r="C16" s="56">
        <v>6.5538868332653724E-2</v>
      </c>
      <c r="D16" s="57">
        <v>29.541727329071591</v>
      </c>
      <c r="E16" s="56">
        <v>17.600000000000001</v>
      </c>
    </row>
    <row r="17" spans="1:5" x14ac:dyDescent="0.25">
      <c r="A17" s="34" t="s">
        <v>26</v>
      </c>
      <c r="B17" s="58">
        <v>818059.69199999992</v>
      </c>
      <c r="C17" s="56">
        <v>0.39221701151561189</v>
      </c>
      <c r="D17" s="57">
        <v>4.1272691967278803</v>
      </c>
      <c r="E17" s="56">
        <v>-7.3</v>
      </c>
    </row>
    <row r="18" spans="1:5" x14ac:dyDescent="0.25">
      <c r="A18" s="34" t="s">
        <v>25</v>
      </c>
      <c r="B18" s="58">
        <v>976002.74</v>
      </c>
      <c r="C18" s="56">
        <v>0.46794247615105428</v>
      </c>
      <c r="D18" s="57">
        <v>-1.4012892075387242</v>
      </c>
      <c r="E18" s="56">
        <v>-5.6</v>
      </c>
    </row>
    <row r="19" spans="1:5" x14ac:dyDescent="0.25">
      <c r="A19" s="34" t="s">
        <v>24</v>
      </c>
      <c r="B19" s="58">
        <v>1215690.8030000001</v>
      </c>
      <c r="C19" s="56">
        <v>0.58286041757411822</v>
      </c>
      <c r="D19" s="57">
        <v>9.7762045163170939</v>
      </c>
      <c r="E19" s="56">
        <v>-17.8</v>
      </c>
    </row>
    <row r="20" spans="1:5" x14ac:dyDescent="0.25">
      <c r="A20" s="34" t="s">
        <v>157</v>
      </c>
      <c r="B20" s="58"/>
      <c r="C20" s="56"/>
      <c r="D20" s="57"/>
      <c r="E20" s="56"/>
    </row>
    <row r="21" spans="1:5" x14ac:dyDescent="0.25">
      <c r="A21" s="34" t="s">
        <v>21</v>
      </c>
      <c r="B21" s="58">
        <v>16739.937999999998</v>
      </c>
      <c r="C21" s="56">
        <v>8.0259283271429411E-3</v>
      </c>
      <c r="D21" s="57">
        <v>-40.153591792303992</v>
      </c>
      <c r="E21" s="56">
        <v>-51.1</v>
      </c>
    </row>
    <row r="22" spans="1:5" x14ac:dyDescent="0.25">
      <c r="A22" s="310" t="s">
        <v>34</v>
      </c>
      <c r="B22" s="311">
        <v>44154469.433000013</v>
      </c>
      <c r="C22" s="312">
        <v>21.169768191034034</v>
      </c>
      <c r="D22" s="312">
        <v>3.355718557690949</v>
      </c>
      <c r="E22" s="312">
        <v>1.9</v>
      </c>
    </row>
    <row r="23" spans="1:5" x14ac:dyDescent="0.25">
      <c r="A23" s="345"/>
      <c r="B23" s="345"/>
      <c r="C23" s="346"/>
      <c r="D23" s="346"/>
      <c r="E23" s="346"/>
    </row>
    <row r="24" spans="1:5" x14ac:dyDescent="0.25">
      <c r="A24" s="275" t="s">
        <v>156</v>
      </c>
    </row>
  </sheetData>
  <mergeCells count="8">
    <mergeCell ref="A6:A8"/>
    <mergeCell ref="B6:B8"/>
    <mergeCell ref="C6:C8"/>
    <mergeCell ref="D7:D8"/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baseColWidth="10" defaultColWidth="11.42578125" defaultRowHeight="15" x14ac:dyDescent="0.25"/>
  <cols>
    <col min="1" max="1" width="45.85546875" style="1" bestFit="1" customWidth="1"/>
    <col min="2" max="2" width="10.7109375" style="1" bestFit="1" customWidth="1"/>
    <col min="3" max="3" width="11.28515625" style="1" bestFit="1" customWidth="1"/>
    <col min="4" max="16384" width="11.42578125" style="1"/>
  </cols>
  <sheetData>
    <row r="1" spans="1:4" x14ac:dyDescent="0.25">
      <c r="A1" s="325" t="s">
        <v>1250</v>
      </c>
      <c r="B1" s="462"/>
      <c r="C1" s="462"/>
    </row>
    <row r="2" spans="1:4" x14ac:dyDescent="0.25">
      <c r="A2" s="325" t="s">
        <v>1248</v>
      </c>
      <c r="B2" s="462"/>
      <c r="C2" s="462"/>
    </row>
    <row r="3" spans="1:4" x14ac:dyDescent="0.25">
      <c r="A3" s="325" t="s">
        <v>1247</v>
      </c>
      <c r="B3" s="462"/>
      <c r="C3" s="462"/>
    </row>
    <row r="4" spans="1:4" x14ac:dyDescent="0.25">
      <c r="A4" s="326" t="s">
        <v>279</v>
      </c>
      <c r="B4" s="462"/>
      <c r="C4" s="462"/>
    </row>
    <row r="5" spans="1:4" x14ac:dyDescent="0.25">
      <c r="A5" s="663"/>
      <c r="B5" s="663"/>
      <c r="C5" s="663"/>
    </row>
    <row r="6" spans="1:4" x14ac:dyDescent="0.25">
      <c r="A6" s="305"/>
      <c r="B6" s="465">
        <v>2018</v>
      </c>
      <c r="C6" s="464">
        <v>2019</v>
      </c>
    </row>
    <row r="7" spans="1:4" s="405" customFormat="1" x14ac:dyDescent="0.25">
      <c r="A7" s="478" t="s">
        <v>304</v>
      </c>
      <c r="B7" s="467">
        <v>14716199.732999999</v>
      </c>
      <c r="C7" s="467">
        <v>15164687.968999999</v>
      </c>
      <c r="D7" s="515"/>
    </row>
    <row r="8" spans="1:4" s="405" customFormat="1" x14ac:dyDescent="0.25">
      <c r="A8" s="478" t="s">
        <v>1246</v>
      </c>
      <c r="B8" s="467">
        <v>-524403.17499999888</v>
      </c>
      <c r="C8" s="467">
        <v>-898259.83700000122</v>
      </c>
      <c r="D8" s="515"/>
    </row>
    <row r="9" spans="1:4" x14ac:dyDescent="0.25">
      <c r="A9" s="480" t="s">
        <v>1245</v>
      </c>
      <c r="B9" s="471">
        <v>9043907.3210000005</v>
      </c>
      <c r="C9" s="471">
        <v>9402176.2249999996</v>
      </c>
      <c r="D9" s="16"/>
    </row>
    <row r="10" spans="1:4" x14ac:dyDescent="0.25">
      <c r="A10" s="480" t="s">
        <v>1244</v>
      </c>
      <c r="B10" s="471">
        <v>-9568310.4959999993</v>
      </c>
      <c r="C10" s="471">
        <v>-10300436.062000001</v>
      </c>
      <c r="D10" s="16"/>
    </row>
    <row r="11" spans="1:4" s="405" customFormat="1" x14ac:dyDescent="0.25">
      <c r="A11" s="478" t="s">
        <v>1243</v>
      </c>
      <c r="B11" s="467">
        <v>5658722.4009999996</v>
      </c>
      <c r="C11" s="467">
        <v>5980430.8969999999</v>
      </c>
      <c r="D11" s="515"/>
    </row>
    <row r="12" spans="1:4" s="405" customFormat="1" x14ac:dyDescent="0.25">
      <c r="A12" s="478" t="s">
        <v>1242</v>
      </c>
      <c r="B12" s="467">
        <v>9581880.5069999993</v>
      </c>
      <c r="C12" s="467">
        <v>10082516.909</v>
      </c>
      <c r="D12" s="515"/>
    </row>
    <row r="13" spans="1:4" s="405" customFormat="1" x14ac:dyDescent="0.25">
      <c r="A13" s="478" t="s">
        <v>307</v>
      </c>
      <c r="B13" s="467">
        <v>17199612.670000002</v>
      </c>
      <c r="C13" s="467">
        <v>18085129.938999999</v>
      </c>
      <c r="D13" s="515"/>
    </row>
    <row r="14" spans="1:4" x14ac:dyDescent="0.25">
      <c r="A14" s="480" t="s">
        <v>1241</v>
      </c>
      <c r="B14" s="471">
        <v>24099207.554000001</v>
      </c>
      <c r="C14" s="471">
        <v>25269722.539999999</v>
      </c>
      <c r="D14" s="16"/>
    </row>
    <row r="15" spans="1:4" x14ac:dyDescent="0.25">
      <c r="A15" s="480" t="s">
        <v>1240</v>
      </c>
      <c r="B15" s="471">
        <v>-401345.978</v>
      </c>
      <c r="C15" s="471">
        <v>-441391.26299999998</v>
      </c>
      <c r="D15" s="16"/>
    </row>
    <row r="16" spans="1:4" x14ac:dyDescent="0.25">
      <c r="A16" s="480" t="s">
        <v>1239</v>
      </c>
      <c r="B16" s="471">
        <v>-6498248.9060000004</v>
      </c>
      <c r="C16" s="471">
        <v>-6743201.3380000005</v>
      </c>
      <c r="D16" s="16"/>
    </row>
    <row r="17" spans="1:4" x14ac:dyDescent="0.25">
      <c r="A17" s="478" t="s">
        <v>1238</v>
      </c>
      <c r="B17" s="467">
        <v>2697249.5789999999</v>
      </c>
      <c r="C17" s="467">
        <v>2851575.69</v>
      </c>
      <c r="D17" s="16"/>
    </row>
    <row r="18" spans="1:4" x14ac:dyDescent="0.25">
      <c r="A18" s="480" t="s">
        <v>309</v>
      </c>
      <c r="B18" s="471">
        <v>1018625.078</v>
      </c>
      <c r="C18" s="471">
        <v>1028704.2439999999</v>
      </c>
      <c r="D18" s="16"/>
    </row>
    <row r="19" spans="1:4" x14ac:dyDescent="0.25">
      <c r="A19" s="480" t="s">
        <v>310</v>
      </c>
      <c r="B19" s="471">
        <v>1663877.7849999999</v>
      </c>
      <c r="C19" s="471">
        <v>1807564.946</v>
      </c>
      <c r="D19" s="16"/>
    </row>
    <row r="20" spans="1:4" x14ac:dyDescent="0.25">
      <c r="A20" s="480" t="s">
        <v>311</v>
      </c>
      <c r="B20" s="471">
        <v>14746.716</v>
      </c>
      <c r="C20" s="471">
        <v>15306.5</v>
      </c>
      <c r="D20" s="16"/>
    </row>
    <row r="21" spans="1:4" x14ac:dyDescent="0.25">
      <c r="A21" s="478" t="s">
        <v>312</v>
      </c>
      <c r="B21" s="467">
        <v>587782.11399999994</v>
      </c>
      <c r="C21" s="467">
        <v>599994.88100000005</v>
      </c>
      <c r="D21" s="16"/>
    </row>
    <row r="22" spans="1:4" x14ac:dyDescent="0.25">
      <c r="A22" s="478" t="s">
        <v>313</v>
      </c>
      <c r="B22" s="467">
        <v>397069.092</v>
      </c>
      <c r="C22" s="467">
        <v>354817</v>
      </c>
      <c r="D22" s="16"/>
    </row>
    <row r="23" spans="1:4" x14ac:dyDescent="0.25">
      <c r="A23" s="478" t="s">
        <v>314</v>
      </c>
      <c r="B23" s="467">
        <v>-198819.098</v>
      </c>
      <c r="C23" s="467">
        <v>-212319.255</v>
      </c>
      <c r="D23" s="16"/>
    </row>
    <row r="24" spans="1:4" x14ac:dyDescent="0.25">
      <c r="A24" s="480" t="s">
        <v>1237</v>
      </c>
      <c r="B24" s="471">
        <v>-994966.40700000001</v>
      </c>
      <c r="C24" s="471">
        <v>-988278.79599999997</v>
      </c>
      <c r="D24" s="16"/>
    </row>
    <row r="25" spans="1:4" x14ac:dyDescent="0.25">
      <c r="A25" s="480" t="s">
        <v>1209</v>
      </c>
      <c r="B25" s="471">
        <v>796147.30900000001</v>
      </c>
      <c r="C25" s="471">
        <v>775959.54099999997</v>
      </c>
      <c r="D25" s="16"/>
    </row>
    <row r="26" spans="1:4" x14ac:dyDescent="0.25">
      <c r="A26" s="516" t="s">
        <v>1236</v>
      </c>
      <c r="B26" s="517">
        <v>35399094.090000004</v>
      </c>
      <c r="C26" s="517">
        <v>36843886.223999992</v>
      </c>
      <c r="D26" s="16"/>
    </row>
    <row r="28" spans="1:4" x14ac:dyDescent="0.25">
      <c r="A28" s="1" t="s">
        <v>20</v>
      </c>
      <c r="B28" s="499">
        <f>+(B26/1.03)-A.II.14!B26</f>
        <v>0</v>
      </c>
      <c r="C28" s="500">
        <f>+C26-A.II.14!C26</f>
        <v>0</v>
      </c>
    </row>
    <row r="30" spans="1:4" x14ac:dyDescent="0.25">
      <c r="A30" s="405"/>
    </row>
    <row r="37" spans="2:2" x14ac:dyDescent="0.25">
      <c r="B37" s="518"/>
    </row>
  </sheetData>
  <mergeCells count="1"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baseColWidth="10" defaultColWidth="11.42578125" defaultRowHeight="15" x14ac:dyDescent="0.25"/>
  <cols>
    <col min="1" max="1" width="34.28515625" style="1" bestFit="1" customWidth="1"/>
    <col min="2" max="3" width="9.7109375" style="1" bestFit="1" customWidth="1"/>
    <col min="4" max="16384" width="11.42578125" style="1"/>
  </cols>
  <sheetData>
    <row r="1" spans="1:3" x14ac:dyDescent="0.25">
      <c r="A1" s="325" t="s">
        <v>1252</v>
      </c>
      <c r="B1" s="462"/>
      <c r="C1" s="462"/>
    </row>
    <row r="2" spans="1:3" x14ac:dyDescent="0.25">
      <c r="A2" s="325" t="s">
        <v>1248</v>
      </c>
      <c r="B2" s="462"/>
      <c r="C2" s="462"/>
    </row>
    <row r="3" spans="1:3" x14ac:dyDescent="0.25">
      <c r="A3" s="325" t="s">
        <v>1251</v>
      </c>
      <c r="B3" s="462"/>
      <c r="C3" s="462"/>
    </row>
    <row r="4" spans="1:3" x14ac:dyDescent="0.25">
      <c r="A4" s="326" t="s">
        <v>1225</v>
      </c>
      <c r="B4" s="462"/>
      <c r="C4" s="462"/>
    </row>
    <row r="6" spans="1:3" x14ac:dyDescent="0.25">
      <c r="A6" s="305"/>
      <c r="B6" s="476">
        <v>2018</v>
      </c>
      <c r="C6" s="475">
        <v>2019</v>
      </c>
    </row>
    <row r="7" spans="1:3" x14ac:dyDescent="0.25">
      <c r="A7" s="466" t="s">
        <v>304</v>
      </c>
      <c r="B7" s="479">
        <v>1371407.441747573</v>
      </c>
      <c r="C7" s="479">
        <v>1319885.49</v>
      </c>
    </row>
    <row r="8" spans="1:3" x14ac:dyDescent="0.25">
      <c r="A8" s="466" t="s">
        <v>1246</v>
      </c>
      <c r="B8" s="479">
        <v>295060.31553398061</v>
      </c>
      <c r="C8" s="479">
        <v>124778.48499999999</v>
      </c>
    </row>
    <row r="9" spans="1:3" x14ac:dyDescent="0.25">
      <c r="A9" s="470" t="s">
        <v>1245</v>
      </c>
      <c r="B9" s="481">
        <v>987701.23689320392</v>
      </c>
      <c r="C9" s="481">
        <v>1026576.692</v>
      </c>
    </row>
    <row r="10" spans="1:3" x14ac:dyDescent="0.25">
      <c r="A10" s="470" t="s">
        <v>1244</v>
      </c>
      <c r="B10" s="481">
        <v>-692640.92135922331</v>
      </c>
      <c r="C10" s="481">
        <v>-901798.20700000005</v>
      </c>
    </row>
    <row r="11" spans="1:3" x14ac:dyDescent="0.25">
      <c r="A11" s="466" t="s">
        <v>1243</v>
      </c>
      <c r="B11" s="479">
        <v>160076.94757281552</v>
      </c>
      <c r="C11" s="479">
        <v>147648.19699999999</v>
      </c>
    </row>
    <row r="12" spans="1:3" x14ac:dyDescent="0.25">
      <c r="A12" s="466" t="s">
        <v>1242</v>
      </c>
      <c r="B12" s="479">
        <v>916270.17864077666</v>
      </c>
      <c r="C12" s="479">
        <v>1047458.808</v>
      </c>
    </row>
    <row r="13" spans="1:3" x14ac:dyDescent="0.25">
      <c r="A13" s="472" t="s">
        <v>1236</v>
      </c>
      <c r="B13" s="483">
        <v>1371407.441747573</v>
      </c>
      <c r="C13" s="483">
        <v>1319885.49</v>
      </c>
    </row>
    <row r="14" spans="1:3" x14ac:dyDescent="0.25">
      <c r="A14" s="1" t="s">
        <v>20</v>
      </c>
    </row>
  </sheetData>
  <pageMargins left="0.7" right="0.7" top="0.75" bottom="0.75" header="0.3" footer="0.3"/>
  <pageSetup orientation="portrait" horizontalDpi="4294967292" verticalDpi="429496729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ColWidth="11.42578125" defaultRowHeight="15" x14ac:dyDescent="0.25"/>
  <cols>
    <col min="1" max="1" width="34.28515625" style="1" bestFit="1" customWidth="1"/>
    <col min="2" max="3" width="9.7109375" style="1" bestFit="1" customWidth="1"/>
    <col min="4" max="16384" width="11.42578125" style="1"/>
  </cols>
  <sheetData>
    <row r="1" spans="1:3" x14ac:dyDescent="0.25">
      <c r="A1" s="325" t="s">
        <v>1253</v>
      </c>
      <c r="B1" s="462"/>
      <c r="C1" s="462"/>
    </row>
    <row r="2" spans="1:3" x14ac:dyDescent="0.25">
      <c r="A2" s="325" t="s">
        <v>1248</v>
      </c>
      <c r="B2" s="462"/>
      <c r="C2" s="462"/>
    </row>
    <row r="3" spans="1:3" x14ac:dyDescent="0.25">
      <c r="A3" s="325" t="s">
        <v>1251</v>
      </c>
      <c r="B3" s="462"/>
      <c r="C3" s="462"/>
    </row>
    <row r="4" spans="1:3" x14ac:dyDescent="0.25">
      <c r="A4" s="326" t="s">
        <v>279</v>
      </c>
      <c r="B4" s="462"/>
      <c r="C4" s="462"/>
    </row>
    <row r="6" spans="1:3" x14ac:dyDescent="0.25">
      <c r="A6" s="305"/>
      <c r="B6" s="476">
        <v>2018</v>
      </c>
      <c r="C6" s="475">
        <v>2019</v>
      </c>
    </row>
    <row r="7" spans="1:3" x14ac:dyDescent="0.25">
      <c r="A7" s="466" t="s">
        <v>304</v>
      </c>
      <c r="B7" s="479">
        <v>1412549.665</v>
      </c>
      <c r="C7" s="479">
        <v>1319885.49</v>
      </c>
    </row>
    <row r="8" spans="1:3" x14ac:dyDescent="0.25">
      <c r="A8" s="466" t="s">
        <v>1246</v>
      </c>
      <c r="B8" s="479">
        <v>303912.125</v>
      </c>
      <c r="C8" s="479">
        <v>124778.48499999999</v>
      </c>
    </row>
    <row r="9" spans="1:3" x14ac:dyDescent="0.25">
      <c r="A9" s="470" t="s">
        <v>1245</v>
      </c>
      <c r="B9" s="481">
        <v>1017332.274</v>
      </c>
      <c r="C9" s="481">
        <v>1026576.692</v>
      </c>
    </row>
    <row r="10" spans="1:3" x14ac:dyDescent="0.25">
      <c r="A10" s="470" t="s">
        <v>1244</v>
      </c>
      <c r="B10" s="481">
        <v>-713420.14899999998</v>
      </c>
      <c r="C10" s="481">
        <v>-901798.20700000005</v>
      </c>
    </row>
    <row r="11" spans="1:3" x14ac:dyDescent="0.25">
      <c r="A11" s="466" t="s">
        <v>1243</v>
      </c>
      <c r="B11" s="479">
        <v>164879.25599999999</v>
      </c>
      <c r="C11" s="479">
        <v>147648.19699999999</v>
      </c>
    </row>
    <row r="12" spans="1:3" x14ac:dyDescent="0.25">
      <c r="A12" s="466" t="s">
        <v>1242</v>
      </c>
      <c r="B12" s="479">
        <v>943758.28399999999</v>
      </c>
      <c r="C12" s="479">
        <v>1047458.808</v>
      </c>
    </row>
    <row r="13" spans="1:3" x14ac:dyDescent="0.25">
      <c r="A13" s="472" t="s">
        <v>1236</v>
      </c>
      <c r="B13" s="483">
        <v>1412549.665</v>
      </c>
      <c r="C13" s="483">
        <v>1319885.49</v>
      </c>
    </row>
    <row r="14" spans="1:3" x14ac:dyDescent="0.25">
      <c r="A14" s="1" t="s">
        <v>20</v>
      </c>
    </row>
    <row r="15" spans="1:3" x14ac:dyDescent="0.25">
      <c r="B15" s="499">
        <f>+(B13/1.03)-A.II.16!B13</f>
        <v>0</v>
      </c>
      <c r="C15" s="500">
        <f>+C13-A.II.16!C13</f>
        <v>0</v>
      </c>
    </row>
  </sheetData>
  <pageMargins left="0.7" right="0.7" top="0.75" bottom="0.75" header="0.3" footer="0.3"/>
  <pageSetup orientation="portrait" horizontalDpi="4294967292" verticalDpi="429496729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baseColWidth="10" defaultColWidth="11.42578125" defaultRowHeight="15" x14ac:dyDescent="0.25"/>
  <cols>
    <col min="1" max="1" width="45.85546875" style="1" bestFit="1" customWidth="1"/>
    <col min="2" max="3" width="10.7109375" style="1" bestFit="1" customWidth="1"/>
    <col min="4" max="16384" width="11.42578125" style="1"/>
  </cols>
  <sheetData>
    <row r="1" spans="1:3" x14ac:dyDescent="0.25">
      <c r="A1" s="325" t="s">
        <v>1255</v>
      </c>
      <c r="B1" s="462"/>
      <c r="C1" s="462"/>
    </row>
    <row r="2" spans="1:3" x14ac:dyDescent="0.25">
      <c r="A2" s="325" t="s">
        <v>1248</v>
      </c>
      <c r="B2" s="462"/>
      <c r="C2" s="462"/>
    </row>
    <row r="3" spans="1:3" x14ac:dyDescent="0.25">
      <c r="A3" s="325" t="s">
        <v>1254</v>
      </c>
      <c r="B3" s="462"/>
      <c r="C3" s="462"/>
    </row>
    <row r="4" spans="1:3" x14ac:dyDescent="0.25">
      <c r="A4" s="326" t="s">
        <v>1225</v>
      </c>
      <c r="B4" s="462"/>
      <c r="C4" s="462"/>
    </row>
    <row r="5" spans="1:3" x14ac:dyDescent="0.25">
      <c r="A5" s="663"/>
      <c r="B5" s="663"/>
      <c r="C5" s="663"/>
    </row>
    <row r="6" spans="1:3" x14ac:dyDescent="0.25">
      <c r="A6" s="305"/>
      <c r="B6" s="465">
        <v>2018</v>
      </c>
      <c r="C6" s="464">
        <v>2019</v>
      </c>
    </row>
    <row r="7" spans="1:3" x14ac:dyDescent="0.25">
      <c r="A7" s="478" t="s">
        <v>304</v>
      </c>
      <c r="B7" s="467">
        <v>12916165.114563106</v>
      </c>
      <c r="C7" s="467">
        <v>13844802.478999998</v>
      </c>
    </row>
    <row r="8" spans="1:3" x14ac:dyDescent="0.25">
      <c r="A8" s="478" t="s">
        <v>1246</v>
      </c>
      <c r="B8" s="467">
        <v>-804189.61165048438</v>
      </c>
      <c r="C8" s="467">
        <v>-1023038.3220000006</v>
      </c>
    </row>
    <row r="9" spans="1:3" x14ac:dyDescent="0.25">
      <c r="A9" s="480" t="s">
        <v>1245</v>
      </c>
      <c r="B9" s="471">
        <v>7792791.3077669907</v>
      </c>
      <c r="C9" s="471">
        <v>8375599.5329999998</v>
      </c>
    </row>
    <row r="10" spans="1:3" x14ac:dyDescent="0.25">
      <c r="A10" s="480" t="s">
        <v>1244</v>
      </c>
      <c r="B10" s="471">
        <v>-8596980.9194174744</v>
      </c>
      <c r="C10" s="471">
        <v>-9398637.8550000004</v>
      </c>
    </row>
    <row r="11" spans="1:3" x14ac:dyDescent="0.25">
      <c r="A11" s="478" t="s">
        <v>1243</v>
      </c>
      <c r="B11" s="467">
        <v>5333828.2961165039</v>
      </c>
      <c r="C11" s="467">
        <v>5832782.7000000002</v>
      </c>
    </row>
    <row r="12" spans="1:3" x14ac:dyDescent="0.25">
      <c r="A12" s="478" t="s">
        <v>1242</v>
      </c>
      <c r="B12" s="467">
        <v>8386526.4300970864</v>
      </c>
      <c r="C12" s="467">
        <v>9035058.1009999998</v>
      </c>
    </row>
    <row r="13" spans="1:3" x14ac:dyDescent="0.25">
      <c r="A13" s="478" t="s">
        <v>307</v>
      </c>
      <c r="B13" s="467">
        <v>16698653.077669904</v>
      </c>
      <c r="C13" s="467">
        <v>18085129.938999999</v>
      </c>
    </row>
    <row r="14" spans="1:3" x14ac:dyDescent="0.25">
      <c r="A14" s="480" t="s">
        <v>1241</v>
      </c>
      <c r="B14" s="471">
        <v>23397288.88737864</v>
      </c>
      <c r="C14" s="471">
        <v>25269722.539999999</v>
      </c>
    </row>
    <row r="15" spans="1:3" x14ac:dyDescent="0.25">
      <c r="A15" s="480" t="s">
        <v>1240</v>
      </c>
      <c r="B15" s="471">
        <v>-389656.28932038834</v>
      </c>
      <c r="C15" s="471">
        <v>-441391.26299999998</v>
      </c>
    </row>
    <row r="16" spans="1:3" x14ac:dyDescent="0.25">
      <c r="A16" s="480" t="s">
        <v>1239</v>
      </c>
      <c r="B16" s="471">
        <v>-6308979.5203883499</v>
      </c>
      <c r="C16" s="471">
        <v>-6743201.3380000005</v>
      </c>
    </row>
    <row r="17" spans="1:3" x14ac:dyDescent="0.25">
      <c r="A17" s="478" t="s">
        <v>1238</v>
      </c>
      <c r="B17" s="467">
        <v>2618688.9116504854</v>
      </c>
      <c r="C17" s="467">
        <v>2851575.69</v>
      </c>
    </row>
    <row r="18" spans="1:3" x14ac:dyDescent="0.25">
      <c r="A18" s="480" t="s">
        <v>309</v>
      </c>
      <c r="B18" s="471">
        <v>988956.38640776696</v>
      </c>
      <c r="C18" s="471">
        <v>1028704.2439999999</v>
      </c>
    </row>
    <row r="19" spans="1:3" x14ac:dyDescent="0.25">
      <c r="A19" s="480" t="s">
        <v>310</v>
      </c>
      <c r="B19" s="471">
        <v>1615415.3252427182</v>
      </c>
      <c r="C19" s="471">
        <v>1807564.946</v>
      </c>
    </row>
    <row r="20" spans="1:3" x14ac:dyDescent="0.25">
      <c r="A20" s="480" t="s">
        <v>311</v>
      </c>
      <c r="B20" s="471">
        <v>14317.2</v>
      </c>
      <c r="C20" s="471">
        <v>15306.5</v>
      </c>
    </row>
    <row r="21" spans="1:3" x14ac:dyDescent="0.25">
      <c r="A21" s="478" t="s">
        <v>312</v>
      </c>
      <c r="B21" s="467">
        <v>570662.24660194165</v>
      </c>
      <c r="C21" s="467">
        <v>599994.88100000005</v>
      </c>
    </row>
    <row r="22" spans="1:3" x14ac:dyDescent="0.25">
      <c r="A22" s="478" t="s">
        <v>313</v>
      </c>
      <c r="B22" s="467">
        <v>385503.97281553398</v>
      </c>
      <c r="C22" s="467">
        <v>354817</v>
      </c>
    </row>
    <row r="23" spans="1:3" x14ac:dyDescent="0.25">
      <c r="A23" s="478" t="s">
        <v>314</v>
      </c>
      <c r="B23" s="467">
        <v>-193028.25048543687</v>
      </c>
      <c r="C23" s="467">
        <v>-212319.255</v>
      </c>
    </row>
    <row r="24" spans="1:3" x14ac:dyDescent="0.25">
      <c r="A24" s="480" t="s">
        <v>1237</v>
      </c>
      <c r="B24" s="471">
        <v>-965986.80291262129</v>
      </c>
      <c r="C24" s="471">
        <v>-988278.79599999997</v>
      </c>
    </row>
    <row r="25" spans="1:3" x14ac:dyDescent="0.25">
      <c r="A25" s="480" t="s">
        <v>1209</v>
      </c>
      <c r="B25" s="471">
        <v>772958.55242718442</v>
      </c>
      <c r="C25" s="471">
        <v>775959.54099999997</v>
      </c>
    </row>
    <row r="26" spans="1:3" x14ac:dyDescent="0.25">
      <c r="A26" s="516" t="s">
        <v>1236</v>
      </c>
      <c r="B26" s="517">
        <v>32996645.072815537</v>
      </c>
      <c r="C26" s="517">
        <v>35524000.73399999</v>
      </c>
    </row>
    <row r="27" spans="1:3" x14ac:dyDescent="0.25">
      <c r="A27" s="1" t="s">
        <v>20</v>
      </c>
    </row>
  </sheetData>
  <mergeCells count="1">
    <mergeCell ref="A5:C5"/>
  </mergeCells>
  <pageMargins left="0.7" right="0.7" top="0.75" bottom="0.75" header="0.3" footer="0.3"/>
  <pageSetup orientation="portrait" horizontalDpi="4294967292" verticalDpi="429496729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baseColWidth="10" defaultColWidth="11.42578125" defaultRowHeight="15" x14ac:dyDescent="0.25"/>
  <cols>
    <col min="1" max="1" width="45.85546875" style="1" bestFit="1" customWidth="1"/>
    <col min="2" max="3" width="11.5703125" style="1" bestFit="1" customWidth="1"/>
    <col min="4" max="16384" width="11.42578125" style="1"/>
  </cols>
  <sheetData>
    <row r="1" spans="1:3" x14ac:dyDescent="0.25">
      <c r="A1" s="325" t="s">
        <v>1256</v>
      </c>
      <c r="B1" s="462"/>
      <c r="C1" s="462"/>
    </row>
    <row r="2" spans="1:3" x14ac:dyDescent="0.25">
      <c r="A2" s="325" t="s">
        <v>1248</v>
      </c>
      <c r="B2" s="462"/>
      <c r="C2" s="462"/>
    </row>
    <row r="3" spans="1:3" x14ac:dyDescent="0.25">
      <c r="A3" s="325" t="s">
        <v>1254</v>
      </c>
      <c r="B3" s="462"/>
      <c r="C3" s="462"/>
    </row>
    <row r="4" spans="1:3" x14ac:dyDescent="0.25">
      <c r="A4" s="326" t="s">
        <v>279</v>
      </c>
      <c r="B4" s="462"/>
      <c r="C4" s="462"/>
    </row>
    <row r="5" spans="1:3" x14ac:dyDescent="0.25">
      <c r="A5" s="663"/>
      <c r="B5" s="663"/>
      <c r="C5" s="663"/>
    </row>
    <row r="6" spans="1:3" x14ac:dyDescent="0.25">
      <c r="A6" s="305"/>
      <c r="B6" s="465">
        <v>2018</v>
      </c>
      <c r="C6" s="464">
        <v>2019</v>
      </c>
    </row>
    <row r="7" spans="1:3" x14ac:dyDescent="0.25">
      <c r="A7" s="478" t="s">
        <v>304</v>
      </c>
      <c r="B7" s="467">
        <v>13303650.068</v>
      </c>
      <c r="C7" s="467">
        <v>13844802.478999998</v>
      </c>
    </row>
    <row r="8" spans="1:3" x14ac:dyDescent="0.25">
      <c r="A8" s="478" t="s">
        <v>1246</v>
      </c>
      <c r="B8" s="467">
        <v>-828315.29999999888</v>
      </c>
      <c r="C8" s="467">
        <v>-1023038.3220000006</v>
      </c>
    </row>
    <row r="9" spans="1:3" x14ac:dyDescent="0.25">
      <c r="A9" s="480" t="s">
        <v>1245</v>
      </c>
      <c r="B9" s="471">
        <v>8026575.0470000003</v>
      </c>
      <c r="C9" s="471">
        <v>8375599.5329999998</v>
      </c>
    </row>
    <row r="10" spans="1:3" x14ac:dyDescent="0.25">
      <c r="A10" s="480" t="s">
        <v>1244</v>
      </c>
      <c r="B10" s="471">
        <v>-8854890.3469999991</v>
      </c>
      <c r="C10" s="471">
        <v>-9398637.8550000004</v>
      </c>
    </row>
    <row r="11" spans="1:3" x14ac:dyDescent="0.25">
      <c r="A11" s="478" t="s">
        <v>1243</v>
      </c>
      <c r="B11" s="467">
        <v>5493843.1449999996</v>
      </c>
      <c r="C11" s="467">
        <v>5832782.7000000002</v>
      </c>
    </row>
    <row r="12" spans="1:3" x14ac:dyDescent="0.25">
      <c r="A12" s="478" t="s">
        <v>1242</v>
      </c>
      <c r="B12" s="467">
        <v>8638122.2229999993</v>
      </c>
      <c r="C12" s="467">
        <v>9035058.1009999998</v>
      </c>
    </row>
    <row r="13" spans="1:3" x14ac:dyDescent="0.25">
      <c r="A13" s="478" t="s">
        <v>307</v>
      </c>
      <c r="B13" s="467">
        <v>17199612.670000002</v>
      </c>
      <c r="C13" s="467">
        <v>18085129.938999999</v>
      </c>
    </row>
    <row r="14" spans="1:3" x14ac:dyDescent="0.25">
      <c r="A14" s="480" t="s">
        <v>1241</v>
      </c>
      <c r="B14" s="471">
        <v>24099207.554000001</v>
      </c>
      <c r="C14" s="471">
        <v>25269722.539999999</v>
      </c>
    </row>
    <row r="15" spans="1:3" x14ac:dyDescent="0.25">
      <c r="A15" s="480" t="s">
        <v>1240</v>
      </c>
      <c r="B15" s="471">
        <v>-401345.978</v>
      </c>
      <c r="C15" s="471">
        <v>-441391.26299999998</v>
      </c>
    </row>
    <row r="16" spans="1:3" x14ac:dyDescent="0.25">
      <c r="A16" s="480" t="s">
        <v>1239</v>
      </c>
      <c r="B16" s="471">
        <v>-6498248.9060000004</v>
      </c>
      <c r="C16" s="471">
        <v>-6743201.3380000005</v>
      </c>
    </row>
    <row r="17" spans="1:3" x14ac:dyDescent="0.25">
      <c r="A17" s="478" t="s">
        <v>1238</v>
      </c>
      <c r="B17" s="467">
        <v>2697249.5789999999</v>
      </c>
      <c r="C17" s="467">
        <v>2851575.69</v>
      </c>
    </row>
    <row r="18" spans="1:3" x14ac:dyDescent="0.25">
      <c r="A18" s="480" t="s">
        <v>309</v>
      </c>
      <c r="B18" s="471">
        <v>1018625.078</v>
      </c>
      <c r="C18" s="471">
        <v>1028704.2439999999</v>
      </c>
    </row>
    <row r="19" spans="1:3" x14ac:dyDescent="0.25">
      <c r="A19" s="480" t="s">
        <v>310</v>
      </c>
      <c r="B19" s="471">
        <v>1663877.7849999999</v>
      </c>
      <c r="C19" s="471">
        <v>1807564.946</v>
      </c>
    </row>
    <row r="20" spans="1:3" x14ac:dyDescent="0.25">
      <c r="A20" s="480" t="s">
        <v>311</v>
      </c>
      <c r="B20" s="471">
        <v>14746.716</v>
      </c>
      <c r="C20" s="471">
        <v>15306.5</v>
      </c>
    </row>
    <row r="21" spans="1:3" x14ac:dyDescent="0.25">
      <c r="A21" s="478" t="s">
        <v>312</v>
      </c>
      <c r="B21" s="467">
        <v>587782.11399999994</v>
      </c>
      <c r="C21" s="467">
        <v>599994.88100000005</v>
      </c>
    </row>
    <row r="22" spans="1:3" x14ac:dyDescent="0.25">
      <c r="A22" s="478" t="s">
        <v>313</v>
      </c>
      <c r="B22" s="467">
        <v>397069.092</v>
      </c>
      <c r="C22" s="467">
        <v>354817</v>
      </c>
    </row>
    <row r="23" spans="1:3" x14ac:dyDescent="0.25">
      <c r="A23" s="478" t="s">
        <v>314</v>
      </c>
      <c r="B23" s="467">
        <v>-198819.098</v>
      </c>
      <c r="C23" s="467">
        <v>-212319.255</v>
      </c>
    </row>
    <row r="24" spans="1:3" x14ac:dyDescent="0.25">
      <c r="A24" s="480" t="s">
        <v>1237</v>
      </c>
      <c r="B24" s="471">
        <v>-994966.40700000001</v>
      </c>
      <c r="C24" s="471">
        <v>-988278.79599999997</v>
      </c>
    </row>
    <row r="25" spans="1:3" x14ac:dyDescent="0.25">
      <c r="A25" s="480" t="s">
        <v>1209</v>
      </c>
      <c r="B25" s="471">
        <v>796147.30900000001</v>
      </c>
      <c r="C25" s="471">
        <v>775959.54099999997</v>
      </c>
    </row>
    <row r="26" spans="1:3" x14ac:dyDescent="0.25">
      <c r="A26" s="516" t="s">
        <v>1236</v>
      </c>
      <c r="B26" s="519">
        <v>33986544.425000004</v>
      </c>
      <c r="C26" s="519">
        <v>35524000.73399999</v>
      </c>
    </row>
    <row r="27" spans="1:3" x14ac:dyDescent="0.25">
      <c r="A27" s="1" t="s">
        <v>20</v>
      </c>
    </row>
    <row r="28" spans="1:3" x14ac:dyDescent="0.25">
      <c r="B28" s="499">
        <f>+(B26/1.03)-A.II.18!B26</f>
        <v>0</v>
      </c>
      <c r="C28" s="500">
        <f>+C26-A.II.18!C26</f>
        <v>0</v>
      </c>
    </row>
  </sheetData>
  <mergeCells count="1">
    <mergeCell ref="A5:C5"/>
  </mergeCells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94</vt:i4>
      </vt:variant>
      <vt:variant>
        <vt:lpstr>Rangos con nombre</vt:lpstr>
      </vt:variant>
      <vt:variant>
        <vt:i4>1</vt:i4>
      </vt:variant>
    </vt:vector>
  </HeadingPairs>
  <TitlesOfParts>
    <vt:vector size="95" baseType="lpstr">
      <vt:lpstr>C I.1.1</vt:lpstr>
      <vt:lpstr>C I.2.1</vt:lpstr>
      <vt:lpstr>C I.3.1</vt:lpstr>
      <vt:lpstr>C I.4.1</vt:lpstr>
      <vt:lpstr>C I.6.1</vt:lpstr>
      <vt:lpstr>C I.6.2</vt:lpstr>
      <vt:lpstr>C II.1.1</vt:lpstr>
      <vt:lpstr>C II.1.2</vt:lpstr>
      <vt:lpstr>C II.2.1</vt:lpstr>
      <vt:lpstr>C II.2.2</vt:lpstr>
      <vt:lpstr>C II.2.3</vt:lpstr>
      <vt:lpstr>C II.3.1</vt:lpstr>
      <vt:lpstr>C II.3.2</vt:lpstr>
      <vt:lpstr>C II.4.1</vt:lpstr>
      <vt:lpstr>C II.4.2</vt:lpstr>
      <vt:lpstr>C II.5.1</vt:lpstr>
      <vt:lpstr>C II.6.1</vt:lpstr>
      <vt:lpstr>C II.6.2</vt:lpstr>
      <vt:lpstr>C II.6.3</vt:lpstr>
      <vt:lpstr>C II.6.4</vt:lpstr>
      <vt:lpstr>C II.6.5</vt:lpstr>
      <vt:lpstr>C II.6.6</vt:lpstr>
      <vt:lpstr>C II.6.7</vt:lpstr>
      <vt:lpstr>C II.6.8</vt:lpstr>
      <vt:lpstr>C II.6.9</vt:lpstr>
      <vt:lpstr>C II.6.10</vt:lpstr>
      <vt:lpstr>C II.6.11</vt:lpstr>
      <vt:lpstr>C II.6.12</vt:lpstr>
      <vt:lpstr>C III.3.1</vt:lpstr>
      <vt:lpstr>CIII.4.1</vt:lpstr>
      <vt:lpstr>C III.4.2</vt:lpstr>
      <vt:lpstr>C III.4.3</vt:lpstr>
      <vt:lpstr>CIII.5.1</vt:lpstr>
      <vt:lpstr>C III.5.2</vt:lpstr>
      <vt:lpstr>C III.5.3</vt:lpstr>
      <vt:lpstr>C III.6.1</vt:lpstr>
      <vt:lpstr>C IV.2.1</vt:lpstr>
      <vt:lpstr>C V.1</vt:lpstr>
      <vt:lpstr>C V.2</vt:lpstr>
      <vt:lpstr>C V.3</vt:lpstr>
      <vt:lpstr>C V.4</vt:lpstr>
      <vt:lpstr>C V.5</vt:lpstr>
      <vt:lpstr>C V.6</vt:lpstr>
      <vt:lpstr>C V.7</vt:lpstr>
      <vt:lpstr>C V.8</vt:lpstr>
      <vt:lpstr>C V.9</vt:lpstr>
      <vt:lpstr>C V.10</vt:lpstr>
      <vt:lpstr>C V.11</vt:lpstr>
      <vt:lpstr>C VI.2.1</vt:lpstr>
      <vt:lpstr>C VI.2.2</vt:lpstr>
      <vt:lpstr>C VI.2.3</vt:lpstr>
      <vt:lpstr>C VI.2.4</vt:lpstr>
      <vt:lpstr>C VI.A.1</vt:lpstr>
      <vt:lpstr>C VI.A.2</vt:lpstr>
      <vt:lpstr>C VI.A.3</vt:lpstr>
      <vt:lpstr>C VI.A.4</vt:lpstr>
      <vt:lpstr>C VII.1.1</vt:lpstr>
      <vt:lpstr>C VII.1.2</vt:lpstr>
      <vt:lpstr>C VII.1.3</vt:lpstr>
      <vt:lpstr>C VII.1.4</vt:lpstr>
      <vt:lpstr>C VII.1.5</vt:lpstr>
      <vt:lpstr>C VII.1.6</vt:lpstr>
      <vt:lpstr>C VII.2.1</vt:lpstr>
      <vt:lpstr>A.I.1</vt:lpstr>
      <vt:lpstr>A.I.2</vt:lpstr>
      <vt:lpstr>A.I.3</vt:lpstr>
      <vt:lpstr>A.I.4</vt:lpstr>
      <vt:lpstr>A.I.5</vt:lpstr>
      <vt:lpstr>A.I.6</vt:lpstr>
      <vt:lpstr>A.I.7</vt:lpstr>
      <vt:lpstr>A.I.8</vt:lpstr>
      <vt:lpstr>A.I.9</vt:lpstr>
      <vt:lpstr>A.I.10</vt:lpstr>
      <vt:lpstr>A.I.11</vt:lpstr>
      <vt:lpstr>A.I.12</vt:lpstr>
      <vt:lpstr>A.II.1</vt:lpstr>
      <vt:lpstr>A.II.2</vt:lpstr>
      <vt:lpstr>A.II.3</vt:lpstr>
      <vt:lpstr>A.II.4</vt:lpstr>
      <vt:lpstr>A.II.5</vt:lpstr>
      <vt:lpstr>A.II.6</vt:lpstr>
      <vt:lpstr>A.II.7</vt:lpstr>
      <vt:lpstr>A.II.8</vt:lpstr>
      <vt:lpstr>A.II.9</vt:lpstr>
      <vt:lpstr>A.II.10</vt:lpstr>
      <vt:lpstr>A.II.11</vt:lpstr>
      <vt:lpstr>A.II.12</vt:lpstr>
      <vt:lpstr>A.II.13</vt:lpstr>
      <vt:lpstr>A.II.14</vt:lpstr>
      <vt:lpstr>A.II.15</vt:lpstr>
      <vt:lpstr>A.II.16</vt:lpstr>
      <vt:lpstr>A.II.17</vt:lpstr>
      <vt:lpstr>A.II.18</vt:lpstr>
      <vt:lpstr>A.II.19</vt:lpstr>
      <vt:lpstr>'C II.6.5'!_3dy6vkm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mavc</dc:creator>
  <cp:lastModifiedBy>Alonso Valdés González</cp:lastModifiedBy>
  <cp:lastPrinted>2018-10-03T20:04:44Z</cp:lastPrinted>
  <dcterms:created xsi:type="dcterms:W3CDTF">2018-10-02T16:17:57Z</dcterms:created>
  <dcterms:modified xsi:type="dcterms:W3CDTF">2018-10-12T14:20:01Z</dcterms:modified>
</cp:coreProperties>
</file>