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11580" windowHeight="6360" activeTab="1"/>
  </bookViews>
  <sheets>
    <sheet name="Total" sheetId="6" r:id="rId1"/>
    <sheet name="VarTotal" sheetId="8" r:id="rId2"/>
    <sheet name="Pptario" sheetId="1" r:id="rId3"/>
    <sheet name="PptarioMN" sheetId="2" r:id="rId4"/>
    <sheet name="PptarioME" sheetId="3" r:id="rId5"/>
    <sheet name="%AvancPptario" sheetId="5" r:id="rId6"/>
    <sheet name="%AvancPptario(cont)" sheetId="10" r:id="rId7"/>
    <sheet name="VarPptario" sheetId="4" r:id="rId8"/>
    <sheet name="Extrappt" sheetId="7" r:id="rId9"/>
    <sheet name="VarExtrappt" sheetId="9" r:id="rId10"/>
  </sheets>
  <definedNames>
    <definedName name="_xlnm.Print_Area" localSheetId="5">'%AvancPptario'!$A$2:$S$43</definedName>
    <definedName name="_xlnm.Print_Area" localSheetId="6">'%AvancPptario(cont)'!$A$2:$S$43</definedName>
    <definedName name="_xlnm.Print_Area" localSheetId="8">Extrappt!$A$2:$U$74</definedName>
    <definedName name="_xlnm.Print_Area" localSheetId="2">Pptario!$A$2:$U$77</definedName>
    <definedName name="_xlnm.Print_Area" localSheetId="4">PptarioME!$A$2:$T$77</definedName>
    <definedName name="_xlnm.Print_Area" localSheetId="3">PptarioMN!$A$2:$T$77</definedName>
    <definedName name="_xlnm.Print_Area" localSheetId="0">Total!$A$2:$T$77</definedName>
    <definedName name="_xlnm.Print_Area" localSheetId="9">VarExtrappt!$A$2:$T$42</definedName>
    <definedName name="_xlnm.Print_Area" localSheetId="7">VarPptario!$A$2:$T$42</definedName>
    <definedName name="_xlnm.Print_Area" localSheetId="1">VarTotal!$A$2:$T$42</definedName>
  </definedNames>
  <calcPr calcId="145621"/>
</workbook>
</file>

<file path=xl/calcChain.xml><?xml version="1.0" encoding="utf-8"?>
<calcChain xmlns="http://schemas.openxmlformats.org/spreadsheetml/2006/main">
  <c r="A76" i="6" l="1"/>
  <c r="B76" i="6"/>
  <c r="A77" i="6"/>
  <c r="B77" i="6"/>
  <c r="B75" i="6"/>
  <c r="A75" i="6"/>
  <c r="B74" i="6"/>
  <c r="A74" i="6"/>
  <c r="E7" i="9"/>
  <c r="E7" i="4"/>
  <c r="A3" i="9"/>
  <c r="A3" i="7"/>
  <c r="A3" i="4"/>
  <c r="A3" i="10"/>
  <c r="A3" i="5"/>
  <c r="A3" i="3"/>
  <c r="A3" i="2"/>
  <c r="A3" i="1"/>
  <c r="A3" i="8"/>
  <c r="T59" i="6" l="1"/>
  <c r="T49" i="1"/>
  <c r="S18" i="2"/>
  <c r="T27" i="6"/>
  <c r="S23" i="3"/>
  <c r="T50" i="7"/>
  <c r="T25" i="1"/>
  <c r="T57" i="1"/>
  <c r="S46" i="2"/>
  <c r="S27" i="3"/>
  <c r="S57" i="3"/>
  <c r="T54" i="7"/>
  <c r="T17" i="6"/>
  <c r="T49" i="7"/>
  <c r="T33" i="6"/>
  <c r="T45" i="6"/>
  <c r="T53" i="6"/>
  <c r="T54" i="6"/>
  <c r="T62" i="6"/>
  <c r="T70" i="6"/>
  <c r="T20" i="1"/>
  <c r="T48" i="1"/>
  <c r="T56" i="1"/>
  <c r="T67" i="1"/>
  <c r="S49" i="2"/>
  <c r="S57" i="2"/>
  <c r="S22" i="3"/>
  <c r="S33" i="3"/>
  <c r="S45" i="3"/>
  <c r="T13" i="7"/>
  <c r="T17" i="7"/>
  <c r="T22" i="7"/>
  <c r="T38" i="7"/>
  <c r="T45" i="7"/>
  <c r="T53" i="7"/>
  <c r="T23" i="6"/>
  <c r="T34" i="6"/>
  <c r="T46" i="6"/>
  <c r="T50" i="6"/>
  <c r="T63" i="6"/>
  <c r="T67" i="6"/>
  <c r="T16" i="1"/>
  <c r="T33" i="1"/>
  <c r="T34" i="1"/>
  <c r="T45" i="1"/>
  <c r="T46" i="1"/>
  <c r="T47" i="1"/>
  <c r="T50" i="1"/>
  <c r="T51" i="1"/>
  <c r="T53" i="1"/>
  <c r="T54" i="1"/>
  <c r="T55" i="1"/>
  <c r="T59" i="1"/>
  <c r="T60" i="1"/>
  <c r="T61" i="1"/>
  <c r="T68" i="1"/>
  <c r="T69" i="1"/>
  <c r="T70" i="1"/>
  <c r="S23" i="2"/>
  <c r="S27" i="2"/>
  <c r="S50" i="2"/>
  <c r="S54" i="2"/>
  <c r="S63" i="2"/>
  <c r="S67" i="2"/>
  <c r="S14" i="3"/>
  <c r="S34" i="3"/>
  <c r="S39" i="3"/>
  <c r="S46" i="3"/>
  <c r="T18" i="7"/>
  <c r="T27" i="7"/>
  <c r="T34" i="7"/>
  <c r="T39" i="7"/>
  <c r="T46" i="7"/>
  <c r="T59" i="7"/>
  <c r="T63" i="7"/>
  <c r="T67" i="7"/>
  <c r="T72" i="7"/>
  <c r="T49" i="6"/>
  <c r="T57" i="6"/>
  <c r="T66" i="6"/>
  <c r="T12" i="1"/>
  <c r="T15" i="1"/>
  <c r="T17" i="1"/>
  <c r="T19" i="1"/>
  <c r="T23" i="1"/>
  <c r="T24" i="1"/>
  <c r="T27" i="1"/>
  <c r="T28" i="1"/>
  <c r="T35" i="1"/>
  <c r="T36" i="1"/>
  <c r="S17" i="2"/>
  <c r="S33" i="2"/>
  <c r="S45" i="2"/>
  <c r="S53" i="2"/>
  <c r="S62" i="2"/>
  <c r="S13" i="3"/>
  <c r="S26" i="3"/>
  <c r="S49" i="3"/>
  <c r="S53" i="3"/>
  <c r="T26" i="7"/>
  <c r="T33" i="7"/>
  <c r="S62" i="3"/>
  <c r="S66" i="3"/>
  <c r="S70" i="3"/>
  <c r="S34" i="2"/>
  <c r="S59" i="2"/>
  <c r="S50" i="3"/>
  <c r="S54" i="3"/>
  <c r="S59" i="3"/>
  <c r="T23" i="7"/>
  <c r="S69" i="2"/>
  <c r="S12" i="3"/>
  <c r="S66" i="2"/>
  <c r="S16" i="3"/>
  <c r="S61" i="3"/>
  <c r="S65" i="3"/>
  <c r="S69" i="3"/>
  <c r="T12" i="7"/>
  <c r="T16" i="7"/>
  <c r="T20" i="7"/>
  <c r="T25" i="7"/>
  <c r="T57" i="7"/>
  <c r="T62" i="7"/>
  <c r="T66" i="7"/>
  <c r="T70" i="7"/>
  <c r="S63" i="3"/>
  <c r="T15" i="6"/>
  <c r="T19" i="6"/>
  <c r="T24" i="6"/>
  <c r="T28" i="6"/>
  <c r="T35" i="6"/>
  <c r="T47" i="6"/>
  <c r="T51" i="6"/>
  <c r="T55" i="6"/>
  <c r="T60" i="6"/>
  <c r="T64" i="6"/>
  <c r="T68" i="6"/>
  <c r="T62" i="1"/>
  <c r="S15" i="2"/>
  <c r="S19" i="2"/>
  <c r="S24" i="2"/>
  <c r="S28" i="2"/>
  <c r="S35" i="2"/>
  <c r="S47" i="2"/>
  <c r="S51" i="2"/>
  <c r="S55" i="2"/>
  <c r="S60" i="2"/>
  <c r="S64" i="2"/>
  <c r="S68" i="2"/>
  <c r="S15" i="3"/>
  <c r="S19" i="3"/>
  <c r="S24" i="3"/>
  <c r="S28" i="3"/>
  <c r="S35" i="3"/>
  <c r="S47" i="3"/>
  <c r="S51" i="3"/>
  <c r="S55" i="3"/>
  <c r="S60" i="3"/>
  <c r="S64" i="3"/>
  <c r="S68" i="3"/>
  <c r="T11" i="7"/>
  <c r="T15" i="7"/>
  <c r="T19" i="7"/>
  <c r="T24" i="7"/>
  <c r="T28" i="7"/>
  <c r="T35" i="7"/>
  <c r="T40" i="7"/>
  <c r="T47" i="7"/>
  <c r="T51" i="7"/>
  <c r="T55" i="7"/>
  <c r="T60" i="7"/>
  <c r="T64" i="7"/>
  <c r="T68" i="7"/>
  <c r="T12" i="6"/>
  <c r="T16" i="6"/>
  <c r="T20" i="6"/>
  <c r="T25" i="6"/>
  <c r="T36" i="6"/>
  <c r="T48" i="6"/>
  <c r="T56" i="6"/>
  <c r="T61" i="6"/>
  <c r="T65" i="6"/>
  <c r="T69" i="6"/>
  <c r="T63" i="1"/>
  <c r="T64" i="1"/>
  <c r="T65" i="1"/>
  <c r="T66" i="1"/>
  <c r="S12" i="2"/>
  <c r="S16" i="2"/>
  <c r="S20" i="2"/>
  <c r="S25" i="2"/>
  <c r="S36" i="2"/>
  <c r="S48" i="2"/>
  <c r="S56" i="2"/>
  <c r="S61" i="2"/>
  <c r="S65" i="2"/>
  <c r="S20" i="3"/>
  <c r="S25" i="3"/>
  <c r="S36" i="3"/>
  <c r="S44" i="3"/>
  <c r="S48" i="3"/>
  <c r="S52" i="3"/>
  <c r="S56" i="3"/>
  <c r="T30" i="7"/>
  <c r="T36" i="7"/>
  <c r="T44" i="7"/>
  <c r="T48" i="7"/>
  <c r="T52" i="7"/>
  <c r="T56" i="7"/>
  <c r="T61" i="7"/>
  <c r="T65" i="7"/>
  <c r="T69" i="7"/>
  <c r="S70" i="2"/>
  <c r="S17" i="3"/>
  <c r="S67" i="3"/>
  <c r="S72" i="3"/>
  <c r="T14" i="7"/>
  <c r="S13" i="2" l="1"/>
  <c r="T13" i="1" l="1"/>
  <c r="S14" i="2"/>
  <c r="T13" i="6" l="1"/>
  <c r="S11" i="2"/>
  <c r="T14" i="1" l="1"/>
  <c r="T14" i="6"/>
  <c r="S38" i="2"/>
  <c r="S18" i="3" l="1"/>
  <c r="S26" i="2" l="1"/>
  <c r="T18" i="1" l="1"/>
  <c r="S52" i="2"/>
  <c r="T18" i="6"/>
  <c r="S11" i="3"/>
  <c r="T26" i="6"/>
  <c r="T26" i="1" l="1"/>
  <c r="S72" i="2"/>
  <c r="S44" i="2"/>
  <c r="T39" i="1"/>
  <c r="S22" i="2"/>
  <c r="S40" i="2"/>
  <c r="S30" i="3"/>
  <c r="S30" i="2"/>
  <c r="S39" i="2" l="1"/>
  <c r="T52" i="1"/>
  <c r="T22" i="1"/>
  <c r="T52" i="6"/>
  <c r="S38" i="3"/>
  <c r="T11" i="1"/>
  <c r="T11" i="6"/>
  <c r="T39" i="6" l="1"/>
  <c r="T22" i="6"/>
  <c r="T72" i="1"/>
  <c r="T44" i="1"/>
  <c r="S40" i="3"/>
  <c r="T30" i="6"/>
  <c r="T38" i="6"/>
  <c r="T30" i="1"/>
  <c r="T38" i="1"/>
  <c r="T72" i="6" l="1"/>
  <c r="T44" i="6"/>
  <c r="T40" i="6"/>
  <c r="T40" i="1"/>
</calcChain>
</file>

<file path=xl/sharedStrings.xml><?xml version="1.0" encoding="utf-8"?>
<sst xmlns="http://schemas.openxmlformats.org/spreadsheetml/2006/main" count="638" uniqueCount="121">
  <si>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</si>
  <si>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</si>
  <si>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</si>
  <si>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</si>
  <si>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</si>
  <si>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</si>
  <si>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</si>
  <si>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</si>
  <si>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</si>
  <si>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</si>
  <si>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</si>
  <si>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</si>
  <si>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</si>
  <si>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</si>
  <si>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</si>
  <si>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</si>
  <si>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</si>
  <si>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</si>
  <si>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</si>
  <si>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</si>
  <si>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</si>
  <si>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</si>
  <si>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</si>
  <si>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</si>
  <si>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</si>
  <si>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</si>
  <si>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</si>
  <si>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</si>
  <si>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</si>
  <si>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</si>
  <si>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</si>
  <si>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</si>
  <si>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</si>
  <si>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</si>
  <si>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</si>
  <si>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</si>
  <si>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</si>
  <si>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</si>
  <si>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</si>
  <si>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</si>
  <si>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</si>
  <si>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</si>
  <si>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</si>
  <si>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</si>
  <si>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</si>
  <si>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</si>
  <si>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</si>
  <si>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</si>
  <si>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</si>
  <si>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</si>
  <si>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</si>
  <si>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</si>
  <si>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</si>
  <si>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</si>
  <si>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</si>
  <si>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</si>
  <si>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</si>
  <si>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</si>
  <si>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</si>
  <si>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</si>
  <si>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</si>
  <si>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</si>
  <si>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</si>
  <si>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</si>
  <si>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</si>
  <si>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</si>
  <si>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</si>
  <si>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</si>
  <si>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</si>
  <si>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</si>
  <si>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</si>
  <si>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</si>
  <si>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</si>
  <si>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</si>
  <si>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</si>
  <si>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</si>
  <si>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</si>
  <si>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</si>
  <si>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</si>
  <si>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</si>
  <si>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</si>
  <si>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</si>
  <si>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</si>
  <si>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</si>
  <si>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</si>
  <si>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</si>
  <si>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</si>
  <si>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</si>
  <si>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</si>
  <si>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</si>
  <si>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</si>
  <si>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</si>
  <si>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</si>
  <si>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</si>
  <si>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</si>
  <si>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Julio</t>
  </si>
  <si>
    <t>2°Trim.</t>
  </si>
  <si>
    <t>1erSem.</t>
  </si>
  <si>
    <t>2°Trim</t>
  </si>
  <si>
    <t>1erSem</t>
  </si>
  <si>
    <t>Agosto</t>
  </si>
  <si>
    <t>GOBIERNO CENTRAL TOTAL</t>
  </si>
  <si>
    <t>Cobre bruto</t>
  </si>
  <si>
    <t>CUADRO 6</t>
  </si>
  <si>
    <t>CUADRO 7</t>
  </si>
  <si>
    <t>CUADRO 8</t>
  </si>
  <si>
    <t>CUADRO 9</t>
  </si>
  <si>
    <t>Septiembre</t>
  </si>
  <si>
    <t>3erTrim.</t>
  </si>
  <si>
    <t>CUADRO 6 (continuación)</t>
  </si>
  <si>
    <t>Octubre</t>
  </si>
  <si>
    <t>Acumulado</t>
  </si>
  <si>
    <t>Noviembre</t>
  </si>
  <si>
    <t xml:space="preserve">Prestaciones previsionales </t>
  </si>
  <si>
    <t xml:space="preserve">TOTAL INGRESOS </t>
  </si>
  <si>
    <t xml:space="preserve">Tributación minería privada </t>
  </si>
  <si>
    <t xml:space="preserve">TOTAL GASTOS </t>
  </si>
  <si>
    <t>Año 2016</t>
  </si>
  <si>
    <t>ESTADO DE OPERACIONES DE GOBIERNO  2017</t>
  </si>
  <si>
    <t>2017 / 2016</t>
  </si>
  <si>
    <t>Año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</si>
</sst>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0.0_);\(#,##0.0\)"/>
  </numFmts>
  <fonts count="15"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20"/>
      <name val="Arial"/>
      <family val="2"/>
    </font>
    <font>
      <b/>
      <sz val="16"/>
      <name val="Arial"/>
      <family val="2"/>
    </font>
    <font>
      <b/>
      <sz val="10"/>
      <color theme="1"/>
      <name val="Arial"/>
      <family val="2"/>
    </font>
    <font>
      <sz val="11"/>
      <name val="Arial"/>
      <family val="2"/>
    </font>
    <font>
      <sz val="10"/>
      <color rgb="FFFF0000"/>
      <name val="Arial"/>
      <family val="2"/>
    </font>
    <font>
      <b/>
      <sz val="24"/>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10" fillId="0" borderId="0" xfId="0" applyFont="1"/>
    <xf numFmtId="0" fontId="10"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9" fillId="0" borderId="0" xfId="0" applyFont="1" applyAlignment="1">
      <alignment horizontal="lef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164" fontId="2" fillId="0" borderId="11" xfId="0" applyNumberFormat="1" applyFont="1" applyFill="1" applyBorder="1" applyAlignment="1">
      <alignment horizontal="right"/>
    </xf>
    <xf numFmtId="0" fontId="2" fillId="0" borderId="7" xfId="0" applyFont="1" applyFill="1" applyBorder="1"/>
    <xf numFmtId="0" fontId="0" fillId="0" borderId="6" xfId="0" applyFill="1" applyBorder="1"/>
    <xf numFmtId="0" fontId="0" fillId="0" borderId="7" xfId="0" applyFill="1" applyBorder="1"/>
    <xf numFmtId="0" fontId="2" fillId="0" borderId="10" xfId="0" applyFont="1" applyBorder="1"/>
    <xf numFmtId="0" fontId="2" fillId="0" borderId="10" xfId="0" applyFont="1" applyFill="1" applyBorder="1"/>
    <xf numFmtId="165" fontId="11" fillId="0" borderId="0" xfId="0" applyNumberFormat="1" applyFont="1" applyFill="1" applyBorder="1"/>
    <xf numFmtId="165" fontId="12" fillId="0" borderId="4" xfId="0" applyNumberFormat="1" applyFont="1" applyBorder="1" applyAlignment="1"/>
    <xf numFmtId="165" fontId="11"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1" fillId="0" borderId="11" xfId="0" applyNumberFormat="1" applyFont="1" applyFill="1" applyBorder="1"/>
    <xf numFmtId="164" fontId="2" fillId="0" borderId="4" xfId="0" applyNumberFormat="1" applyFont="1" applyBorder="1" applyAlignment="1">
      <alignment horizontal="right"/>
    </xf>
    <xf numFmtId="0" fontId="13" fillId="0" borderId="0" xfId="0" applyFont="1"/>
    <xf numFmtId="164" fontId="2" fillId="0" borderId="4" xfId="0" applyNumberFormat="1" applyFont="1" applyFill="1" applyBorder="1" applyAlignment="1">
      <alignment horizontal="right"/>
    </xf>
    <xf numFmtId="165" fontId="11" fillId="0" borderId="4" xfId="0" applyNumberFormat="1" applyFont="1" applyFill="1" applyBorder="1"/>
    <xf numFmtId="0" fontId="0" fillId="0" borderId="0" xfId="0" applyBorder="1" applyAlignment="1">
      <alignment wrapText="1"/>
    </xf>
    <xf numFmtId="0" fontId="14" fillId="0" borderId="0" xfId="0" applyFont="1" applyAlignment="1">
      <alignment textRotation="180"/>
    </xf>
    <xf numFmtId="0" fontId="0" fillId="0" borderId="0" xfId="0" applyNumberFormat="1" applyAlignment="1">
      <alignment vertical="top"/>
    </xf>
    <xf numFmtId="0" fontId="14" fillId="0" borderId="0" xfId="0" applyFont="1" applyAlignment="1">
      <alignment horizontal="right" vertical="top" textRotation="180"/>
    </xf>
    <xf numFmtId="0" fontId="0" fillId="0" borderId="0" xfId="0" applyBorder="1" applyAlignment="1">
      <alignment vertical="top" wrapText="1"/>
    </xf>
    <xf numFmtId="0" fontId="0" fillId="0" borderId="3" xfId="0" applyBorder="1" applyAlignment="1">
      <alignment horizontal="centerContinuous"/>
    </xf>
    <xf numFmtId="0" fontId="0" fillId="0" borderId="1" xfId="0" applyBorder="1" applyAlignment="1">
      <alignment horizontal="centerContinuous"/>
    </xf>
    <xf numFmtId="0" fontId="0" fillId="0" borderId="0" xfId="0" applyBorder="1" applyAlignment="1">
      <alignment wrapText="1"/>
    </xf>
    <xf numFmtId="0" fontId="0" fillId="0" borderId="0" xfId="0" applyBorder="1" applyAlignment="1">
      <alignment vertical="top" wrapText="1"/>
    </xf>
    <xf numFmtId="0" fontId="0" fillId="0" borderId="2" xfId="0" applyBorder="1" applyAlignment="1">
      <alignment horizontal="centerContinuous" vertical="center"/>
    </xf>
    <xf numFmtId="0" fontId="14" fillId="0" borderId="0" xfId="0" applyFont="1" applyAlignment="1">
      <alignment horizontal="right" textRotation="180"/>
    </xf>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workbookViewId="0"/>
  </sheetViews>
  <sheetFormatPr baseColWidth="10" defaultRowHeight="12.75" x14ac:dyDescent="0.2"/>
  <cols>
    <col min="1" max="2" width="2.7109375" customWidth="1"/>
    <col min="3" max="3" width="42.28515625" customWidth="1"/>
    <col min="4" max="4" width="11.28515625" style="17"/>
    <col min="5" max="6" width="9.7109375" customWidth="1"/>
    <col min="7" max="7" width="10.28515625" bestFit="1" customWidth="1"/>
    <col min="8" max="9" width="9.7109375" customWidth="1"/>
    <col min="10" max="10" width="10.28515625" bestFit="1" customWidth="1"/>
    <col min="11" max="11" width="9.7109375" style="17" customWidth="1"/>
    <col min="12" max="13" width="10.7109375" bestFit="1" customWidth="1"/>
    <col min="14" max="14" width="10.42578125" bestFit="1" customWidth="1"/>
    <col min="15" max="15" width="9.7109375" customWidth="1"/>
    <col min="16" max="16" width="10.7109375" customWidth="1"/>
    <col min="17" max="17" width="10.7109375" bestFit="1" customWidth="1"/>
    <col min="18" max="18" width="9.7109375" customWidth="1"/>
    <col min="19" max="19" width="10.42578125" bestFit="1" customWidth="1"/>
    <col min="20" max="20" width="10.7109375" bestFit="1" customWidth="1"/>
  </cols>
  <sheetData>
    <row r="1" spans="1:20" x14ac:dyDescent="0.2">
      <c r="A1" s="250"/>
    </row>
    <row r="2" spans="1:20" x14ac:dyDescent="0.2">
      <c r="A2" s="1" t="s">
        <v>0</v>
      </c>
      <c r="B2" s="2"/>
      <c r="C2" s="2"/>
      <c r="D2" s="206"/>
      <c r="E2" s="2"/>
      <c r="F2" s="2"/>
      <c r="G2" s="2"/>
      <c r="H2" s="2"/>
      <c r="I2" s="2"/>
      <c r="J2" s="2"/>
      <c r="K2" s="46"/>
      <c r="L2" s="2"/>
      <c r="M2" s="2"/>
      <c r="N2" s="2"/>
      <c r="O2" s="2"/>
      <c r="P2" s="2"/>
      <c r="Q2" s="2"/>
      <c r="R2" s="2"/>
      <c r="S2" s="2"/>
      <c r="T2" s="2"/>
    </row>
    <row r="3" spans="1:20" x14ac:dyDescent="0.2">
      <c r="A3" s="4" t="s">
        <v>118</v>
      </c>
      <c r="B3" s="5"/>
      <c r="C3" s="5"/>
      <c r="D3" s="207"/>
      <c r="E3" s="5"/>
      <c r="F3" s="2"/>
      <c r="G3" s="2"/>
      <c r="H3" s="2"/>
      <c r="I3" s="2"/>
      <c r="J3" s="2"/>
      <c r="K3" s="46"/>
      <c r="L3" s="2"/>
      <c r="M3" s="2"/>
      <c r="N3" s="2"/>
      <c r="O3" s="2"/>
      <c r="P3" s="2"/>
      <c r="Q3" s="2"/>
      <c r="R3" s="2"/>
      <c r="S3" s="2"/>
      <c r="T3" s="2"/>
    </row>
    <row r="4" spans="1:20" x14ac:dyDescent="0.2">
      <c r="A4" s="1" t="s">
        <v>101</v>
      </c>
      <c r="B4" s="2"/>
      <c r="C4" s="2"/>
      <c r="D4" s="206"/>
      <c r="E4" s="2"/>
      <c r="F4" s="2"/>
      <c r="G4" s="2"/>
      <c r="H4" s="2"/>
      <c r="I4" s="2"/>
      <c r="J4" s="2"/>
      <c r="K4" s="46"/>
      <c r="L4" s="2"/>
      <c r="M4" s="2"/>
      <c r="N4" s="2"/>
      <c r="O4" s="2"/>
      <c r="P4" s="2"/>
      <c r="Q4" s="2"/>
      <c r="R4" s="2"/>
      <c r="S4" s="2"/>
      <c r="T4" s="2"/>
    </row>
    <row r="5" spans="1:20" x14ac:dyDescent="0.2">
      <c r="A5" s="1" t="s">
        <v>2</v>
      </c>
      <c r="B5" s="2"/>
      <c r="C5" s="7"/>
      <c r="D5" s="208"/>
      <c r="E5" s="2"/>
      <c r="F5" s="2"/>
      <c r="G5" s="2"/>
      <c r="H5" s="2"/>
      <c r="I5" s="2"/>
      <c r="J5" s="2"/>
      <c r="K5" s="46"/>
      <c r="L5" s="2"/>
      <c r="M5" s="2"/>
      <c r="N5" s="2"/>
      <c r="O5" s="2"/>
      <c r="P5" s="2"/>
      <c r="Q5" s="2"/>
      <c r="R5" s="2"/>
      <c r="S5" s="2"/>
      <c r="T5" s="2"/>
    </row>
    <row r="6" spans="1:20" x14ac:dyDescent="0.2">
      <c r="A6" s="1" t="s">
        <v>3</v>
      </c>
      <c r="B6" s="2"/>
      <c r="C6" s="7"/>
      <c r="D6" s="208"/>
      <c r="E6" s="2"/>
      <c r="F6" s="2"/>
      <c r="G6" s="2"/>
      <c r="H6" s="2"/>
      <c r="I6" s="2"/>
      <c r="J6" s="2"/>
      <c r="K6" s="46"/>
      <c r="L6" s="2"/>
      <c r="M6" s="2"/>
      <c r="N6" s="2"/>
      <c r="O6" s="2"/>
      <c r="P6" s="2"/>
      <c r="Q6" s="2"/>
      <c r="R6" s="2"/>
      <c r="S6" s="2"/>
      <c r="T6" s="2"/>
    </row>
    <row r="7" spans="1:20" x14ac:dyDescent="0.2">
      <c r="A7" s="9"/>
      <c r="B7" s="10"/>
      <c r="C7" s="11"/>
      <c r="D7" s="209"/>
      <c r="E7" s="153"/>
      <c r="F7" s="2"/>
      <c r="G7" s="2"/>
      <c r="H7" s="2"/>
      <c r="I7" s="2"/>
      <c r="J7" s="2"/>
      <c r="K7" s="46"/>
      <c r="L7" s="2"/>
      <c r="M7" s="2"/>
      <c r="N7" s="2"/>
      <c r="O7" s="2"/>
      <c r="P7" s="2"/>
      <c r="Q7" s="2"/>
      <c r="R7" s="2"/>
      <c r="S7" s="2"/>
      <c r="T7" s="2"/>
    </row>
    <row r="8" spans="1:20" x14ac:dyDescent="0.2">
      <c r="A8" s="13"/>
      <c r="B8" s="14"/>
      <c r="C8" s="14"/>
      <c r="D8" s="136"/>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93" t="s">
        <v>111</v>
      </c>
    </row>
    <row r="9" spans="1:20" x14ac:dyDescent="0.2">
      <c r="A9" s="16"/>
      <c r="B9" s="17"/>
      <c r="C9" s="17"/>
      <c r="D9" s="168"/>
      <c r="E9" s="119"/>
      <c r="F9" s="143"/>
      <c r="G9" s="143"/>
      <c r="H9" s="235"/>
      <c r="I9" s="143"/>
      <c r="J9" s="143"/>
      <c r="K9" s="120"/>
      <c r="L9" s="120"/>
      <c r="M9" s="120"/>
      <c r="N9" s="119"/>
      <c r="O9" s="143"/>
      <c r="P9" s="120"/>
      <c r="Q9" s="120"/>
      <c r="R9" s="119"/>
      <c r="S9" s="120"/>
      <c r="T9" s="118"/>
    </row>
    <row r="10" spans="1:20" x14ac:dyDescent="0.2">
      <c r="A10" s="19" t="s">
        <v>6</v>
      </c>
      <c r="B10" s="17"/>
      <c r="C10" s="17"/>
      <c r="D10" s="168"/>
      <c r="E10" s="109"/>
      <c r="F10" s="144"/>
      <c r="G10" s="144"/>
      <c r="H10" s="236"/>
      <c r="I10" s="144"/>
      <c r="J10" s="144"/>
      <c r="K10" s="110"/>
      <c r="L10" s="110"/>
      <c r="M10" s="110"/>
      <c r="N10" s="109"/>
      <c r="O10" s="144"/>
      <c r="P10" s="110"/>
      <c r="Q10" s="110"/>
      <c r="R10" s="109"/>
      <c r="S10" s="110"/>
      <c r="T10" s="110"/>
    </row>
    <row r="11" spans="1:20" x14ac:dyDescent="0.2">
      <c r="A11" s="20" t="s">
        <v>7</v>
      </c>
      <c r="B11" s="17"/>
      <c r="C11" s="17"/>
      <c r="D11" s="112"/>
      <c r="E11" s="121">
        <v>3480238.6017600005</v>
      </c>
      <c r="F11" s="145">
        <v>2894461.0016200002</v>
      </c>
      <c r="G11" s="145">
        <v>3003965.099842147</v>
      </c>
      <c r="H11" s="237">
        <v>9378664.7032221444</v>
      </c>
      <c r="I11" s="145">
        <v>5474986.2342646765</v>
      </c>
      <c r="J11" s="145">
        <v>1545152.4612577232</v>
      </c>
      <c r="K11" s="122">
        <v>2790810.4896153877</v>
      </c>
      <c r="L11" s="122">
        <v>9810949.185137786</v>
      </c>
      <c r="M11" s="122">
        <v>19189613.88835993</v>
      </c>
      <c r="N11" s="121">
        <v>2762902.9077950744</v>
      </c>
      <c r="O11" s="145">
        <v>3226504.6235278002</v>
      </c>
      <c r="P11" s="122">
        <v>3034156.8059524428</v>
      </c>
      <c r="Q11" s="122">
        <v>9023564.3372753169</v>
      </c>
      <c r="R11" s="121">
        <v>2999560.1673703725</v>
      </c>
      <c r="S11" s="122">
        <v>2982033.4890412632</v>
      </c>
      <c r="T11" s="112">
        <f>+SUM(Q11:S11)+M11</f>
        <v>34194771.882046886</v>
      </c>
    </row>
    <row r="12" spans="1:20" x14ac:dyDescent="0.2">
      <c r="A12" s="20"/>
      <c r="B12" s="17" t="s">
        <v>8</v>
      </c>
      <c r="C12" s="17"/>
      <c r="D12" s="112"/>
      <c r="E12" s="121">
        <v>2969753.3029999998</v>
      </c>
      <c r="F12" s="145">
        <v>2392218.8509999998</v>
      </c>
      <c r="G12" s="145">
        <v>2449278.4849999999</v>
      </c>
      <c r="H12" s="237">
        <v>7811250.6389999986</v>
      </c>
      <c r="I12" s="145">
        <v>5001618.1430000002</v>
      </c>
      <c r="J12" s="145">
        <v>994644.42700000003</v>
      </c>
      <c r="K12" s="122">
        <v>2246316.0219999999</v>
      </c>
      <c r="L12" s="122">
        <v>8242578.5920000002</v>
      </c>
      <c r="M12" s="122">
        <v>16053829.230999999</v>
      </c>
      <c r="N12" s="121">
        <v>2236226.0639999998</v>
      </c>
      <c r="O12" s="145">
        <v>2510521.963</v>
      </c>
      <c r="P12" s="122">
        <v>2503472.2209999999</v>
      </c>
      <c r="Q12" s="122">
        <v>7250220.2479999997</v>
      </c>
      <c r="R12" s="121">
        <v>2391257.054</v>
      </c>
      <c r="S12" s="122">
        <v>2451670.6519999998</v>
      </c>
      <c r="T12" s="112">
        <f t="shared" ref="T12:T20" si="0">+SUM(Q12:S12)+M12</f>
        <v>28146977.184999999</v>
      </c>
    </row>
    <row r="13" spans="1:20" x14ac:dyDescent="0.2">
      <c r="A13" s="78"/>
      <c r="B13" s="76"/>
      <c r="C13" s="76" t="s">
        <v>69</v>
      </c>
      <c r="D13" s="192"/>
      <c r="E13" s="121">
        <v>34011.544982053398</v>
      </c>
      <c r="F13" s="187">
        <v>25441.544999999998</v>
      </c>
      <c r="G13" s="187">
        <v>25763.262999999999</v>
      </c>
      <c r="H13" s="238">
        <v>85216.352982053388</v>
      </c>
      <c r="I13" s="145">
        <v>174206.88893820322</v>
      </c>
      <c r="J13" s="187">
        <v>30437.377323261218</v>
      </c>
      <c r="K13" s="188">
        <v>-5937.4908866469423</v>
      </c>
      <c r="L13" s="188">
        <v>198706.77537481752</v>
      </c>
      <c r="M13" s="188">
        <v>283923.1283568709</v>
      </c>
      <c r="N13" s="186">
        <v>22925.871523619997</v>
      </c>
      <c r="O13" s="187">
        <v>54474.813000000002</v>
      </c>
      <c r="P13" s="188">
        <v>82950.778999999995</v>
      </c>
      <c r="Q13" s="188">
        <v>160351.46352361998</v>
      </c>
      <c r="R13" s="186">
        <v>50835.514999999999</v>
      </c>
      <c r="S13" s="188">
        <v>112449.317</v>
      </c>
      <c r="T13" s="112">
        <f t="shared" si="0"/>
        <v>607559.42388049094</v>
      </c>
    </row>
    <row r="14" spans="1:20" x14ac:dyDescent="0.2">
      <c r="A14" s="78"/>
      <c r="B14" s="76"/>
      <c r="C14" s="76" t="s">
        <v>59</v>
      </c>
      <c r="D14" s="192"/>
      <c r="E14" s="121">
        <v>2935741.7580179465</v>
      </c>
      <c r="F14" s="187">
        <v>2366777.3059999999</v>
      </c>
      <c r="G14" s="187">
        <v>2423515.2220000001</v>
      </c>
      <c r="H14" s="238">
        <v>7726034.286017946</v>
      </c>
      <c r="I14" s="145">
        <v>4827411.2540617967</v>
      </c>
      <c r="J14" s="187">
        <v>964207.0496767388</v>
      </c>
      <c r="K14" s="188">
        <v>2252253.5128866467</v>
      </c>
      <c r="L14" s="188">
        <v>8043871.8166251816</v>
      </c>
      <c r="M14" s="188">
        <v>15769906.102643128</v>
      </c>
      <c r="N14" s="186">
        <v>2213300.1924763797</v>
      </c>
      <c r="O14" s="187">
        <v>2456047.15</v>
      </c>
      <c r="P14" s="188">
        <v>2420521.4419999998</v>
      </c>
      <c r="Q14" s="188">
        <v>7089868.7844763789</v>
      </c>
      <c r="R14" s="186">
        <v>2340421.5389999999</v>
      </c>
      <c r="S14" s="188">
        <v>2339221.335</v>
      </c>
      <c r="T14" s="112">
        <f t="shared" si="0"/>
        <v>27539417.761119507</v>
      </c>
    </row>
    <row r="15" spans="1:20" x14ac:dyDescent="0.2">
      <c r="A15" s="20"/>
      <c r="B15" s="17" t="s">
        <v>102</v>
      </c>
      <c r="C15" s="17"/>
      <c r="D15" s="112"/>
      <c r="E15" s="121">
        <v>34300.553630000002</v>
      </c>
      <c r="F15" s="145">
        <v>59949.101630000005</v>
      </c>
      <c r="G15" s="145">
        <v>63940.0236</v>
      </c>
      <c r="H15" s="237">
        <v>158189.67885999999</v>
      </c>
      <c r="I15" s="145">
        <v>44267.040179999996</v>
      </c>
      <c r="J15" s="145">
        <v>55726.403819999992</v>
      </c>
      <c r="K15" s="122">
        <v>52456.389599999995</v>
      </c>
      <c r="L15" s="122">
        <v>152449.83359999998</v>
      </c>
      <c r="M15" s="122">
        <v>310639.51246</v>
      </c>
      <c r="N15" s="121">
        <v>56538.77751</v>
      </c>
      <c r="O15" s="145">
        <v>171807.85592</v>
      </c>
      <c r="P15" s="122">
        <v>65516.557440000004</v>
      </c>
      <c r="Q15" s="122">
        <v>293863.19086999999</v>
      </c>
      <c r="R15" s="121">
        <v>129646.8715581</v>
      </c>
      <c r="S15" s="122">
        <v>75453.304190469993</v>
      </c>
      <c r="T15" s="112">
        <f t="shared" si="0"/>
        <v>809602.87907856994</v>
      </c>
    </row>
    <row r="16" spans="1:20" x14ac:dyDescent="0.2">
      <c r="A16" s="20"/>
      <c r="B16" s="17" t="s">
        <v>9</v>
      </c>
      <c r="C16" s="17"/>
      <c r="D16" s="112"/>
      <c r="E16" s="121">
        <v>222099.49</v>
      </c>
      <c r="F16" s="145">
        <v>210988.95199999999</v>
      </c>
      <c r="G16" s="145">
        <v>217003.88200000001</v>
      </c>
      <c r="H16" s="237">
        <v>650092.32400000002</v>
      </c>
      <c r="I16" s="145">
        <v>208797.427</v>
      </c>
      <c r="J16" s="145">
        <v>225691.69899999999</v>
      </c>
      <c r="K16" s="122">
        <v>218565.64499999999</v>
      </c>
      <c r="L16" s="122">
        <v>653054.77099999995</v>
      </c>
      <c r="M16" s="122">
        <v>1303147.095</v>
      </c>
      <c r="N16" s="121">
        <v>218147.027</v>
      </c>
      <c r="O16" s="145">
        <v>215832.21400000001</v>
      </c>
      <c r="P16" s="122">
        <v>213084.85200000001</v>
      </c>
      <c r="Q16" s="122">
        <v>647064.09300000011</v>
      </c>
      <c r="R16" s="121">
        <v>228191.861</v>
      </c>
      <c r="S16" s="122">
        <v>208543.43100000001</v>
      </c>
      <c r="T16" s="112">
        <f t="shared" si="0"/>
        <v>2386946.4800000004</v>
      </c>
    </row>
    <row r="17" spans="1:20" x14ac:dyDescent="0.2">
      <c r="A17" s="20"/>
      <c r="B17" s="17" t="s">
        <v>56</v>
      </c>
      <c r="C17" s="17"/>
      <c r="D17" s="112"/>
      <c r="E17" s="121">
        <v>8235.1939999999995</v>
      </c>
      <c r="F17" s="145">
        <v>4797.62</v>
      </c>
      <c r="G17" s="145">
        <v>5060.6190000000061</v>
      </c>
      <c r="H17" s="237">
        <v>18093.433000000005</v>
      </c>
      <c r="I17" s="145">
        <v>3736.1170000000002</v>
      </c>
      <c r="J17" s="145">
        <v>7750.2820000000002</v>
      </c>
      <c r="K17" s="122">
        <v>14972.3814</v>
      </c>
      <c r="L17" s="122">
        <v>26458.780400000003</v>
      </c>
      <c r="M17" s="122">
        <v>44552.213400000008</v>
      </c>
      <c r="N17" s="121">
        <v>8071.8519999999999</v>
      </c>
      <c r="O17" s="145">
        <v>7353.6210000000001</v>
      </c>
      <c r="P17" s="122">
        <v>8103.2830000000004</v>
      </c>
      <c r="Q17" s="122">
        <v>23528.756000000001</v>
      </c>
      <c r="R17" s="121">
        <v>7866.4108499999993</v>
      </c>
      <c r="S17" s="122">
        <v>4515.4979999999996</v>
      </c>
      <c r="T17" s="112">
        <f t="shared" si="0"/>
        <v>80462.878250000009</v>
      </c>
    </row>
    <row r="18" spans="1:20" x14ac:dyDescent="0.2">
      <c r="A18" s="20"/>
      <c r="B18" s="76" t="s">
        <v>57</v>
      </c>
      <c r="C18" s="17"/>
      <c r="D18" s="112"/>
      <c r="E18" s="121">
        <v>51795.759729999998</v>
      </c>
      <c r="F18" s="145">
        <v>40102.679409999997</v>
      </c>
      <c r="G18" s="145">
        <v>49871.735442147998</v>
      </c>
      <c r="H18" s="237">
        <v>141770.174582148</v>
      </c>
      <c r="I18" s="145">
        <v>52815.614424677209</v>
      </c>
      <c r="J18" s="145">
        <v>78054.673997723192</v>
      </c>
      <c r="K18" s="122">
        <v>51748.891715388003</v>
      </c>
      <c r="L18" s="122">
        <v>182619.18013778841</v>
      </c>
      <c r="M18" s="122">
        <v>324389.35471993638</v>
      </c>
      <c r="N18" s="121">
        <v>58957.656415074292</v>
      </c>
      <c r="O18" s="145">
        <v>131133.94040780081</v>
      </c>
      <c r="P18" s="122">
        <v>68758.429172443401</v>
      </c>
      <c r="Q18" s="122">
        <v>258850.02599531849</v>
      </c>
      <c r="R18" s="121">
        <v>72027.025212273002</v>
      </c>
      <c r="S18" s="122">
        <v>60960.247110792996</v>
      </c>
      <c r="T18" s="112">
        <f t="shared" si="0"/>
        <v>716226.65303832083</v>
      </c>
    </row>
    <row r="19" spans="1:20" x14ac:dyDescent="0.2">
      <c r="A19" s="20"/>
      <c r="B19" s="17" t="s">
        <v>10</v>
      </c>
      <c r="C19" s="17"/>
      <c r="D19" s="112"/>
      <c r="E19" s="121">
        <v>78897.710489999998</v>
      </c>
      <c r="F19" s="145">
        <v>77507.94197</v>
      </c>
      <c r="G19" s="145">
        <v>90276.2834</v>
      </c>
      <c r="H19" s="237">
        <v>246681.93586000003</v>
      </c>
      <c r="I19" s="145">
        <v>70161.785440000007</v>
      </c>
      <c r="J19" s="145">
        <v>78923.718420000005</v>
      </c>
      <c r="K19" s="122">
        <v>74896.362600000008</v>
      </c>
      <c r="L19" s="122">
        <v>223981.86645999999</v>
      </c>
      <c r="M19" s="122">
        <v>470663.80232000002</v>
      </c>
      <c r="N19" s="121">
        <v>76070.802009999999</v>
      </c>
      <c r="O19" s="145">
        <v>90676.619440000009</v>
      </c>
      <c r="P19" s="122">
        <v>75718.580960000007</v>
      </c>
      <c r="Q19" s="122">
        <v>242466.00241000002</v>
      </c>
      <c r="R19" s="121">
        <v>73318.556599999996</v>
      </c>
      <c r="S19" s="122">
        <v>79581.491529999999</v>
      </c>
      <c r="T19" s="112">
        <f t="shared" si="0"/>
        <v>866029.85285999998</v>
      </c>
    </row>
    <row r="20" spans="1:20" x14ac:dyDescent="0.2">
      <c r="A20" s="20"/>
      <c r="B20" s="17" t="s">
        <v>11</v>
      </c>
      <c r="C20" s="17"/>
      <c r="D20" s="112"/>
      <c r="E20" s="121">
        <v>115156.59091</v>
      </c>
      <c r="F20" s="145">
        <v>108895.85561</v>
      </c>
      <c r="G20" s="145">
        <v>128534.0714</v>
      </c>
      <c r="H20" s="237">
        <v>352586.51792000001</v>
      </c>
      <c r="I20" s="145">
        <v>93590.107219999991</v>
      </c>
      <c r="J20" s="145">
        <v>104361.25702</v>
      </c>
      <c r="K20" s="122">
        <v>131854.79730000001</v>
      </c>
      <c r="L20" s="122">
        <v>329806.16154</v>
      </c>
      <c r="M20" s="122">
        <v>682392.67946000001</v>
      </c>
      <c r="N20" s="121">
        <v>108890.72886</v>
      </c>
      <c r="O20" s="145">
        <v>99178.40976000001</v>
      </c>
      <c r="P20" s="122">
        <v>99502.882379999995</v>
      </c>
      <c r="Q20" s="122">
        <v>307572.02100000001</v>
      </c>
      <c r="R20" s="121">
        <v>97252.388149999999</v>
      </c>
      <c r="S20" s="122">
        <v>101308.86520999999</v>
      </c>
      <c r="T20" s="112">
        <f t="shared" si="0"/>
        <v>1188525.9538199999</v>
      </c>
    </row>
    <row r="21" spans="1:20" x14ac:dyDescent="0.2">
      <c r="A21" s="20"/>
      <c r="B21" s="17"/>
      <c r="C21" s="17"/>
      <c r="D21" s="168"/>
      <c r="E21" s="123"/>
      <c r="F21" s="45"/>
      <c r="G21" s="45"/>
      <c r="H21" s="239"/>
      <c r="I21" s="45"/>
      <c r="J21" s="45"/>
      <c r="K21" s="124"/>
      <c r="L21" s="124"/>
      <c r="M21" s="124"/>
      <c r="N21" s="123"/>
      <c r="O21" s="45"/>
      <c r="P21" s="124"/>
      <c r="Q21" s="124"/>
      <c r="R21" s="123"/>
      <c r="S21" s="124"/>
      <c r="T21" s="112"/>
    </row>
    <row r="22" spans="1:20" x14ac:dyDescent="0.2">
      <c r="A22" s="20" t="s">
        <v>12</v>
      </c>
      <c r="B22" s="17"/>
      <c r="C22" s="17"/>
      <c r="D22" s="112"/>
      <c r="E22" s="121">
        <v>2606924.2951622223</v>
      </c>
      <c r="F22" s="145">
        <v>2504464.2532566665</v>
      </c>
      <c r="G22" s="145">
        <v>3311150.4827111107</v>
      </c>
      <c r="H22" s="237">
        <v>8422539.0311299991</v>
      </c>
      <c r="I22" s="145">
        <v>2680857.5052199997</v>
      </c>
      <c r="J22" s="145">
        <v>2742716.4953866666</v>
      </c>
      <c r="K22" s="122">
        <v>2977799.6041333335</v>
      </c>
      <c r="L22" s="122">
        <v>8401373.6047400013</v>
      </c>
      <c r="M22" s="122">
        <v>16823912.635869998</v>
      </c>
      <c r="N22" s="121">
        <v>2863560.5355422227</v>
      </c>
      <c r="O22" s="145">
        <v>3070496.4039599998</v>
      </c>
      <c r="P22" s="122">
        <v>3382083.6015599999</v>
      </c>
      <c r="Q22" s="122">
        <v>9316140.5410622209</v>
      </c>
      <c r="R22" s="121">
        <v>2724257.4704500004</v>
      </c>
      <c r="S22" s="122">
        <v>2758206.7505333335</v>
      </c>
      <c r="T22" s="112">
        <f>+SUM(Q22:S22)+M22</f>
        <v>31622517.397915553</v>
      </c>
    </row>
    <row r="23" spans="1:20" x14ac:dyDescent="0.2">
      <c r="A23" s="20"/>
      <c r="B23" s="17" t="s">
        <v>13</v>
      </c>
      <c r="C23" s="17"/>
      <c r="D23" s="112"/>
      <c r="E23" s="121">
        <v>679489.99835000001</v>
      </c>
      <c r="F23" s="145">
        <v>629157.18285999994</v>
      </c>
      <c r="G23" s="145">
        <v>828206.6</v>
      </c>
      <c r="H23" s="237">
        <v>2136853.7812100002</v>
      </c>
      <c r="I23" s="145">
        <v>642913.65740000003</v>
      </c>
      <c r="J23" s="145">
        <v>644302.24994000001</v>
      </c>
      <c r="K23" s="122">
        <v>753587.43345000001</v>
      </c>
      <c r="L23" s="122">
        <v>2040803.3407899998</v>
      </c>
      <c r="M23" s="122">
        <v>4177657.122</v>
      </c>
      <c r="N23" s="121">
        <v>702532.74297999998</v>
      </c>
      <c r="O23" s="145">
        <v>644572.76168</v>
      </c>
      <c r="P23" s="122">
        <v>838044.16477999999</v>
      </c>
      <c r="Q23" s="122">
        <v>2185149.6694400003</v>
      </c>
      <c r="R23" s="121">
        <v>636236.02230000007</v>
      </c>
      <c r="S23" s="122">
        <v>674527.56164000009</v>
      </c>
      <c r="T23" s="112">
        <f t="shared" ref="T23:T28" si="1">+SUM(Q23:S23)+M23</f>
        <v>7673570.3753800001</v>
      </c>
    </row>
    <row r="24" spans="1:20" x14ac:dyDescent="0.2">
      <c r="A24" s="20"/>
      <c r="B24" s="17" t="s">
        <v>14</v>
      </c>
      <c r="C24" s="17"/>
      <c r="D24" s="112"/>
      <c r="E24" s="121">
        <v>221098.84401</v>
      </c>
      <c r="F24" s="145">
        <v>231453.28191000002</v>
      </c>
      <c r="G24" s="145">
        <v>298836.2782</v>
      </c>
      <c r="H24" s="237">
        <v>751388.40412000008</v>
      </c>
      <c r="I24" s="145">
        <v>227236.81834</v>
      </c>
      <c r="J24" s="145">
        <v>273243.62877999997</v>
      </c>
      <c r="K24" s="122">
        <v>296552.90250000003</v>
      </c>
      <c r="L24" s="122">
        <v>797033.34961999999</v>
      </c>
      <c r="M24" s="122">
        <v>1548421.7537400001</v>
      </c>
      <c r="N24" s="121">
        <v>276362.50873</v>
      </c>
      <c r="O24" s="145">
        <v>307601.90688000002</v>
      </c>
      <c r="P24" s="122">
        <v>311201.12891999999</v>
      </c>
      <c r="Q24" s="122">
        <v>895165.54453000007</v>
      </c>
      <c r="R24" s="121">
        <v>304453.93794999999</v>
      </c>
      <c r="S24" s="122">
        <v>313551.40128999995</v>
      </c>
      <c r="T24" s="112">
        <f t="shared" si="1"/>
        <v>3061592.6375099998</v>
      </c>
    </row>
    <row r="25" spans="1:20" x14ac:dyDescent="0.2">
      <c r="A25" s="20"/>
      <c r="B25" s="17" t="s">
        <v>15</v>
      </c>
      <c r="C25" s="17"/>
      <c r="D25" s="112"/>
      <c r="E25" s="121">
        <v>273898.55860222224</v>
      </c>
      <c r="F25" s="145">
        <v>38002.94466666667</v>
      </c>
      <c r="G25" s="145">
        <v>323740.27151111106</v>
      </c>
      <c r="H25" s="237">
        <v>635641.77477999998</v>
      </c>
      <c r="I25" s="145">
        <v>34157.325940000002</v>
      </c>
      <c r="J25" s="145">
        <v>27139.189066666666</v>
      </c>
      <c r="K25" s="122">
        <v>27865.98133333333</v>
      </c>
      <c r="L25" s="122">
        <v>89162.496339999998</v>
      </c>
      <c r="M25" s="122">
        <v>724804.27111999993</v>
      </c>
      <c r="N25" s="121">
        <v>241130.25994222221</v>
      </c>
      <c r="O25" s="145">
        <v>36671.365279999998</v>
      </c>
      <c r="P25" s="122">
        <v>383570.30120000005</v>
      </c>
      <c r="Q25" s="122">
        <v>661371.92642222228</v>
      </c>
      <c r="R25" s="121">
        <v>25252.95405</v>
      </c>
      <c r="S25" s="122">
        <v>9940.2137933333306</v>
      </c>
      <c r="T25" s="112">
        <f t="shared" si="1"/>
        <v>1421369.3653855557</v>
      </c>
    </row>
    <row r="26" spans="1:20" x14ac:dyDescent="0.2">
      <c r="A26" s="20"/>
      <c r="B26" s="17" t="s">
        <v>58</v>
      </c>
      <c r="C26" s="17"/>
      <c r="D26" s="112"/>
      <c r="E26" s="121">
        <v>860434.55570999999</v>
      </c>
      <c r="F26" s="145">
        <v>1054470.5452000001</v>
      </c>
      <c r="G26" s="145">
        <v>1174344.0096</v>
      </c>
      <c r="H26" s="237">
        <v>3089249.11051</v>
      </c>
      <c r="I26" s="145">
        <v>1226672.4845</v>
      </c>
      <c r="J26" s="145">
        <v>1171579.3606799999</v>
      </c>
      <c r="K26" s="122">
        <v>1329322.9966499999</v>
      </c>
      <c r="L26" s="122">
        <v>3727574.8418300003</v>
      </c>
      <c r="M26" s="122">
        <v>6816823.9523400003</v>
      </c>
      <c r="N26" s="121">
        <v>1067073.1085300001</v>
      </c>
      <c r="O26" s="145">
        <v>1514378.73392</v>
      </c>
      <c r="P26" s="122">
        <v>1231292.6021999998</v>
      </c>
      <c r="Q26" s="122">
        <v>3812744.44465</v>
      </c>
      <c r="R26" s="121">
        <v>1188417.6476</v>
      </c>
      <c r="S26" s="122">
        <v>1240879.3928100001</v>
      </c>
      <c r="T26" s="112">
        <f t="shared" si="1"/>
        <v>13058865.4374</v>
      </c>
    </row>
    <row r="27" spans="1:20" x14ac:dyDescent="0.2">
      <c r="A27" s="20"/>
      <c r="B27" s="17" t="s">
        <v>60</v>
      </c>
      <c r="C27" s="17"/>
      <c r="D27" s="112"/>
      <c r="E27" s="121">
        <v>563619.10548999999</v>
      </c>
      <c r="F27" s="145">
        <v>544856.20463000005</v>
      </c>
      <c r="G27" s="145">
        <v>681765.87840000005</v>
      </c>
      <c r="H27" s="237">
        <v>1790241.1885200001</v>
      </c>
      <c r="I27" s="145">
        <v>544866.02473999991</v>
      </c>
      <c r="J27" s="145">
        <v>610767.70910000009</v>
      </c>
      <c r="K27" s="122">
        <v>565758.91245000006</v>
      </c>
      <c r="L27" s="122">
        <v>1721392.6462900001</v>
      </c>
      <c r="M27" s="122">
        <v>3511633.8348099999</v>
      </c>
      <c r="N27" s="121">
        <v>567926.99924000003</v>
      </c>
      <c r="O27" s="145">
        <v>563710.04619999998</v>
      </c>
      <c r="P27" s="122">
        <v>612569.35809999995</v>
      </c>
      <c r="Q27" s="122">
        <v>1744206.4035399999</v>
      </c>
      <c r="R27" s="121">
        <v>556857.89354999992</v>
      </c>
      <c r="S27" s="122">
        <v>518351.53</v>
      </c>
      <c r="T27" s="112">
        <f t="shared" si="1"/>
        <v>6331049.6618999997</v>
      </c>
    </row>
    <row r="28" spans="1:20" x14ac:dyDescent="0.2">
      <c r="A28" s="20"/>
      <c r="B28" s="17" t="s">
        <v>16</v>
      </c>
      <c r="C28" s="17"/>
      <c r="D28" s="112"/>
      <c r="E28" s="121">
        <v>8383.2330000000002</v>
      </c>
      <c r="F28" s="145">
        <v>6524.0939899999994</v>
      </c>
      <c r="G28" s="145">
        <v>4257.4449999999997</v>
      </c>
      <c r="H28" s="237">
        <v>19164.771990000001</v>
      </c>
      <c r="I28" s="145">
        <v>5011.1943000000001</v>
      </c>
      <c r="J28" s="145">
        <v>15684.357819999999</v>
      </c>
      <c r="K28" s="122">
        <v>4711.3777499999997</v>
      </c>
      <c r="L28" s="122">
        <v>25406.92987</v>
      </c>
      <c r="M28" s="122">
        <v>44571.701860000001</v>
      </c>
      <c r="N28" s="121">
        <v>8534.9161199999999</v>
      </c>
      <c r="O28" s="145">
        <v>3561.59</v>
      </c>
      <c r="P28" s="122">
        <v>5406.0463600000003</v>
      </c>
      <c r="Q28" s="122">
        <v>17502.552479999998</v>
      </c>
      <c r="R28" s="121">
        <v>13039.014999999999</v>
      </c>
      <c r="S28" s="122">
        <v>956.65099999999995</v>
      </c>
      <c r="T28" s="112">
        <f t="shared" si="1"/>
        <v>76069.920339999997</v>
      </c>
    </row>
    <row r="29" spans="1:20" x14ac:dyDescent="0.2">
      <c r="A29" s="20"/>
      <c r="B29" s="17"/>
      <c r="C29" s="17"/>
      <c r="D29" s="112"/>
      <c r="E29" s="121"/>
      <c r="F29" s="145"/>
      <c r="G29" s="145"/>
      <c r="H29" s="237"/>
      <c r="I29" s="145"/>
      <c r="J29" s="145"/>
      <c r="K29" s="122"/>
      <c r="L29" s="122"/>
      <c r="M29" s="122"/>
      <c r="N29" s="121"/>
      <c r="O29" s="145"/>
      <c r="P29" s="122"/>
      <c r="Q29" s="122"/>
      <c r="R29" s="121"/>
      <c r="S29" s="122"/>
      <c r="T29" s="112"/>
    </row>
    <row r="30" spans="1:20" x14ac:dyDescent="0.2">
      <c r="A30" s="22" t="s">
        <v>17</v>
      </c>
      <c r="B30" s="23"/>
      <c r="C30" s="23"/>
      <c r="D30" s="112"/>
      <c r="E30" s="121">
        <v>873314.30659777811</v>
      </c>
      <c r="F30" s="145">
        <v>389996.74836333375</v>
      </c>
      <c r="G30" s="145">
        <v>-307185.38286896376</v>
      </c>
      <c r="H30" s="237">
        <v>956125.67209214531</v>
      </c>
      <c r="I30" s="145">
        <v>2794128.7290446768</v>
      </c>
      <c r="J30" s="145">
        <v>-1197564.0341289435</v>
      </c>
      <c r="K30" s="122">
        <v>-186989.1145179458</v>
      </c>
      <c r="L30" s="122">
        <v>1409575.5803977847</v>
      </c>
      <c r="M30" s="122">
        <v>2365701.2524899319</v>
      </c>
      <c r="N30" s="121">
        <v>-100657.62774714828</v>
      </c>
      <c r="O30" s="145">
        <v>156008.21956780041</v>
      </c>
      <c r="P30" s="122">
        <v>-347926.79560755705</v>
      </c>
      <c r="Q30" s="122">
        <v>-292576.20378690399</v>
      </c>
      <c r="R30" s="121">
        <v>275302.69692037208</v>
      </c>
      <c r="S30" s="122">
        <v>223826.73850792972</v>
      </c>
      <c r="T30" s="112">
        <f>+SUM(Q30:S30)+M30</f>
        <v>2572254.4841313297</v>
      </c>
    </row>
    <row r="31" spans="1:20" x14ac:dyDescent="0.2">
      <c r="A31" s="20"/>
      <c r="B31" s="17"/>
      <c r="C31" s="17"/>
      <c r="D31" s="112"/>
      <c r="E31" s="121"/>
      <c r="F31" s="145"/>
      <c r="G31" s="145"/>
      <c r="H31" s="237"/>
      <c r="I31" s="145"/>
      <c r="J31" s="145"/>
      <c r="K31" s="122"/>
      <c r="L31" s="122"/>
      <c r="M31" s="122"/>
      <c r="N31" s="121"/>
      <c r="O31" s="145"/>
      <c r="P31" s="122"/>
      <c r="Q31" s="122"/>
      <c r="R31" s="121"/>
      <c r="S31" s="122"/>
      <c r="T31" s="112"/>
    </row>
    <row r="32" spans="1:20" x14ac:dyDescent="0.2">
      <c r="A32" s="19" t="s">
        <v>18</v>
      </c>
      <c r="B32" s="17"/>
      <c r="C32" s="17"/>
      <c r="D32" s="112"/>
      <c r="E32" s="121"/>
      <c r="F32" s="145"/>
      <c r="G32" s="145"/>
      <c r="H32" s="237"/>
      <c r="I32" s="145"/>
      <c r="J32" s="145"/>
      <c r="K32" s="122"/>
      <c r="L32" s="122"/>
      <c r="M32" s="122"/>
      <c r="N32" s="121"/>
      <c r="O32" s="145"/>
      <c r="P32" s="122"/>
      <c r="Q32" s="122"/>
      <c r="R32" s="121"/>
      <c r="S32" s="122"/>
      <c r="T32" s="112"/>
    </row>
    <row r="33" spans="1:20" x14ac:dyDescent="0.2">
      <c r="A33" s="20" t="s">
        <v>19</v>
      </c>
      <c r="B33" s="17"/>
      <c r="C33" s="17"/>
      <c r="D33" s="112"/>
      <c r="E33" s="121">
        <v>316797.55158999993</v>
      </c>
      <c r="F33" s="145">
        <v>395823.96233999997</v>
      </c>
      <c r="G33" s="145">
        <v>511877.7156</v>
      </c>
      <c r="H33" s="237">
        <v>1224499.2295299999</v>
      </c>
      <c r="I33" s="145">
        <v>495058.27814000001</v>
      </c>
      <c r="J33" s="145">
        <v>479677.89683999994</v>
      </c>
      <c r="K33" s="122">
        <v>561173.95704999997</v>
      </c>
      <c r="L33" s="122">
        <v>1535910.13203</v>
      </c>
      <c r="M33" s="122">
        <v>2760409.3615600001</v>
      </c>
      <c r="N33" s="121">
        <v>492930.35260000004</v>
      </c>
      <c r="O33" s="145">
        <v>465159.00387999997</v>
      </c>
      <c r="P33" s="122">
        <v>451204.85717999993</v>
      </c>
      <c r="Q33" s="122">
        <v>1409294.2136599999</v>
      </c>
      <c r="R33" s="121">
        <v>487491.66724999994</v>
      </c>
      <c r="S33" s="122">
        <v>503160.11243000004</v>
      </c>
      <c r="T33" s="112">
        <f>+SUM(Q33:S33)+M33</f>
        <v>5160355.3549000006</v>
      </c>
    </row>
    <row r="34" spans="1:20" x14ac:dyDescent="0.2">
      <c r="A34" s="20"/>
      <c r="B34" s="17" t="s">
        <v>20</v>
      </c>
      <c r="C34" s="17"/>
      <c r="D34" s="112"/>
      <c r="E34" s="121">
        <v>251.48099999999999</v>
      </c>
      <c r="F34" s="145">
        <v>1426.6079999999999</v>
      </c>
      <c r="G34" s="145">
        <v>1022.2619999999999</v>
      </c>
      <c r="H34" s="237">
        <v>2700.3509999999997</v>
      </c>
      <c r="I34" s="145">
        <v>237.33</v>
      </c>
      <c r="J34" s="145">
        <v>2543.748</v>
      </c>
      <c r="K34" s="122">
        <v>794.11300000000006</v>
      </c>
      <c r="L34" s="122">
        <v>3575.1909999999998</v>
      </c>
      <c r="M34" s="122">
        <v>6275.5419999999995</v>
      </c>
      <c r="N34" s="121">
        <v>1355.1110000000001</v>
      </c>
      <c r="O34" s="145">
        <v>1839.2836</v>
      </c>
      <c r="P34" s="122">
        <v>204.422</v>
      </c>
      <c r="Q34" s="122">
        <v>3398.8166000000001</v>
      </c>
      <c r="R34" s="121">
        <v>552.72055</v>
      </c>
      <c r="S34" s="122">
        <v>3189.951</v>
      </c>
      <c r="T34" s="112">
        <f t="shared" ref="T34:T36" si="2">+SUM(Q34:S34)+M34</f>
        <v>13417.030149999999</v>
      </c>
    </row>
    <row r="35" spans="1:20" x14ac:dyDescent="0.2">
      <c r="A35" s="20"/>
      <c r="B35" s="17" t="s">
        <v>21</v>
      </c>
      <c r="C35" s="17"/>
      <c r="D35" s="112"/>
      <c r="E35" s="121">
        <v>109088.51259</v>
      </c>
      <c r="F35" s="145">
        <v>204566.61034000001</v>
      </c>
      <c r="G35" s="145">
        <v>262424.94959999999</v>
      </c>
      <c r="H35" s="237">
        <v>576080.07253</v>
      </c>
      <c r="I35" s="145">
        <v>240394.22913999998</v>
      </c>
      <c r="J35" s="145">
        <v>228035.48983999999</v>
      </c>
      <c r="K35" s="122">
        <v>302729.73505000002</v>
      </c>
      <c r="L35" s="122">
        <v>771159.45403000002</v>
      </c>
      <c r="M35" s="122">
        <v>1347239.5265600001</v>
      </c>
      <c r="N35" s="121">
        <v>260658.38559999998</v>
      </c>
      <c r="O35" s="145">
        <v>262189.19547999999</v>
      </c>
      <c r="P35" s="122">
        <v>244623.38118</v>
      </c>
      <c r="Q35" s="122">
        <v>767470.96225999994</v>
      </c>
      <c r="R35" s="121">
        <v>278207.06779999996</v>
      </c>
      <c r="S35" s="122">
        <v>314109.76443000004</v>
      </c>
      <c r="T35" s="112">
        <f t="shared" si="2"/>
        <v>2707027.3210500004</v>
      </c>
    </row>
    <row r="36" spans="1:20" x14ac:dyDescent="0.2">
      <c r="A36" s="20"/>
      <c r="B36" s="17" t="s">
        <v>22</v>
      </c>
      <c r="C36" s="17"/>
      <c r="D36" s="112"/>
      <c r="E36" s="121">
        <v>207960.52</v>
      </c>
      <c r="F36" s="145">
        <v>192683.96</v>
      </c>
      <c r="G36" s="145">
        <v>250475.02799999999</v>
      </c>
      <c r="H36" s="237">
        <v>651119.50799999991</v>
      </c>
      <c r="I36" s="145">
        <v>254901.37900000002</v>
      </c>
      <c r="J36" s="145">
        <v>254186.155</v>
      </c>
      <c r="K36" s="122">
        <v>259238.33499999999</v>
      </c>
      <c r="L36" s="122">
        <v>768325.86899999995</v>
      </c>
      <c r="M36" s="122">
        <v>1419445.3769999999</v>
      </c>
      <c r="N36" s="121">
        <v>233627.07800000001</v>
      </c>
      <c r="O36" s="145">
        <v>204809.092</v>
      </c>
      <c r="P36" s="122">
        <v>206785.89799999999</v>
      </c>
      <c r="Q36" s="122">
        <v>645222.06799999997</v>
      </c>
      <c r="R36" s="121">
        <v>209837.32</v>
      </c>
      <c r="S36" s="122">
        <v>192240.299</v>
      </c>
      <c r="T36" s="112">
        <f t="shared" si="2"/>
        <v>2466745.0639999998</v>
      </c>
    </row>
    <row r="37" spans="1:20" x14ac:dyDescent="0.2">
      <c r="A37" s="20"/>
      <c r="B37" s="17"/>
      <c r="C37" s="17"/>
      <c r="D37" s="112"/>
      <c r="E37" s="121"/>
      <c r="F37" s="145"/>
      <c r="G37" s="145"/>
      <c r="H37" s="237"/>
      <c r="I37" s="145"/>
      <c r="J37" s="145"/>
      <c r="K37" s="122"/>
      <c r="L37" s="122"/>
      <c r="M37" s="122"/>
      <c r="N37" s="121"/>
      <c r="O37" s="145"/>
      <c r="P37" s="122"/>
      <c r="Q37" s="122"/>
      <c r="R37" s="121"/>
      <c r="S37" s="122"/>
      <c r="T37" s="112"/>
    </row>
    <row r="38" spans="1:20" x14ac:dyDescent="0.2">
      <c r="A38" s="24" t="s">
        <v>61</v>
      </c>
      <c r="B38" s="25"/>
      <c r="C38" s="25"/>
      <c r="D38" s="114"/>
      <c r="E38" s="125">
        <v>3480490.0827600006</v>
      </c>
      <c r="F38" s="146">
        <v>2895887.6096200002</v>
      </c>
      <c r="G38" s="146">
        <v>3004987.3618421471</v>
      </c>
      <c r="H38" s="240">
        <v>9381365.0542221442</v>
      </c>
      <c r="I38" s="146">
        <v>5475223.5642646765</v>
      </c>
      <c r="J38" s="146">
        <v>1547696.2092577231</v>
      </c>
      <c r="K38" s="126">
        <v>2791604.6026153876</v>
      </c>
      <c r="L38" s="126">
        <v>9814524.3761377856</v>
      </c>
      <c r="M38" s="126">
        <v>19195889.43035993</v>
      </c>
      <c r="N38" s="125">
        <v>2764258.0187950744</v>
      </c>
      <c r="O38" s="146">
        <v>3228343.9071278004</v>
      </c>
      <c r="P38" s="126">
        <v>3034361.2279524426</v>
      </c>
      <c r="Q38" s="126">
        <v>9026963.1538753174</v>
      </c>
      <c r="R38" s="125">
        <v>3000112.8879203727</v>
      </c>
      <c r="S38" s="126">
        <v>2985223.4400412631</v>
      </c>
      <c r="T38" s="114">
        <f>+SUM(Q38:S38)+M38</f>
        <v>34208188.912196882</v>
      </c>
    </row>
    <row r="39" spans="1:20" x14ac:dyDescent="0.2">
      <c r="A39" s="24" t="s">
        <v>62</v>
      </c>
      <c r="B39" s="25"/>
      <c r="C39" s="25"/>
      <c r="D39" s="114"/>
      <c r="E39" s="125">
        <v>2923973.3277522223</v>
      </c>
      <c r="F39" s="146">
        <v>2901714.8235966666</v>
      </c>
      <c r="G39" s="146">
        <v>3824050.4603111106</v>
      </c>
      <c r="H39" s="240">
        <v>9649738.6116599981</v>
      </c>
      <c r="I39" s="146">
        <v>3176153.1133599998</v>
      </c>
      <c r="J39" s="146">
        <v>3224938.1402266663</v>
      </c>
      <c r="K39" s="126">
        <v>3539767.6741833333</v>
      </c>
      <c r="L39" s="126">
        <v>9940858.92777</v>
      </c>
      <c r="M39" s="126">
        <v>19590597.53943</v>
      </c>
      <c r="N39" s="125">
        <v>3357845.999142223</v>
      </c>
      <c r="O39" s="146">
        <v>3537494.6914400002</v>
      </c>
      <c r="P39" s="126">
        <v>3833492.8807399999</v>
      </c>
      <c r="Q39" s="126">
        <v>10728833.571322221</v>
      </c>
      <c r="R39" s="125">
        <v>3212301.85825</v>
      </c>
      <c r="S39" s="126">
        <v>3264556.8139633336</v>
      </c>
      <c r="T39" s="114">
        <f t="shared" ref="T39:T40" si="3">+SUM(Q39:S39)+M39</f>
        <v>36796289.782965556</v>
      </c>
    </row>
    <row r="40" spans="1:20" x14ac:dyDescent="0.2">
      <c r="A40" s="24" t="s">
        <v>23</v>
      </c>
      <c r="B40" s="25"/>
      <c r="C40" s="25"/>
      <c r="D40" s="114"/>
      <c r="E40" s="125">
        <v>556516.75500777829</v>
      </c>
      <c r="F40" s="146">
        <v>-5827.2139766663313</v>
      </c>
      <c r="G40" s="146">
        <v>-819063.09846896352</v>
      </c>
      <c r="H40" s="240">
        <v>-268373.55743785389</v>
      </c>
      <c r="I40" s="146">
        <v>2299070.4509046767</v>
      </c>
      <c r="J40" s="233">
        <v>-1677241.9309689433</v>
      </c>
      <c r="K40" s="158">
        <v>-748163.07156794565</v>
      </c>
      <c r="L40" s="158">
        <v>-126334.55163221434</v>
      </c>
      <c r="M40" s="158">
        <v>-394708.10907007009</v>
      </c>
      <c r="N40" s="249">
        <v>-593587.98034714861</v>
      </c>
      <c r="O40" s="233">
        <v>-309150.7843121998</v>
      </c>
      <c r="P40" s="158">
        <v>-799131.65278755734</v>
      </c>
      <c r="Q40" s="158">
        <v>-1701870.4174469039</v>
      </c>
      <c r="R40" s="249">
        <v>-212188.97032962739</v>
      </c>
      <c r="S40" s="158">
        <v>-279333.37392207049</v>
      </c>
      <c r="T40" s="114">
        <f t="shared" si="3"/>
        <v>-2588100.8707686719</v>
      </c>
    </row>
    <row r="41" spans="1:20" x14ac:dyDescent="0.2">
      <c r="A41" s="27"/>
      <c r="B41" s="28"/>
      <c r="C41" s="28"/>
      <c r="D41" s="210"/>
      <c r="E41" s="127"/>
      <c r="F41" s="147"/>
      <c r="G41" s="147"/>
      <c r="H41" s="241"/>
      <c r="I41" s="147"/>
      <c r="J41" s="147"/>
      <c r="K41" s="128"/>
      <c r="L41" s="128"/>
      <c r="M41" s="128"/>
      <c r="N41" s="127"/>
      <c r="O41" s="147"/>
      <c r="P41" s="128"/>
      <c r="Q41" s="128"/>
      <c r="R41" s="127"/>
      <c r="S41" s="128"/>
      <c r="T41" s="116"/>
    </row>
    <row r="42" spans="1:20" x14ac:dyDescent="0.2">
      <c r="A42" s="19" t="s">
        <v>24</v>
      </c>
      <c r="B42" s="17"/>
      <c r="C42" s="17"/>
      <c r="D42" s="168"/>
      <c r="E42" s="123"/>
      <c r="F42" s="45"/>
      <c r="G42" s="45"/>
      <c r="H42" s="239"/>
      <c r="I42" s="45"/>
      <c r="J42" s="45"/>
      <c r="K42" s="124"/>
      <c r="L42" s="124"/>
      <c r="M42" s="124"/>
      <c r="N42" s="123"/>
      <c r="O42" s="45"/>
      <c r="P42" s="124"/>
      <c r="Q42" s="124"/>
      <c r="R42" s="123"/>
      <c r="S42" s="124"/>
      <c r="T42" s="108"/>
    </row>
    <row r="43" spans="1:20" x14ac:dyDescent="0.2">
      <c r="A43" s="19"/>
      <c r="B43" s="17"/>
      <c r="C43" s="17"/>
      <c r="D43" s="168"/>
      <c r="E43" s="123"/>
      <c r="F43" s="45"/>
      <c r="G43" s="45"/>
      <c r="H43" s="239"/>
      <c r="I43" s="45"/>
      <c r="J43" s="45"/>
      <c r="K43" s="124"/>
      <c r="L43" s="124"/>
      <c r="M43" s="124"/>
      <c r="N43" s="123"/>
      <c r="O43" s="45"/>
      <c r="P43" s="124"/>
      <c r="Q43" s="124"/>
      <c r="R43" s="123"/>
      <c r="S43" s="124"/>
      <c r="T43" s="108"/>
    </row>
    <row r="44" spans="1:20" x14ac:dyDescent="0.2">
      <c r="A44" s="20" t="s">
        <v>25</v>
      </c>
      <c r="B44" s="17"/>
      <c r="C44" s="17"/>
      <c r="D44" s="112"/>
      <c r="E44" s="121">
        <v>746765.09459999995</v>
      </c>
      <c r="F44" s="148">
        <v>-84590.334269999934</v>
      </c>
      <c r="G44" s="148">
        <v>-1208221.1013578521</v>
      </c>
      <c r="H44" s="21">
        <v>-546046.34102785215</v>
      </c>
      <c r="I44" s="145">
        <v>2223677.380984677</v>
      </c>
      <c r="J44" s="148">
        <v>-1054085.3270022769</v>
      </c>
      <c r="K44" s="112">
        <v>2858950.0522653875</v>
      </c>
      <c r="L44" s="112">
        <v>4028542.1062477883</v>
      </c>
      <c r="M44" s="112">
        <v>3482495.7652199361</v>
      </c>
      <c r="N44" s="111">
        <v>-379544.02845492569</v>
      </c>
      <c r="O44" s="148">
        <v>72794.800687800816</v>
      </c>
      <c r="P44" s="112">
        <v>-881734.9047675567</v>
      </c>
      <c r="Q44" s="112">
        <v>-1188483.9325346816</v>
      </c>
      <c r="R44" s="111">
        <v>912452.99627037288</v>
      </c>
      <c r="S44" s="112">
        <v>-140235.87849873694</v>
      </c>
      <c r="T44" s="112">
        <f>+SUM(Q44:S44)+M44</f>
        <v>3066228.9504568903</v>
      </c>
    </row>
    <row r="45" spans="1:20" x14ac:dyDescent="0.2">
      <c r="A45" s="20" t="s">
        <v>26</v>
      </c>
      <c r="B45" s="17"/>
      <c r="C45" s="17"/>
      <c r="D45" s="112"/>
      <c r="E45" s="121">
        <v>-214487.44745000001</v>
      </c>
      <c r="F45" s="148">
        <v>-777.13995999999679</v>
      </c>
      <c r="G45" s="148">
        <v>14496.560799999996</v>
      </c>
      <c r="H45" s="21">
        <v>-200768.02661</v>
      </c>
      <c r="I45" s="145">
        <v>21949.12788</v>
      </c>
      <c r="J45" s="148">
        <v>25195.8848</v>
      </c>
      <c r="K45" s="112">
        <v>57082.878899999996</v>
      </c>
      <c r="L45" s="112">
        <v>104227.89158</v>
      </c>
      <c r="M45" s="112">
        <v>-96540.135030000005</v>
      </c>
      <c r="N45" s="111">
        <v>51779.541339999996</v>
      </c>
      <c r="O45" s="148">
        <v>44104.116199999997</v>
      </c>
      <c r="P45" s="112">
        <v>49295.357579999996</v>
      </c>
      <c r="Q45" s="112">
        <v>145179.01511999997</v>
      </c>
      <c r="R45" s="111">
        <v>29684.811399999999</v>
      </c>
      <c r="S45" s="112">
        <v>11811.694469999995</v>
      </c>
      <c r="T45" s="112">
        <f t="shared" ref="T45:T57" si="4">+SUM(Q45:S45)+M45</f>
        <v>90135.385959999956</v>
      </c>
    </row>
    <row r="46" spans="1:20" x14ac:dyDescent="0.2">
      <c r="A46" s="20"/>
      <c r="B46" s="17" t="s">
        <v>27</v>
      </c>
      <c r="C46" s="17"/>
      <c r="D46" s="112"/>
      <c r="E46" s="121">
        <v>15586.432130000001</v>
      </c>
      <c r="F46" s="148">
        <v>30854.470080000003</v>
      </c>
      <c r="G46" s="148">
        <v>41719.007599999997</v>
      </c>
      <c r="H46" s="21">
        <v>88159.909809999997</v>
      </c>
      <c r="I46" s="145">
        <v>45612.269659999998</v>
      </c>
      <c r="J46" s="148">
        <v>52925.462299999999</v>
      </c>
      <c r="K46" s="112">
        <v>86116.967999999993</v>
      </c>
      <c r="L46" s="112">
        <v>184654.69996</v>
      </c>
      <c r="M46" s="112">
        <v>272814.60976999998</v>
      </c>
      <c r="N46" s="111">
        <v>82927.504709999994</v>
      </c>
      <c r="O46" s="148">
        <v>77109.605320000002</v>
      </c>
      <c r="P46" s="112">
        <v>85106.503700000001</v>
      </c>
      <c r="Q46" s="112">
        <v>245143.61372999998</v>
      </c>
      <c r="R46" s="111">
        <v>54413.370199999998</v>
      </c>
      <c r="S46" s="112">
        <v>56081.999019999996</v>
      </c>
      <c r="T46" s="112">
        <f t="shared" si="4"/>
        <v>628453.59271999996</v>
      </c>
    </row>
    <row r="47" spans="1:20" x14ac:dyDescent="0.2">
      <c r="A47" s="20"/>
      <c r="B47" s="17" t="s">
        <v>28</v>
      </c>
      <c r="C47" s="17"/>
      <c r="D47" s="112"/>
      <c r="E47" s="121">
        <v>230073.87958000001</v>
      </c>
      <c r="F47" s="148">
        <v>31631.61004</v>
      </c>
      <c r="G47" s="148">
        <v>27222.446800000002</v>
      </c>
      <c r="H47" s="21">
        <v>288927.93641999998</v>
      </c>
      <c r="I47" s="145">
        <v>23663.141779999998</v>
      </c>
      <c r="J47" s="148">
        <v>27729.577499999999</v>
      </c>
      <c r="K47" s="112">
        <v>29034.089100000001</v>
      </c>
      <c r="L47" s="112">
        <v>80426.808380000002</v>
      </c>
      <c r="M47" s="112">
        <v>369354.74479999999</v>
      </c>
      <c r="N47" s="111">
        <v>31147.963370000001</v>
      </c>
      <c r="O47" s="148">
        <v>33005.489120000006</v>
      </c>
      <c r="P47" s="112">
        <v>35811.146120000005</v>
      </c>
      <c r="Q47" s="112">
        <v>99964.598610000015</v>
      </c>
      <c r="R47" s="111">
        <v>24728.558799999999</v>
      </c>
      <c r="S47" s="112">
        <v>44270.304550000001</v>
      </c>
      <c r="T47" s="112">
        <f t="shared" si="4"/>
        <v>538318.20675999997</v>
      </c>
    </row>
    <row r="48" spans="1:20" x14ac:dyDescent="0.2">
      <c r="A48" s="20" t="s">
        <v>29</v>
      </c>
      <c r="B48" s="17"/>
      <c r="C48" s="17"/>
      <c r="D48" s="112"/>
      <c r="E48" s="121">
        <v>1365265.8168000001</v>
      </c>
      <c r="F48" s="148">
        <v>-558930.14622999995</v>
      </c>
      <c r="G48" s="148">
        <v>-829290.06900000002</v>
      </c>
      <c r="H48" s="21">
        <v>-22954.398430000059</v>
      </c>
      <c r="I48" s="145">
        <v>561678.07299999997</v>
      </c>
      <c r="J48" s="148">
        <v>568330.09041999991</v>
      </c>
      <c r="K48" s="112">
        <v>2770967.1722499998</v>
      </c>
      <c r="L48" s="112">
        <v>3900975.3356699999</v>
      </c>
      <c r="M48" s="112">
        <v>3878020.9372399999</v>
      </c>
      <c r="N48" s="111">
        <v>-511894.65469</v>
      </c>
      <c r="O48" s="148">
        <v>-159644.26567999998</v>
      </c>
      <c r="P48" s="112">
        <v>-922636.26156000001</v>
      </c>
      <c r="Q48" s="112">
        <v>-1594175.18193</v>
      </c>
      <c r="R48" s="111">
        <v>833069.72919999994</v>
      </c>
      <c r="S48" s="112">
        <v>-293938.74117999995</v>
      </c>
      <c r="T48" s="112">
        <f t="shared" si="4"/>
        <v>2822976.74333</v>
      </c>
    </row>
    <row r="49" spans="1:20" x14ac:dyDescent="0.2">
      <c r="A49" s="20"/>
      <c r="B49" s="17" t="s">
        <v>30</v>
      </c>
      <c r="C49" s="17"/>
      <c r="D49" s="112"/>
      <c r="E49" s="121">
        <v>3429231.7456800002</v>
      </c>
      <c r="F49" s="148">
        <v>-65840.20485999994</v>
      </c>
      <c r="G49" s="148">
        <v>750844.96419999993</v>
      </c>
      <c r="H49" s="21">
        <v>4114236.50502</v>
      </c>
      <c r="I49" s="145">
        <v>454044.24338</v>
      </c>
      <c r="J49" s="148">
        <v>638551.66935999994</v>
      </c>
      <c r="K49" s="112">
        <v>3095770.9038499999</v>
      </c>
      <c r="L49" s="112">
        <v>4188366.8165899999</v>
      </c>
      <c r="M49" s="112">
        <v>8302603.32161</v>
      </c>
      <c r="N49" s="111">
        <v>-502131.43190999998</v>
      </c>
      <c r="O49" s="148">
        <v>36160.529280000017</v>
      </c>
      <c r="P49" s="112">
        <v>-663041.61484000005</v>
      </c>
      <c r="Q49" s="112">
        <v>-1129012.5174700001</v>
      </c>
      <c r="R49" s="111">
        <v>846572.36069999996</v>
      </c>
      <c r="S49" s="112">
        <v>-292770.04485999997</v>
      </c>
      <c r="T49" s="112">
        <f t="shared" si="4"/>
        <v>7727393.11998</v>
      </c>
    </row>
    <row r="50" spans="1:20" x14ac:dyDescent="0.2">
      <c r="A50" s="20"/>
      <c r="B50" s="17" t="s">
        <v>31</v>
      </c>
      <c r="C50" s="17"/>
      <c r="D50" s="112"/>
      <c r="E50" s="121">
        <v>2063965.92888</v>
      </c>
      <c r="F50" s="148">
        <v>493089.94137000002</v>
      </c>
      <c r="G50" s="148">
        <v>1580135.0331999999</v>
      </c>
      <c r="H50" s="21">
        <v>4137190.9034500001</v>
      </c>
      <c r="I50" s="145">
        <v>-107633.82962</v>
      </c>
      <c r="J50" s="148">
        <v>70221.578940000007</v>
      </c>
      <c r="K50" s="112">
        <v>324803.7316</v>
      </c>
      <c r="L50" s="112">
        <v>287391.48092</v>
      </c>
      <c r="M50" s="112">
        <v>4424582.3843700001</v>
      </c>
      <c r="N50" s="111">
        <v>9763.2227800000001</v>
      </c>
      <c r="O50" s="148">
        <v>195804.79496</v>
      </c>
      <c r="P50" s="112">
        <v>259594.64671999999</v>
      </c>
      <c r="Q50" s="112">
        <v>465162.66446</v>
      </c>
      <c r="R50" s="111">
        <v>13502.631500000001</v>
      </c>
      <c r="S50" s="112">
        <v>1168.69632</v>
      </c>
      <c r="T50" s="112">
        <f t="shared" si="4"/>
        <v>4904416.37665</v>
      </c>
    </row>
    <row r="51" spans="1:20" x14ac:dyDescent="0.2">
      <c r="A51" s="20" t="s">
        <v>32</v>
      </c>
      <c r="B51" s="17"/>
      <c r="C51" s="17"/>
      <c r="D51" s="112"/>
      <c r="E51" s="121">
        <v>603.26684999999998</v>
      </c>
      <c r="F51" s="148">
        <v>1698.4459199999983</v>
      </c>
      <c r="G51" s="148">
        <v>-205.68559999996796</v>
      </c>
      <c r="H51" s="21">
        <v>2096.0271700000303</v>
      </c>
      <c r="I51" s="145">
        <v>2446.3188999999547</v>
      </c>
      <c r="J51" s="148">
        <v>-2861.793319999997</v>
      </c>
      <c r="K51" s="112">
        <v>190.96909999998752</v>
      </c>
      <c r="L51" s="112">
        <v>-224.50532000005478</v>
      </c>
      <c r="M51" s="112">
        <v>1871.5218499999755</v>
      </c>
      <c r="N51" s="111">
        <v>676.89140000000043</v>
      </c>
      <c r="O51" s="148">
        <v>-1940.1421600000031</v>
      </c>
      <c r="P51" s="112">
        <v>1082.8218599999673</v>
      </c>
      <c r="Q51" s="112">
        <v>-180.42890000003536</v>
      </c>
      <c r="R51" s="111">
        <v>-1156.6472500000018</v>
      </c>
      <c r="S51" s="112">
        <v>-1431.5756099999999</v>
      </c>
      <c r="T51" s="112">
        <f t="shared" si="4"/>
        <v>-897.1299100000615</v>
      </c>
    </row>
    <row r="52" spans="1:20" x14ac:dyDescent="0.2">
      <c r="A52" s="20" t="s">
        <v>33</v>
      </c>
      <c r="B52" s="17"/>
      <c r="C52" s="17"/>
      <c r="D52" s="112"/>
      <c r="E52" s="121">
        <v>-404616.54160000006</v>
      </c>
      <c r="F52" s="148">
        <v>473418.50599999999</v>
      </c>
      <c r="G52" s="148">
        <v>-393221.90755785198</v>
      </c>
      <c r="H52" s="21">
        <v>-324419.94315785205</v>
      </c>
      <c r="I52" s="145">
        <v>1637603.8612046773</v>
      </c>
      <c r="J52" s="148">
        <v>-1644749.5089022769</v>
      </c>
      <c r="K52" s="112">
        <v>30709.032015387995</v>
      </c>
      <c r="L52" s="112">
        <v>23563.38431778839</v>
      </c>
      <c r="M52" s="112">
        <v>-300856.55884006363</v>
      </c>
      <c r="N52" s="111">
        <v>79894.193495074302</v>
      </c>
      <c r="O52" s="148">
        <v>190275.09232780081</v>
      </c>
      <c r="P52" s="112">
        <v>-9476.8226475565971</v>
      </c>
      <c r="Q52" s="112">
        <v>260692.66317531851</v>
      </c>
      <c r="R52" s="111">
        <v>50855.102920372985</v>
      </c>
      <c r="S52" s="112">
        <v>143322.74382126302</v>
      </c>
      <c r="T52" s="112">
        <f t="shared" si="4"/>
        <v>154013.95107689087</v>
      </c>
    </row>
    <row r="53" spans="1:20" x14ac:dyDescent="0.2">
      <c r="A53" s="35" t="s">
        <v>89</v>
      </c>
      <c r="B53" s="33"/>
      <c r="C53" s="33"/>
      <c r="D53" s="112"/>
      <c r="E53" s="121">
        <v>0</v>
      </c>
      <c r="F53" s="148">
        <v>0</v>
      </c>
      <c r="G53" s="148">
        <v>0</v>
      </c>
      <c r="H53" s="21">
        <v>0</v>
      </c>
      <c r="I53" s="145">
        <v>0</v>
      </c>
      <c r="J53" s="148">
        <v>0</v>
      </c>
      <c r="K53" s="112">
        <v>0</v>
      </c>
      <c r="L53" s="112">
        <v>0</v>
      </c>
      <c r="M53" s="112">
        <v>0</v>
      </c>
      <c r="N53" s="111">
        <v>0</v>
      </c>
      <c r="O53" s="148">
        <v>0</v>
      </c>
      <c r="P53" s="112">
        <v>0</v>
      </c>
      <c r="Q53" s="112">
        <v>0</v>
      </c>
      <c r="R53" s="111">
        <v>0</v>
      </c>
      <c r="S53" s="112">
        <v>0</v>
      </c>
      <c r="T53" s="112">
        <f t="shared" si="4"/>
        <v>0</v>
      </c>
    </row>
    <row r="54" spans="1:20" x14ac:dyDescent="0.2">
      <c r="A54" s="35"/>
      <c r="B54" s="33" t="s">
        <v>34</v>
      </c>
      <c r="C54" s="33"/>
      <c r="D54" s="112"/>
      <c r="E54" s="121">
        <v>0</v>
      </c>
      <c r="F54" s="148">
        <v>0</v>
      </c>
      <c r="G54" s="148">
        <v>0</v>
      </c>
      <c r="H54" s="21">
        <v>0</v>
      </c>
      <c r="I54" s="145">
        <v>0</v>
      </c>
      <c r="J54" s="148">
        <v>0</v>
      </c>
      <c r="K54" s="112">
        <v>0</v>
      </c>
      <c r="L54" s="112">
        <v>0</v>
      </c>
      <c r="M54" s="112">
        <v>0</v>
      </c>
      <c r="N54" s="111">
        <v>0</v>
      </c>
      <c r="O54" s="148">
        <v>0</v>
      </c>
      <c r="P54" s="112">
        <v>0</v>
      </c>
      <c r="Q54" s="112">
        <v>0</v>
      </c>
      <c r="R54" s="111">
        <v>0</v>
      </c>
      <c r="S54" s="112">
        <v>0</v>
      </c>
      <c r="T54" s="112">
        <f t="shared" si="4"/>
        <v>0</v>
      </c>
    </row>
    <row r="55" spans="1:20" x14ac:dyDescent="0.2">
      <c r="A55" s="35"/>
      <c r="B55" s="33" t="s">
        <v>35</v>
      </c>
      <c r="C55" s="33"/>
      <c r="D55" s="112"/>
      <c r="E55" s="121">
        <v>0</v>
      </c>
      <c r="F55" s="148">
        <v>0</v>
      </c>
      <c r="G55" s="148">
        <v>0</v>
      </c>
      <c r="H55" s="21">
        <v>0</v>
      </c>
      <c r="I55" s="145">
        <v>0</v>
      </c>
      <c r="J55" s="148">
        <v>0</v>
      </c>
      <c r="K55" s="112">
        <v>0</v>
      </c>
      <c r="L55" s="112">
        <v>0</v>
      </c>
      <c r="M55" s="112">
        <v>0</v>
      </c>
      <c r="N55" s="111">
        <v>0</v>
      </c>
      <c r="O55" s="148">
        <v>0</v>
      </c>
      <c r="P55" s="112">
        <v>0</v>
      </c>
      <c r="Q55" s="112">
        <v>0</v>
      </c>
      <c r="R55" s="111">
        <v>0</v>
      </c>
      <c r="S55" s="112">
        <v>0</v>
      </c>
      <c r="T55" s="112">
        <f t="shared" si="4"/>
        <v>0</v>
      </c>
    </row>
    <row r="56" spans="1:20" x14ac:dyDescent="0.2">
      <c r="A56" s="77" t="s">
        <v>90</v>
      </c>
      <c r="B56" s="33"/>
      <c r="C56" s="33"/>
      <c r="D56" s="112"/>
      <c r="E56" s="121">
        <v>0</v>
      </c>
      <c r="F56" s="148">
        <v>0</v>
      </c>
      <c r="G56" s="148">
        <v>0</v>
      </c>
      <c r="H56" s="21">
        <v>0</v>
      </c>
      <c r="I56" s="145">
        <v>0</v>
      </c>
      <c r="J56" s="148">
        <v>0</v>
      </c>
      <c r="K56" s="112">
        <v>0</v>
      </c>
      <c r="L56" s="112">
        <v>0</v>
      </c>
      <c r="M56" s="112">
        <v>0</v>
      </c>
      <c r="N56" s="111">
        <v>0</v>
      </c>
      <c r="O56" s="148">
        <v>0</v>
      </c>
      <c r="P56" s="112">
        <v>0</v>
      </c>
      <c r="Q56" s="112">
        <v>0</v>
      </c>
      <c r="R56" s="111">
        <v>0</v>
      </c>
      <c r="S56" s="112">
        <v>0</v>
      </c>
      <c r="T56" s="112">
        <f t="shared" si="4"/>
        <v>0</v>
      </c>
    </row>
    <row r="57" spans="1:20" x14ac:dyDescent="0.2">
      <c r="A57" s="20" t="s">
        <v>36</v>
      </c>
      <c r="B57" s="17"/>
      <c r="C57" s="17"/>
      <c r="D57" s="112"/>
      <c r="E57" s="121">
        <v>0</v>
      </c>
      <c r="F57" s="148">
        <v>0</v>
      </c>
      <c r="G57" s="148">
        <v>0</v>
      </c>
      <c r="H57" s="21">
        <v>0</v>
      </c>
      <c r="I57" s="145">
        <v>0</v>
      </c>
      <c r="J57" s="148">
        <v>0</v>
      </c>
      <c r="K57" s="112">
        <v>0</v>
      </c>
      <c r="L57" s="112">
        <v>0</v>
      </c>
      <c r="M57" s="112">
        <v>0</v>
      </c>
      <c r="N57" s="111">
        <v>0</v>
      </c>
      <c r="O57" s="148">
        <v>0</v>
      </c>
      <c r="P57" s="112">
        <v>0</v>
      </c>
      <c r="Q57" s="112">
        <v>0</v>
      </c>
      <c r="R57" s="111">
        <v>0</v>
      </c>
      <c r="S57" s="112">
        <v>0</v>
      </c>
      <c r="T57" s="112">
        <f t="shared" si="4"/>
        <v>0</v>
      </c>
    </row>
    <row r="58" spans="1:20" x14ac:dyDescent="0.2">
      <c r="A58" s="20"/>
      <c r="B58" s="17"/>
      <c r="C58" s="17"/>
      <c r="D58" s="112"/>
      <c r="E58" s="121"/>
      <c r="F58" s="145"/>
      <c r="G58" s="145"/>
      <c r="H58" s="237"/>
      <c r="I58" s="145"/>
      <c r="J58" s="145"/>
      <c r="K58" s="122"/>
      <c r="L58" s="122"/>
      <c r="M58" s="122"/>
      <c r="N58" s="121"/>
      <c r="O58" s="145"/>
      <c r="P58" s="122"/>
      <c r="Q58" s="122"/>
      <c r="R58" s="121"/>
      <c r="S58" s="122"/>
      <c r="T58" s="112"/>
    </row>
    <row r="59" spans="1:20" x14ac:dyDescent="0.2">
      <c r="A59" s="20" t="s">
        <v>37</v>
      </c>
      <c r="B59" s="17"/>
      <c r="C59" s="17"/>
      <c r="D59" s="112"/>
      <c r="E59" s="121">
        <v>190248.3395922223</v>
      </c>
      <c r="F59" s="148">
        <v>-78763.120293333341</v>
      </c>
      <c r="G59" s="148">
        <v>-389158.00288888894</v>
      </c>
      <c r="H59" s="21">
        <v>-277672.78358999983</v>
      </c>
      <c r="I59" s="145">
        <v>-75393.069920000009</v>
      </c>
      <c r="J59" s="148">
        <v>623156.60396666673</v>
      </c>
      <c r="K59" s="112">
        <v>3607113.1238333336</v>
      </c>
      <c r="L59" s="112">
        <v>4154876.6578799998</v>
      </c>
      <c r="M59" s="112">
        <v>3877203.8742900002</v>
      </c>
      <c r="N59" s="111">
        <v>214043.95189222222</v>
      </c>
      <c r="O59" s="148">
        <v>381945.58500000002</v>
      </c>
      <c r="P59" s="112">
        <v>-82603.251980000001</v>
      </c>
      <c r="Q59" s="112">
        <v>513386.28491222224</v>
      </c>
      <c r="R59" s="111">
        <v>1124641.9665999999</v>
      </c>
      <c r="S59" s="112">
        <v>139097.49542333334</v>
      </c>
      <c r="T59" s="112">
        <f>+SUM(Q59:S59)+M59</f>
        <v>5654329.6212255554</v>
      </c>
    </row>
    <row r="60" spans="1:20" x14ac:dyDescent="0.2">
      <c r="A60" s="20" t="s">
        <v>38</v>
      </c>
      <c r="B60" s="17"/>
      <c r="C60" s="17"/>
      <c r="D60" s="112"/>
      <c r="E60" s="121">
        <v>-98.517310000000009</v>
      </c>
      <c r="F60" s="148">
        <v>-5705.76296</v>
      </c>
      <c r="G60" s="148">
        <v>-17061.138999999999</v>
      </c>
      <c r="H60" s="21">
        <v>-22865.419270000002</v>
      </c>
      <c r="I60" s="145">
        <v>-8950.8399200000003</v>
      </c>
      <c r="J60" s="148">
        <v>343.27929999999969</v>
      </c>
      <c r="K60" s="112">
        <v>1361982.0445000003</v>
      </c>
      <c r="L60" s="112">
        <v>1353374.4838800002</v>
      </c>
      <c r="M60" s="112">
        <v>1330509.0646100002</v>
      </c>
      <c r="N60" s="111">
        <v>93836.999670000005</v>
      </c>
      <c r="O60" s="148">
        <v>-9975.0419999999995</v>
      </c>
      <c r="P60" s="112">
        <v>-9663.3689799999993</v>
      </c>
      <c r="Q60" s="112">
        <v>74198.588690000004</v>
      </c>
      <c r="R60" s="111">
        <v>-2848.9393999999998</v>
      </c>
      <c r="S60" s="112">
        <v>11005.49209</v>
      </c>
      <c r="T60" s="112">
        <f t="shared" ref="T60:T70" si="5">+SUM(Q60:S60)+M60</f>
        <v>1412864.2059900002</v>
      </c>
    </row>
    <row r="61" spans="1:20" x14ac:dyDescent="0.2">
      <c r="A61" s="20"/>
      <c r="B61" s="17" t="s">
        <v>39</v>
      </c>
      <c r="C61" s="17"/>
      <c r="D61" s="112"/>
      <c r="E61" s="121">
        <v>0</v>
      </c>
      <c r="F61" s="148">
        <v>-1013.6989600000001</v>
      </c>
      <c r="G61" s="148">
        <v>0</v>
      </c>
      <c r="H61" s="21">
        <v>-1013.6989600000001</v>
      </c>
      <c r="I61" s="145">
        <v>116.444</v>
      </c>
      <c r="J61" s="148">
        <v>2869.4839999999999</v>
      </c>
      <c r="K61" s="112">
        <v>1567926.0389500002</v>
      </c>
      <c r="L61" s="112">
        <v>1570911.9669500003</v>
      </c>
      <c r="M61" s="112">
        <v>1569898.2679900003</v>
      </c>
      <c r="N61" s="111">
        <v>96889.368000000002</v>
      </c>
      <c r="O61" s="148">
        <v>0</v>
      </c>
      <c r="P61" s="112">
        <v>0</v>
      </c>
      <c r="Q61" s="112">
        <v>96889.368000000002</v>
      </c>
      <c r="R61" s="111">
        <v>0</v>
      </c>
      <c r="S61" s="112">
        <v>12847.78544</v>
      </c>
      <c r="T61" s="112">
        <f t="shared" si="5"/>
        <v>1679635.4214300003</v>
      </c>
    </row>
    <row r="62" spans="1:20" x14ac:dyDescent="0.2">
      <c r="A62" s="20"/>
      <c r="B62" s="17"/>
      <c r="C62" s="17" t="s">
        <v>40</v>
      </c>
      <c r="D62" s="112"/>
      <c r="E62" s="121">
        <v>0</v>
      </c>
      <c r="F62" s="148">
        <v>-1013.6989600000001</v>
      </c>
      <c r="G62" s="148">
        <v>0</v>
      </c>
      <c r="H62" s="21">
        <v>-1013.6989600000001</v>
      </c>
      <c r="I62" s="145">
        <v>0</v>
      </c>
      <c r="J62" s="148">
        <v>0</v>
      </c>
      <c r="K62" s="112">
        <v>1563856.1149500001</v>
      </c>
      <c r="L62" s="112">
        <v>1563856.1149500001</v>
      </c>
      <c r="M62" s="112">
        <v>1562842.4159900001</v>
      </c>
      <c r="N62" s="111">
        <v>98725.5</v>
      </c>
      <c r="O62" s="148">
        <v>0</v>
      </c>
      <c r="P62" s="112">
        <v>0</v>
      </c>
      <c r="Q62" s="112">
        <v>98725.5</v>
      </c>
      <c r="R62" s="111">
        <v>0</v>
      </c>
      <c r="S62" s="112">
        <v>382.29399999999998</v>
      </c>
      <c r="T62" s="112">
        <f t="shared" si="5"/>
        <v>1661950.2099900001</v>
      </c>
    </row>
    <row r="63" spans="1:20" x14ac:dyDescent="0.2">
      <c r="A63" s="20"/>
      <c r="B63" s="17"/>
      <c r="C63" s="17" t="s">
        <v>41</v>
      </c>
      <c r="D63" s="112"/>
      <c r="E63" s="121">
        <v>0</v>
      </c>
      <c r="F63" s="148">
        <v>0</v>
      </c>
      <c r="G63" s="148">
        <v>0</v>
      </c>
      <c r="H63" s="21">
        <v>0</v>
      </c>
      <c r="I63" s="145">
        <v>116.444</v>
      </c>
      <c r="J63" s="148">
        <v>2869.4839999999999</v>
      </c>
      <c r="K63" s="112">
        <v>4069.9240000001155</v>
      </c>
      <c r="L63" s="112">
        <v>7055.8520000001881</v>
      </c>
      <c r="M63" s="112">
        <v>7055.8520000001881</v>
      </c>
      <c r="N63" s="111">
        <v>-1836.1319999999978</v>
      </c>
      <c r="O63" s="148">
        <v>0</v>
      </c>
      <c r="P63" s="112">
        <v>0</v>
      </c>
      <c r="Q63" s="112">
        <v>-1836.1319999999978</v>
      </c>
      <c r="R63" s="111">
        <v>0</v>
      </c>
      <c r="S63" s="112">
        <v>12465.49144</v>
      </c>
      <c r="T63" s="112">
        <f t="shared" si="5"/>
        <v>17685.211440000188</v>
      </c>
    </row>
    <row r="64" spans="1:20" x14ac:dyDescent="0.2">
      <c r="A64" s="20"/>
      <c r="B64" s="17" t="s">
        <v>42</v>
      </c>
      <c r="C64" s="17"/>
      <c r="D64" s="112"/>
      <c r="E64" s="121">
        <v>98.517310000000009</v>
      </c>
      <c r="F64" s="148">
        <v>4692.0640000000003</v>
      </c>
      <c r="G64" s="148">
        <v>17061.138999999999</v>
      </c>
      <c r="H64" s="21">
        <v>21851.720310000001</v>
      </c>
      <c r="I64" s="145">
        <v>9067.2839199999999</v>
      </c>
      <c r="J64" s="148">
        <v>2526.2047000000002</v>
      </c>
      <c r="K64" s="112">
        <v>205943.99445</v>
      </c>
      <c r="L64" s="112">
        <v>217537.48306999999</v>
      </c>
      <c r="M64" s="112">
        <v>239389.20337999999</v>
      </c>
      <c r="N64" s="111">
        <v>3052.3683299999998</v>
      </c>
      <c r="O64" s="148">
        <v>9975.0419999999995</v>
      </c>
      <c r="P64" s="112">
        <v>9663.3689799999993</v>
      </c>
      <c r="Q64" s="112">
        <v>22690.779309999998</v>
      </c>
      <c r="R64" s="111">
        <v>2848.9393999999998</v>
      </c>
      <c r="S64" s="112">
        <v>1842.2933499999999</v>
      </c>
      <c r="T64" s="112">
        <f t="shared" si="5"/>
        <v>266771.21544</v>
      </c>
    </row>
    <row r="65" spans="1:20" x14ac:dyDescent="0.2">
      <c r="A65" s="20" t="s">
        <v>43</v>
      </c>
      <c r="B65" s="17"/>
      <c r="C65" s="17"/>
      <c r="D65" s="112"/>
      <c r="E65" s="121">
        <v>244893.60168000008</v>
      </c>
      <c r="F65" s="148">
        <v>-25125.815999999999</v>
      </c>
      <c r="G65" s="148">
        <v>-322721.74800000002</v>
      </c>
      <c r="H65" s="21">
        <v>-102953.96231999982</v>
      </c>
      <c r="I65" s="145">
        <v>-18903.454000000002</v>
      </c>
      <c r="J65" s="148">
        <v>668382.00600000005</v>
      </c>
      <c r="K65" s="112">
        <v>2295491.1340000001</v>
      </c>
      <c r="L65" s="112">
        <v>2944969.6859999998</v>
      </c>
      <c r="M65" s="112">
        <v>2842015.7236799998</v>
      </c>
      <c r="N65" s="111">
        <v>172764.91700000002</v>
      </c>
      <c r="O65" s="148">
        <v>450693.67000000004</v>
      </c>
      <c r="P65" s="112">
        <v>-12560.02</v>
      </c>
      <c r="Q65" s="112">
        <v>610898.56700000004</v>
      </c>
      <c r="R65" s="111">
        <v>1185149.503</v>
      </c>
      <c r="S65" s="112">
        <v>182941.80499999999</v>
      </c>
      <c r="T65" s="112">
        <f t="shared" si="5"/>
        <v>4821005.5986799998</v>
      </c>
    </row>
    <row r="66" spans="1:20" x14ac:dyDescent="0.2">
      <c r="A66" s="20"/>
      <c r="B66" s="17" t="s">
        <v>39</v>
      </c>
      <c r="C66" s="17"/>
      <c r="D66" s="112"/>
      <c r="E66" s="121">
        <v>1045230.721</v>
      </c>
      <c r="F66" s="148">
        <v>0</v>
      </c>
      <c r="G66" s="148">
        <v>0</v>
      </c>
      <c r="H66" s="21">
        <v>1045230.721</v>
      </c>
      <c r="I66" s="145">
        <v>0</v>
      </c>
      <c r="J66" s="148">
        <v>682948.147</v>
      </c>
      <c r="K66" s="112">
        <v>2296755.0460000001</v>
      </c>
      <c r="L66" s="112">
        <v>2979703.193</v>
      </c>
      <c r="M66" s="112">
        <v>4024933.9139999999</v>
      </c>
      <c r="N66" s="111">
        <v>655620.53</v>
      </c>
      <c r="O66" s="148">
        <v>469373.02600000001</v>
      </c>
      <c r="P66" s="112">
        <v>0</v>
      </c>
      <c r="Q66" s="112">
        <v>1124993.5560000001</v>
      </c>
      <c r="R66" s="111">
        <v>1194319.5630000001</v>
      </c>
      <c r="S66" s="112">
        <v>187188.00200000001</v>
      </c>
      <c r="T66" s="112">
        <f t="shared" si="5"/>
        <v>6531435.0350000001</v>
      </c>
    </row>
    <row r="67" spans="1:20" x14ac:dyDescent="0.2">
      <c r="A67" s="20"/>
      <c r="B67" s="17"/>
      <c r="C67" s="17" t="s">
        <v>40</v>
      </c>
      <c r="D67" s="112"/>
      <c r="E67" s="121">
        <v>1045230.721</v>
      </c>
      <c r="F67" s="148">
        <v>0</v>
      </c>
      <c r="G67" s="148">
        <v>0</v>
      </c>
      <c r="H67" s="21">
        <v>1045230.721</v>
      </c>
      <c r="I67" s="145">
        <v>0</v>
      </c>
      <c r="J67" s="148">
        <v>682948.147</v>
      </c>
      <c r="K67" s="112">
        <v>2296755.0460000001</v>
      </c>
      <c r="L67" s="112">
        <v>2979703.193</v>
      </c>
      <c r="M67" s="112">
        <v>4024933.9139999999</v>
      </c>
      <c r="N67" s="111">
        <v>655620.53</v>
      </c>
      <c r="O67" s="148">
        <v>469373.02600000001</v>
      </c>
      <c r="P67" s="112">
        <v>0</v>
      </c>
      <c r="Q67" s="112">
        <v>1124993.5560000001</v>
      </c>
      <c r="R67" s="111">
        <v>1194319.5630000001</v>
      </c>
      <c r="S67" s="112">
        <v>187188.00200000001</v>
      </c>
      <c r="T67" s="112">
        <f t="shared" si="5"/>
        <v>6531435.0350000001</v>
      </c>
    </row>
    <row r="68" spans="1:20" x14ac:dyDescent="0.2">
      <c r="A68" s="20"/>
      <c r="B68" s="17"/>
      <c r="C68" s="17" t="s">
        <v>41</v>
      </c>
      <c r="D68" s="112"/>
      <c r="E68" s="121">
        <v>0</v>
      </c>
      <c r="F68" s="148">
        <v>0</v>
      </c>
      <c r="G68" s="148">
        <v>0</v>
      </c>
      <c r="H68" s="21">
        <v>0</v>
      </c>
      <c r="I68" s="145">
        <v>0</v>
      </c>
      <c r="J68" s="148">
        <v>0</v>
      </c>
      <c r="K68" s="112">
        <v>0</v>
      </c>
      <c r="L68" s="112">
        <v>0</v>
      </c>
      <c r="M68" s="112">
        <v>0</v>
      </c>
      <c r="N68" s="111">
        <v>0</v>
      </c>
      <c r="O68" s="148">
        <v>0</v>
      </c>
      <c r="P68" s="112">
        <v>0</v>
      </c>
      <c r="Q68" s="112">
        <v>0</v>
      </c>
      <c r="R68" s="111">
        <v>0</v>
      </c>
      <c r="S68" s="112">
        <v>0</v>
      </c>
      <c r="T68" s="112">
        <f t="shared" si="5"/>
        <v>0</v>
      </c>
    </row>
    <row r="69" spans="1:20" x14ac:dyDescent="0.2">
      <c r="A69" s="20"/>
      <c r="B69" s="17" t="s">
        <v>42</v>
      </c>
      <c r="C69" s="17"/>
      <c r="D69" s="112"/>
      <c r="E69" s="121">
        <v>800337.11931999994</v>
      </c>
      <c r="F69" s="148">
        <v>25125.815999999999</v>
      </c>
      <c r="G69" s="148">
        <v>322721.74800000002</v>
      </c>
      <c r="H69" s="21">
        <v>1148184.6833199998</v>
      </c>
      <c r="I69" s="145">
        <v>18903.454000000002</v>
      </c>
      <c r="J69" s="148">
        <v>14566.141</v>
      </c>
      <c r="K69" s="112">
        <v>1263.912</v>
      </c>
      <c r="L69" s="112">
        <v>34733.506999999998</v>
      </c>
      <c r="M69" s="112">
        <v>1182918.1903199998</v>
      </c>
      <c r="N69" s="111">
        <v>482855.61300000001</v>
      </c>
      <c r="O69" s="148">
        <v>18679.356</v>
      </c>
      <c r="P69" s="112">
        <v>12560.02</v>
      </c>
      <c r="Q69" s="112">
        <v>514094.98900000006</v>
      </c>
      <c r="R69" s="111">
        <v>9170.06</v>
      </c>
      <c r="S69" s="112">
        <v>4246.1970000000001</v>
      </c>
      <c r="T69" s="112">
        <f t="shared" si="5"/>
        <v>1710429.4363199999</v>
      </c>
    </row>
    <row r="70" spans="1:20" x14ac:dyDescent="0.2">
      <c r="A70" s="20" t="s">
        <v>44</v>
      </c>
      <c r="B70" s="17"/>
      <c r="C70" s="17"/>
      <c r="D70" s="112"/>
      <c r="E70" s="121">
        <v>-54546.744777777785</v>
      </c>
      <c r="F70" s="148">
        <v>-47931.541333333334</v>
      </c>
      <c r="G70" s="148">
        <v>-49375.115888888889</v>
      </c>
      <c r="H70" s="21">
        <v>-151853.402</v>
      </c>
      <c r="I70" s="145">
        <v>-47538.775999999998</v>
      </c>
      <c r="J70" s="148">
        <v>-45568.681333333334</v>
      </c>
      <c r="K70" s="112">
        <v>-50360.054666666671</v>
      </c>
      <c r="L70" s="112">
        <v>-143467.51199999999</v>
      </c>
      <c r="M70" s="112">
        <v>-295320.91399999999</v>
      </c>
      <c r="N70" s="111">
        <v>-52557.964777777786</v>
      </c>
      <c r="O70" s="148">
        <v>-58773.042999999998</v>
      </c>
      <c r="P70" s="112">
        <v>-60379.862999999998</v>
      </c>
      <c r="Q70" s="112">
        <v>-171710.8707777778</v>
      </c>
      <c r="R70" s="111">
        <v>-57658.597000000002</v>
      </c>
      <c r="S70" s="112">
        <v>-54849.801666666666</v>
      </c>
      <c r="T70" s="112">
        <f t="shared" si="5"/>
        <v>-579540.18344444444</v>
      </c>
    </row>
    <row r="71" spans="1:20" x14ac:dyDescent="0.2">
      <c r="A71" s="20"/>
      <c r="B71" s="17"/>
      <c r="C71" s="17"/>
      <c r="D71" s="112"/>
      <c r="E71" s="121"/>
      <c r="F71" s="145"/>
      <c r="G71" s="145"/>
      <c r="H71" s="237"/>
      <c r="I71" s="145"/>
      <c r="J71" s="145"/>
      <c r="K71" s="122"/>
      <c r="L71" s="122"/>
      <c r="M71" s="122"/>
      <c r="N71" s="121"/>
      <c r="O71" s="145"/>
      <c r="P71" s="122"/>
      <c r="Q71" s="122"/>
      <c r="R71" s="121"/>
      <c r="S71" s="122"/>
      <c r="T71" s="112"/>
    </row>
    <row r="72" spans="1:20" x14ac:dyDescent="0.2">
      <c r="A72" s="24" t="s">
        <v>45</v>
      </c>
      <c r="B72" s="25"/>
      <c r="C72" s="25"/>
      <c r="D72" s="114"/>
      <c r="E72" s="125">
        <v>556516.7550077776</v>
      </c>
      <c r="F72" s="146">
        <v>-5827.2139766665932</v>
      </c>
      <c r="G72" s="146">
        <v>-819063.09846896317</v>
      </c>
      <c r="H72" s="240">
        <v>-268373.55743785232</v>
      </c>
      <c r="I72" s="146">
        <v>2299070.4509046772</v>
      </c>
      <c r="J72" s="146">
        <v>-1677241.9309689435</v>
      </c>
      <c r="K72" s="126">
        <v>-748163.07156794611</v>
      </c>
      <c r="L72" s="126">
        <v>-126334.55163221154</v>
      </c>
      <c r="M72" s="126">
        <v>-394708.10907006403</v>
      </c>
      <c r="N72" s="125">
        <v>-593587.98034714791</v>
      </c>
      <c r="O72" s="146">
        <v>-309150.78431219922</v>
      </c>
      <c r="P72" s="126">
        <v>-799131.65278755664</v>
      </c>
      <c r="Q72" s="126">
        <v>-1701870.2174469039</v>
      </c>
      <c r="R72" s="125">
        <v>-212188.97032962705</v>
      </c>
      <c r="S72" s="126">
        <v>-279333.37392207026</v>
      </c>
      <c r="T72" s="114">
        <f>+SUM(Q72:S72)+M72</f>
        <v>-2588100.6707686656</v>
      </c>
    </row>
    <row r="73" spans="1:20" x14ac:dyDescent="0.2">
      <c r="A73" s="30"/>
      <c r="B73" s="31"/>
      <c r="C73" s="31"/>
      <c r="D73" s="211"/>
      <c r="E73" s="127"/>
      <c r="F73" s="147"/>
      <c r="G73" s="147"/>
      <c r="H73" s="241"/>
      <c r="I73" s="147"/>
      <c r="J73" s="147"/>
      <c r="K73" s="128"/>
      <c r="L73" s="128"/>
      <c r="M73" s="128"/>
      <c r="N73" s="127"/>
      <c r="O73" s="147"/>
      <c r="P73" s="128"/>
      <c r="Q73" s="128"/>
      <c r="R73" s="127"/>
      <c r="S73" s="128"/>
      <c r="T73" s="116"/>
    </row>
    <row r="74" spans="1:20" s="42" customFormat="1" ht="25.5" customHeight="1" x14ac:dyDescent="0.2">
      <c r="A74" s="3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S74" s="254"/>
      <c r="T74" s="263"/>
    </row>
    <row r="75" spans="1:20" s="42" customFormat="1" ht="12.6" customHeight="1" x14ac:dyDescent="0.2">
      <c r="A75" s="36" t="str">
        <f>+Pptario!A75</f>
        <v xml:space="preserve"> 2/</v>
      </c>
      <c r="B75" s="42" t="str">
        <f>+Pptario!B75</f>
        <v>Ingresos de Transacciones que afectan el Patrimonio Neto más Venta de activos físicos clasificada en Transacciones en Activos  no Financieros.</v>
      </c>
    </row>
    <row r="76" spans="1:20" s="42" customFormat="1" x14ac:dyDescent="0.2">
      <c r="A76" s="36" t="str">
        <f>+Pptario!A76</f>
        <v xml:space="preserve"> 3/</v>
      </c>
      <c r="B76" s="42" t="str">
        <f>+Pptario!B76</f>
        <v>Gastos de Transacciones que afectan el Patrimonio Neto más Inversión y Transferencias de capital clasificadas en Transacciones en Activos No Financieros.</v>
      </c>
      <c r="C76" s="41"/>
      <c r="D76" s="41"/>
      <c r="E76" s="41"/>
      <c r="F76" s="41"/>
      <c r="G76" s="41"/>
      <c r="H76" s="41"/>
      <c r="I76" s="41"/>
      <c r="J76" s="41"/>
      <c r="K76" s="234"/>
      <c r="L76" s="41"/>
      <c r="M76" s="41"/>
    </row>
    <row r="77" spans="1:20" s="42" customFormat="1" ht="28.15" customHeight="1" x14ac:dyDescent="0.2">
      <c r="A77" s="36" t="str">
        <f>+Pptario!A77</f>
        <v xml:space="preserve"> 4/</v>
      </c>
      <c r="B77" s="70" t="str">
        <f>+Pptario!B77</f>
        <v>Comprende los impuestos a la renta pagados por las diez mayores empresas.</v>
      </c>
      <c r="D77" s="43"/>
      <c r="K77" s="37"/>
      <c r="M77" s="37"/>
      <c r="T77" s="263">
        <v>3</v>
      </c>
    </row>
    <row r="78" spans="1:20" s="42" customFormat="1" x14ac:dyDescent="0.2">
      <c r="D78" s="37"/>
      <c r="K78" s="37"/>
    </row>
    <row r="79" spans="1:20" s="42" customFormat="1" x14ac:dyDescent="0.2">
      <c r="D79" s="37"/>
      <c r="K79" s="37"/>
    </row>
  </sheetData>
  <printOptions horizontalCentered="1"/>
  <pageMargins left="0.39370078740157483" right="0" top="0.59055118110236227" bottom="0" header="0" footer="0"/>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2"/>
  <sheetViews>
    <sheetView workbookViewId="0">
      <selection activeCell="I20" sqref="I20"/>
    </sheetView>
  </sheetViews>
  <sheetFormatPr baseColWidth="10" defaultRowHeight="12.75" x14ac:dyDescent="0.2"/>
  <cols>
    <col min="1" max="2" width="3.28515625" customWidth="1"/>
    <col min="4" max="4" width="33.140625" customWidth="1"/>
    <col min="5" max="15" width="9.5703125" customWidth="1"/>
    <col min="16" max="16" width="10.42578125" customWidth="1"/>
    <col min="17" max="19" width="9.5703125" customWidth="1"/>
    <col min="20" max="20" width="10.42578125" customWidth="1"/>
  </cols>
  <sheetData>
    <row r="2" spans="1:20" x14ac:dyDescent="0.2">
      <c r="A2" s="4" t="s">
        <v>106</v>
      </c>
      <c r="B2" s="5"/>
      <c r="C2" s="5"/>
      <c r="D2" s="207"/>
      <c r="E2" s="2"/>
      <c r="F2" s="2"/>
      <c r="G2" s="2"/>
      <c r="H2" s="2"/>
      <c r="I2" s="2"/>
      <c r="J2" s="2"/>
      <c r="K2" s="2"/>
      <c r="L2" s="2"/>
      <c r="M2" s="2"/>
      <c r="N2" s="2"/>
      <c r="O2" s="2"/>
      <c r="P2" s="2"/>
      <c r="Q2" s="2"/>
      <c r="R2" s="2"/>
      <c r="S2" s="2"/>
      <c r="T2" s="2"/>
    </row>
    <row r="3" spans="1:20" x14ac:dyDescent="0.2">
      <c r="A3" s="47" t="str">
        <f>+Total!A3</f>
        <v>ESTADO DE OPERACIONES DE GOBIERNO  2017</v>
      </c>
      <c r="B3" s="2"/>
      <c r="C3" s="2"/>
      <c r="D3" s="206"/>
      <c r="E3" s="2"/>
      <c r="F3" s="2"/>
      <c r="G3" s="2"/>
      <c r="H3" s="2"/>
      <c r="I3" s="2"/>
      <c r="J3" s="2"/>
      <c r="K3" s="2"/>
      <c r="L3" s="2"/>
      <c r="M3" s="2"/>
      <c r="N3" s="2"/>
      <c r="O3" s="2"/>
      <c r="P3" s="2"/>
      <c r="Q3" s="2"/>
      <c r="R3" s="2"/>
      <c r="S3" s="2"/>
      <c r="T3" s="2"/>
    </row>
    <row r="4" spans="1:20" x14ac:dyDescent="0.2">
      <c r="A4" s="1" t="s">
        <v>92</v>
      </c>
      <c r="B4" s="2"/>
      <c r="C4" s="2"/>
      <c r="D4" s="206"/>
      <c r="E4" s="2"/>
      <c r="F4" s="2"/>
      <c r="G4" s="2"/>
      <c r="H4" s="2"/>
      <c r="I4" s="2"/>
      <c r="J4" s="2"/>
      <c r="K4" s="2"/>
      <c r="L4" s="2"/>
      <c r="M4" s="2"/>
      <c r="N4" s="2"/>
      <c r="O4" s="2"/>
      <c r="P4" s="2"/>
      <c r="Q4" s="2"/>
      <c r="R4" s="2"/>
      <c r="S4" s="2"/>
      <c r="T4" s="2"/>
    </row>
    <row r="5" spans="1:20" x14ac:dyDescent="0.2">
      <c r="A5" s="4" t="s">
        <v>2</v>
      </c>
      <c r="B5" s="1"/>
      <c r="C5" s="1"/>
      <c r="D5" s="1"/>
      <c r="E5" s="1"/>
      <c r="F5" s="2"/>
      <c r="G5" s="2"/>
      <c r="H5" s="2"/>
      <c r="I5" s="2"/>
      <c r="J5" s="2"/>
      <c r="K5" s="2"/>
      <c r="L5" s="2"/>
      <c r="M5" s="2"/>
      <c r="N5" s="2"/>
      <c r="O5" s="2"/>
      <c r="P5" s="2"/>
      <c r="Q5" s="2"/>
      <c r="R5" s="2"/>
      <c r="S5" s="2"/>
      <c r="T5" s="2"/>
    </row>
    <row r="6" spans="1:20" x14ac:dyDescent="0.2">
      <c r="A6" s="1" t="s">
        <v>79</v>
      </c>
      <c r="B6" s="1"/>
      <c r="C6" s="1"/>
      <c r="D6" s="1"/>
      <c r="E6" s="1"/>
      <c r="F6" s="2"/>
      <c r="G6" s="2"/>
      <c r="H6" s="2"/>
      <c r="I6" s="2"/>
      <c r="J6" s="2"/>
      <c r="K6" s="2"/>
      <c r="L6" s="2"/>
      <c r="M6" s="2"/>
      <c r="N6" s="2"/>
      <c r="O6" s="2"/>
      <c r="P6" s="2"/>
      <c r="Q6" s="2"/>
      <c r="R6" s="2"/>
      <c r="S6" s="2"/>
      <c r="T6" s="2"/>
    </row>
    <row r="7" spans="1:20" x14ac:dyDescent="0.2">
      <c r="A7" s="9"/>
      <c r="B7" s="10"/>
      <c r="C7" s="11"/>
      <c r="D7" s="209"/>
      <c r="E7" s="69" t="str">
        <f>+VarTotal!E7</f>
        <v>2017 / 2016</v>
      </c>
      <c r="F7" s="99"/>
      <c r="G7" s="99"/>
      <c r="H7" s="99"/>
      <c r="I7" s="99"/>
      <c r="J7" s="99"/>
      <c r="K7" s="99"/>
      <c r="L7" s="99"/>
      <c r="M7" s="99"/>
      <c r="N7" s="99"/>
      <c r="O7" s="99"/>
      <c r="P7" s="100"/>
      <c r="Q7" s="259"/>
      <c r="R7" s="99"/>
      <c r="S7" s="99"/>
      <c r="T7" s="100"/>
    </row>
    <row r="8" spans="1:20" x14ac:dyDescent="0.2">
      <c r="A8" s="13"/>
      <c r="B8" s="14"/>
      <c r="C8" s="14"/>
      <c r="D8" s="136"/>
      <c r="E8" s="80" t="s">
        <v>5</v>
      </c>
      <c r="F8" s="133" t="s">
        <v>85</v>
      </c>
      <c r="G8" s="133" t="s">
        <v>86</v>
      </c>
      <c r="H8" s="34" t="s">
        <v>93</v>
      </c>
      <c r="I8" s="133" t="s">
        <v>87</v>
      </c>
      <c r="J8" s="133" t="s">
        <v>88</v>
      </c>
      <c r="K8" s="81" t="s">
        <v>94</v>
      </c>
      <c r="L8" s="34" t="s">
        <v>96</v>
      </c>
      <c r="M8" s="34" t="s">
        <v>97</v>
      </c>
      <c r="N8" s="80" t="s">
        <v>95</v>
      </c>
      <c r="O8" s="133" t="s">
        <v>100</v>
      </c>
      <c r="P8" s="81" t="s">
        <v>107</v>
      </c>
      <c r="Q8" s="34" t="s">
        <v>108</v>
      </c>
      <c r="R8" s="80" t="s">
        <v>110</v>
      </c>
      <c r="S8" s="81" t="s">
        <v>112</v>
      </c>
      <c r="T8" s="34" t="s">
        <v>111</v>
      </c>
    </row>
    <row r="9" spans="1:20" x14ac:dyDescent="0.2">
      <c r="A9" s="16"/>
      <c r="B9" s="17"/>
      <c r="C9" s="17"/>
      <c r="D9" s="168"/>
      <c r="E9" s="20"/>
      <c r="F9" s="17"/>
      <c r="G9" s="17"/>
      <c r="H9" s="48"/>
      <c r="I9" s="17"/>
      <c r="J9" s="17"/>
      <c r="K9" s="82"/>
      <c r="L9" s="48"/>
      <c r="M9" s="48"/>
      <c r="N9" s="20"/>
      <c r="O9" s="17"/>
      <c r="P9" s="82"/>
      <c r="Q9" s="48"/>
      <c r="R9" s="20"/>
      <c r="S9" s="82"/>
      <c r="T9" s="48"/>
    </row>
    <row r="10" spans="1:20" x14ac:dyDescent="0.2">
      <c r="A10" s="19" t="s">
        <v>6</v>
      </c>
      <c r="B10" s="17"/>
      <c r="C10" s="17"/>
      <c r="D10" s="168"/>
      <c r="E10" s="20"/>
      <c r="F10" s="17"/>
      <c r="G10" s="17"/>
      <c r="H10" s="48"/>
      <c r="I10" s="17"/>
      <c r="J10" s="17"/>
      <c r="K10" s="82"/>
      <c r="L10" s="48"/>
      <c r="M10" s="48"/>
      <c r="N10" s="20"/>
      <c r="O10" s="17"/>
      <c r="P10" s="82"/>
      <c r="Q10" s="48"/>
      <c r="R10" s="20"/>
      <c r="S10" s="82"/>
      <c r="T10" s="48"/>
    </row>
    <row r="11" spans="1:20" x14ac:dyDescent="0.2">
      <c r="A11" s="20" t="s">
        <v>7</v>
      </c>
      <c r="B11" s="17"/>
      <c r="C11" s="17"/>
      <c r="D11" s="112"/>
      <c r="E11" s="94">
        <v>1255.737371179308</v>
      </c>
      <c r="F11" s="137">
        <v>3268.2999879475292</v>
      </c>
      <c r="G11" s="137">
        <v>104.64300345439872</v>
      </c>
      <c r="H11" s="66">
        <v>348.59451757123293</v>
      </c>
      <c r="I11" s="137">
        <v>-5.0145030568835018</v>
      </c>
      <c r="J11" s="137">
        <v>22.223284177940993</v>
      </c>
      <c r="K11" s="95">
        <v>19.718644312997412</v>
      </c>
      <c r="L11" s="66">
        <v>11.920975508479771</v>
      </c>
      <c r="M11" s="66">
        <v>81.90475182105763</v>
      </c>
      <c r="N11" s="94">
        <v>24.256792099376501</v>
      </c>
      <c r="O11" s="137">
        <v>25.439423422690808</v>
      </c>
      <c r="P11" s="95">
        <v>40.728906845471322</v>
      </c>
      <c r="Q11" s="66">
        <v>30.022807173429801</v>
      </c>
      <c r="R11" s="94">
        <v>46.47924512317838</v>
      </c>
      <c r="S11" s="95">
        <v>18.056454258638134</v>
      </c>
      <c r="T11" s="66">
        <v>51.679448333685876</v>
      </c>
    </row>
    <row r="12" spans="1:20" x14ac:dyDescent="0.2">
      <c r="A12" s="20"/>
      <c r="B12" s="17" t="s">
        <v>8</v>
      </c>
      <c r="C12" s="17"/>
      <c r="D12" s="112"/>
      <c r="E12" s="94">
        <v>0</v>
      </c>
      <c r="F12" s="137">
        <v>0</v>
      </c>
      <c r="G12" s="137">
        <v>0</v>
      </c>
      <c r="H12" s="66">
        <v>0</v>
      </c>
      <c r="I12" s="137">
        <v>0</v>
      </c>
      <c r="J12" s="137">
        <v>0</v>
      </c>
      <c r="K12" s="95">
        <v>0</v>
      </c>
      <c r="L12" s="66">
        <v>0</v>
      </c>
      <c r="M12" s="66">
        <v>0</v>
      </c>
      <c r="N12" s="94">
        <v>0</v>
      </c>
      <c r="O12" s="137">
        <v>0</v>
      </c>
      <c r="P12" s="95">
        <v>0</v>
      </c>
      <c r="Q12" s="66">
        <v>0</v>
      </c>
      <c r="R12" s="94">
        <v>0</v>
      </c>
      <c r="S12" s="95">
        <v>0</v>
      </c>
      <c r="T12" s="66">
        <v>0</v>
      </c>
    </row>
    <row r="13" spans="1:20" x14ac:dyDescent="0.2">
      <c r="A13" s="78"/>
      <c r="B13" s="76"/>
      <c r="C13" s="76" t="s">
        <v>73</v>
      </c>
      <c r="D13" s="192"/>
      <c r="E13" s="94">
        <v>0</v>
      </c>
      <c r="F13" s="137">
        <v>0</v>
      </c>
      <c r="G13" s="137">
        <v>0</v>
      </c>
      <c r="H13" s="66">
        <v>0</v>
      </c>
      <c r="I13" s="137">
        <v>0</v>
      </c>
      <c r="J13" s="137">
        <v>0</v>
      </c>
      <c r="K13" s="95">
        <v>0</v>
      </c>
      <c r="L13" s="66">
        <v>0</v>
      </c>
      <c r="M13" s="66">
        <v>0</v>
      </c>
      <c r="N13" s="94">
        <v>0</v>
      </c>
      <c r="O13" s="137">
        <v>0</v>
      </c>
      <c r="P13" s="95">
        <v>0</v>
      </c>
      <c r="Q13" s="66">
        <v>0</v>
      </c>
      <c r="R13" s="94">
        <v>0</v>
      </c>
      <c r="S13" s="95">
        <v>0</v>
      </c>
      <c r="T13" s="66">
        <v>0</v>
      </c>
    </row>
    <row r="14" spans="1:20" x14ac:dyDescent="0.2">
      <c r="A14" s="78"/>
      <c r="B14" s="76"/>
      <c r="C14" s="76" t="s">
        <v>59</v>
      </c>
      <c r="D14" s="192"/>
      <c r="E14" s="94">
        <v>0</v>
      </c>
      <c r="F14" s="137">
        <v>0</v>
      </c>
      <c r="G14" s="137">
        <v>0</v>
      </c>
      <c r="H14" s="66">
        <v>0</v>
      </c>
      <c r="I14" s="137">
        <v>0</v>
      </c>
      <c r="J14" s="137">
        <v>0</v>
      </c>
      <c r="K14" s="95">
        <v>0</v>
      </c>
      <c r="L14" s="66">
        <v>0</v>
      </c>
      <c r="M14" s="66">
        <v>0</v>
      </c>
      <c r="N14" s="94">
        <v>0</v>
      </c>
      <c r="O14" s="137">
        <v>0</v>
      </c>
      <c r="P14" s="95">
        <v>0</v>
      </c>
      <c r="Q14" s="66">
        <v>0</v>
      </c>
      <c r="R14" s="94">
        <v>0</v>
      </c>
      <c r="S14" s="95">
        <v>0</v>
      </c>
      <c r="T14" s="66">
        <v>0</v>
      </c>
    </row>
    <row r="15" spans="1:20" x14ac:dyDescent="0.2">
      <c r="A15" s="20"/>
      <c r="B15" s="17" t="s">
        <v>102</v>
      </c>
      <c r="C15" s="17"/>
      <c r="D15" s="112"/>
      <c r="E15" s="94">
        <v>0</v>
      </c>
      <c r="F15" s="137">
        <v>0</v>
      </c>
      <c r="G15" s="137">
        <v>111.32534163909527</v>
      </c>
      <c r="H15" s="66">
        <v>422.73155019281273</v>
      </c>
      <c r="I15" s="137">
        <v>-5.9701563594687261</v>
      </c>
      <c r="J15" s="137">
        <v>21.812300124819405</v>
      </c>
      <c r="K15" s="95">
        <v>19.222173395088493</v>
      </c>
      <c r="L15" s="66">
        <v>11.27002960126482</v>
      </c>
      <c r="M15" s="66">
        <v>86.690712267488806</v>
      </c>
      <c r="N15" s="94">
        <v>23.825858522275102</v>
      </c>
      <c r="O15" s="137">
        <v>26.313433619400573</v>
      </c>
      <c r="P15" s="95">
        <v>42.183669290686929</v>
      </c>
      <c r="Q15" s="66">
        <v>30.69421573315374</v>
      </c>
      <c r="R15" s="94">
        <v>49.083024477821539</v>
      </c>
      <c r="S15" s="95">
        <v>18.462094359570756</v>
      </c>
      <c r="T15" s="66">
        <v>53.878938721434125</v>
      </c>
    </row>
    <row r="16" spans="1:20" x14ac:dyDescent="0.2">
      <c r="A16" s="20"/>
      <c r="B16" s="17" t="s">
        <v>9</v>
      </c>
      <c r="C16" s="17"/>
      <c r="D16" s="112"/>
      <c r="E16" s="94">
        <v>0</v>
      </c>
      <c r="F16" s="137">
        <v>0</v>
      </c>
      <c r="G16" s="137">
        <v>0</v>
      </c>
      <c r="H16" s="66">
        <v>0</v>
      </c>
      <c r="I16" s="137">
        <v>0</v>
      </c>
      <c r="J16" s="137">
        <v>0</v>
      </c>
      <c r="K16" s="95">
        <v>0</v>
      </c>
      <c r="L16" s="66">
        <v>0</v>
      </c>
      <c r="M16" s="66">
        <v>0</v>
      </c>
      <c r="N16" s="94">
        <v>0</v>
      </c>
      <c r="O16" s="137">
        <v>0</v>
      </c>
      <c r="P16" s="95">
        <v>0</v>
      </c>
      <c r="Q16" s="66">
        <v>0</v>
      </c>
      <c r="R16" s="94">
        <v>0</v>
      </c>
      <c r="S16" s="95">
        <v>0</v>
      </c>
      <c r="T16" s="66">
        <v>0</v>
      </c>
    </row>
    <row r="17" spans="1:20" x14ac:dyDescent="0.2">
      <c r="A17" s="20"/>
      <c r="B17" s="17" t="s">
        <v>56</v>
      </c>
      <c r="C17" s="17"/>
      <c r="D17" s="112"/>
      <c r="E17" s="94">
        <v>0</v>
      </c>
      <c r="F17" s="137">
        <v>0</v>
      </c>
      <c r="G17" s="137">
        <v>0</v>
      </c>
      <c r="H17" s="66">
        <v>0</v>
      </c>
      <c r="I17" s="137">
        <v>0</v>
      </c>
      <c r="J17" s="137">
        <v>0</v>
      </c>
      <c r="K17" s="95">
        <v>0</v>
      </c>
      <c r="L17" s="66">
        <v>0</v>
      </c>
      <c r="M17" s="66">
        <v>0</v>
      </c>
      <c r="N17" s="94">
        <v>0</v>
      </c>
      <c r="O17" s="137">
        <v>0</v>
      </c>
      <c r="P17" s="95">
        <v>0</v>
      </c>
      <c r="Q17" s="66">
        <v>0</v>
      </c>
      <c r="R17" s="94">
        <v>0</v>
      </c>
      <c r="S17" s="95">
        <v>0</v>
      </c>
      <c r="T17" s="66">
        <v>0</v>
      </c>
    </row>
    <row r="18" spans="1:20" x14ac:dyDescent="0.2">
      <c r="A18" s="20"/>
      <c r="B18" s="76" t="s">
        <v>57</v>
      </c>
      <c r="C18" s="17"/>
      <c r="D18" s="112"/>
      <c r="E18" s="94">
        <v>18.463646517620582</v>
      </c>
      <c r="F18" s="137">
        <v>20.26406830971219</v>
      </c>
      <c r="G18" s="137">
        <v>9.8194866070723705</v>
      </c>
      <c r="H18" s="66">
        <v>16.225964671776303</v>
      </c>
      <c r="I18" s="137">
        <v>16.993953453897291</v>
      </c>
      <c r="J18" s="137">
        <v>31.006432068999736</v>
      </c>
      <c r="K18" s="95">
        <v>30.004750375136968</v>
      </c>
      <c r="L18" s="66">
        <v>26.045786933354066</v>
      </c>
      <c r="M18" s="66">
        <v>20.946021733183674</v>
      </c>
      <c r="N18" s="94">
        <v>31.349422913576497</v>
      </c>
      <c r="O18" s="137">
        <v>8.9312305622074604</v>
      </c>
      <c r="P18" s="95">
        <v>10.30303826745933</v>
      </c>
      <c r="Q18" s="66">
        <v>17.542116928542882</v>
      </c>
      <c r="R18" s="94">
        <v>-1.996040213158401</v>
      </c>
      <c r="S18" s="95">
        <v>8.7239318893064688</v>
      </c>
      <c r="T18" s="66">
        <v>16.437070482423486</v>
      </c>
    </row>
    <row r="19" spans="1:20" x14ac:dyDescent="0.2">
      <c r="A19" s="20"/>
      <c r="B19" s="17" t="s">
        <v>10</v>
      </c>
      <c r="C19" s="17"/>
      <c r="D19" s="112"/>
      <c r="E19" s="94">
        <v>0</v>
      </c>
      <c r="F19" s="137">
        <v>0</v>
      </c>
      <c r="G19" s="137">
        <v>0</v>
      </c>
      <c r="H19" s="66">
        <v>0</v>
      </c>
      <c r="I19" s="137">
        <v>0</v>
      </c>
      <c r="J19" s="137">
        <v>0</v>
      </c>
      <c r="K19" s="95">
        <v>0</v>
      </c>
      <c r="L19" s="66">
        <v>0</v>
      </c>
      <c r="M19" s="66">
        <v>0</v>
      </c>
      <c r="N19" s="94">
        <v>0</v>
      </c>
      <c r="O19" s="137">
        <v>0</v>
      </c>
      <c r="P19" s="95">
        <v>0</v>
      </c>
      <c r="Q19" s="66">
        <v>0</v>
      </c>
      <c r="R19" s="94">
        <v>0</v>
      </c>
      <c r="S19" s="95">
        <v>0</v>
      </c>
      <c r="T19" s="66">
        <v>0</v>
      </c>
    </row>
    <row r="20" spans="1:20" x14ac:dyDescent="0.2">
      <c r="A20" s="20"/>
      <c r="B20" s="17" t="s">
        <v>11</v>
      </c>
      <c r="C20" s="17"/>
      <c r="D20" s="112"/>
      <c r="E20" s="94">
        <v>0</v>
      </c>
      <c r="F20" s="137">
        <v>0</v>
      </c>
      <c r="G20" s="137">
        <v>0</v>
      </c>
      <c r="H20" s="66">
        <v>0</v>
      </c>
      <c r="I20" s="137">
        <v>0</v>
      </c>
      <c r="J20" s="137">
        <v>0</v>
      </c>
      <c r="K20" s="95">
        <v>0</v>
      </c>
      <c r="L20" s="66">
        <v>0</v>
      </c>
      <c r="M20" s="66">
        <v>0</v>
      </c>
      <c r="N20" s="94">
        <v>0</v>
      </c>
      <c r="O20" s="137">
        <v>0</v>
      </c>
      <c r="P20" s="95">
        <v>0</v>
      </c>
      <c r="Q20" s="66">
        <v>0</v>
      </c>
      <c r="R20" s="94">
        <v>0</v>
      </c>
      <c r="S20" s="95">
        <v>0</v>
      </c>
      <c r="T20" s="66">
        <v>0</v>
      </c>
    </row>
    <row r="21" spans="1:20" x14ac:dyDescent="0.2">
      <c r="A21" s="20"/>
      <c r="B21" s="17"/>
      <c r="C21" s="17"/>
      <c r="D21" s="168"/>
      <c r="E21" s="101"/>
      <c r="F21" s="140"/>
      <c r="G21" s="140"/>
      <c r="H21" s="67"/>
      <c r="I21" s="140"/>
      <c r="J21" s="140"/>
      <c r="K21" s="102"/>
      <c r="L21" s="67"/>
      <c r="M21" s="67"/>
      <c r="N21" s="101"/>
      <c r="O21" s="140"/>
      <c r="P21" s="102"/>
      <c r="Q21" s="67"/>
      <c r="R21" s="101"/>
      <c r="S21" s="102"/>
      <c r="T21" s="67"/>
    </row>
    <row r="22" spans="1:20" x14ac:dyDescent="0.2">
      <c r="A22" s="20" t="s">
        <v>12</v>
      </c>
      <c r="B22" s="17"/>
      <c r="C22" s="17"/>
      <c r="D22" s="112"/>
      <c r="E22" s="94">
        <v>4.6499359430780096</v>
      </c>
      <c r="F22" s="137">
        <v>137.41914040457158</v>
      </c>
      <c r="G22" s="137">
        <v>2540.5401797962868</v>
      </c>
      <c r="H22" s="66">
        <v>430.80013038630148</v>
      </c>
      <c r="I22" s="137">
        <v>-20.771737882129649</v>
      </c>
      <c r="J22" s="137">
        <v>-8.4789137726654413</v>
      </c>
      <c r="K22" s="95">
        <v>8.3124357478836508</v>
      </c>
      <c r="L22" s="66">
        <v>-4.948512792946957</v>
      </c>
      <c r="M22" s="66">
        <v>299.12286981414888</v>
      </c>
      <c r="N22" s="94">
        <v>-25.755116394762968</v>
      </c>
      <c r="O22" s="137">
        <v>-55.642860756483884</v>
      </c>
      <c r="P22" s="95">
        <v>14.521642255574774</v>
      </c>
      <c r="Q22" s="66">
        <v>-31.290331658389714</v>
      </c>
      <c r="R22" s="94">
        <v>49.657163662574135</v>
      </c>
      <c r="S22" s="95">
        <v>-9.7264440363621691</v>
      </c>
      <c r="T22" s="66">
        <v>154.72486594754585</v>
      </c>
    </row>
    <row r="23" spans="1:20" x14ac:dyDescent="0.2">
      <c r="A23" s="20"/>
      <c r="B23" s="17" t="s">
        <v>13</v>
      </c>
      <c r="C23" s="17"/>
      <c r="D23" s="112"/>
      <c r="E23" s="94">
        <v>0</v>
      </c>
      <c r="F23" s="137">
        <v>0</v>
      </c>
      <c r="G23" s="137">
        <v>0</v>
      </c>
      <c r="H23" s="66">
        <v>0</v>
      </c>
      <c r="I23" s="137">
        <v>0</v>
      </c>
      <c r="J23" s="137">
        <v>0</v>
      </c>
      <c r="K23" s="95">
        <v>0</v>
      </c>
      <c r="L23" s="66">
        <v>0</v>
      </c>
      <c r="M23" s="66">
        <v>0</v>
      </c>
      <c r="N23" s="94">
        <v>0</v>
      </c>
      <c r="O23" s="137">
        <v>0</v>
      </c>
      <c r="P23" s="95">
        <v>0</v>
      </c>
      <c r="Q23" s="66">
        <v>0</v>
      </c>
      <c r="R23" s="94">
        <v>0</v>
      </c>
      <c r="S23" s="95">
        <v>0</v>
      </c>
      <c r="T23" s="66">
        <v>0</v>
      </c>
    </row>
    <row r="24" spans="1:20" x14ac:dyDescent="0.2">
      <c r="A24" s="20"/>
      <c r="B24" s="17" t="s">
        <v>14</v>
      </c>
      <c r="C24" s="17"/>
      <c r="D24" s="112"/>
      <c r="E24" s="94">
        <v>10.250343403744466</v>
      </c>
      <c r="F24" s="137">
        <v>0</v>
      </c>
      <c r="G24" s="137">
        <v>384.58960592736952</v>
      </c>
      <c r="H24" s="66">
        <v>63.328148802731697</v>
      </c>
      <c r="I24" s="137">
        <v>0</v>
      </c>
      <c r="J24" s="137">
        <v>0</v>
      </c>
      <c r="K24" s="95">
        <v>60.907784409257836</v>
      </c>
      <c r="L24" s="66">
        <v>83.141317612855545</v>
      </c>
      <c r="M24" s="66">
        <v>65.569200575614857</v>
      </c>
      <c r="N24" s="94">
        <v>-31.470431026209724</v>
      </c>
      <c r="O24" s="137">
        <v>-68.248837200373117</v>
      </c>
      <c r="P24" s="95">
        <v>59.216778597612588</v>
      </c>
      <c r="Q24" s="66">
        <v>-38.407888163947035</v>
      </c>
      <c r="R24" s="94">
        <v>102.58534439498735</v>
      </c>
      <c r="S24" s="95">
        <v>73.162815000218728</v>
      </c>
      <c r="T24" s="66">
        <v>30.531592378349458</v>
      </c>
    </row>
    <row r="25" spans="1:20" x14ac:dyDescent="0.2">
      <c r="A25" s="20"/>
      <c r="B25" s="17" t="s">
        <v>15</v>
      </c>
      <c r="C25" s="17"/>
      <c r="D25" s="112"/>
      <c r="E25" s="94">
        <v>-20.074783539868047</v>
      </c>
      <c r="F25" s="137">
        <v>-20.55607590328864</v>
      </c>
      <c r="G25" s="137">
        <v>-21.073329359100647</v>
      </c>
      <c r="H25" s="66">
        <v>-20.56915305980348</v>
      </c>
      <c r="I25" s="137">
        <v>-20.771737882129649</v>
      </c>
      <c r="J25" s="137">
        <v>-20.838835345154848</v>
      </c>
      <c r="K25" s="95">
        <v>-20.331141654854523</v>
      </c>
      <c r="L25" s="66">
        <v>-20.645411723079686</v>
      </c>
      <c r="M25" s="66">
        <v>-20.593636093249913</v>
      </c>
      <c r="N25" s="94">
        <v>-20.800021974126061</v>
      </c>
      <c r="O25" s="137">
        <v>-21.263260805970884</v>
      </c>
      <c r="P25" s="95">
        <v>-20.624336724830549</v>
      </c>
      <c r="Q25" s="66">
        <v>-20.893745337559743</v>
      </c>
      <c r="R25" s="94">
        <v>-21.617968031137146</v>
      </c>
      <c r="S25" s="95">
        <v>-22.137643870807377</v>
      </c>
      <c r="T25" s="66">
        <v>-20.867018366081915</v>
      </c>
    </row>
    <row r="26" spans="1:20" x14ac:dyDescent="0.2">
      <c r="A26" s="20"/>
      <c r="B26" s="17" t="s">
        <v>58</v>
      </c>
      <c r="C26" s="17"/>
      <c r="D26" s="112"/>
      <c r="E26" s="94">
        <v>0</v>
      </c>
      <c r="F26" s="137">
        <v>0</v>
      </c>
      <c r="G26" s="137">
        <v>0</v>
      </c>
      <c r="H26" s="66">
        <v>0</v>
      </c>
      <c r="I26" s="137">
        <v>0</v>
      </c>
      <c r="J26" s="137">
        <v>0</v>
      </c>
      <c r="K26" s="95">
        <v>0</v>
      </c>
      <c r="L26" s="66">
        <v>0</v>
      </c>
      <c r="M26" s="66">
        <v>0</v>
      </c>
      <c r="N26" s="94">
        <v>0</v>
      </c>
      <c r="O26" s="137">
        <v>0</v>
      </c>
      <c r="P26" s="95">
        <v>0</v>
      </c>
      <c r="Q26" s="66">
        <v>0</v>
      </c>
      <c r="R26" s="94">
        <v>0</v>
      </c>
      <c r="S26" s="95">
        <v>0</v>
      </c>
      <c r="T26" s="66">
        <v>0</v>
      </c>
    </row>
    <row r="27" spans="1:20" x14ac:dyDescent="0.2">
      <c r="A27" s="20"/>
      <c r="B27" s="76" t="s">
        <v>74</v>
      </c>
      <c r="C27" s="17"/>
      <c r="D27" s="112"/>
      <c r="E27" s="94">
        <v>0</v>
      </c>
      <c r="F27" s="137">
        <v>0</v>
      </c>
      <c r="G27" s="137">
        <v>0</v>
      </c>
      <c r="H27" s="66">
        <v>0</v>
      </c>
      <c r="I27" s="137">
        <v>0</v>
      </c>
      <c r="J27" s="137">
        <v>0</v>
      </c>
      <c r="K27" s="95">
        <v>0</v>
      </c>
      <c r="L27" s="66">
        <v>0</v>
      </c>
      <c r="M27" s="66">
        <v>0</v>
      </c>
      <c r="N27" s="94">
        <v>0</v>
      </c>
      <c r="O27" s="137">
        <v>0</v>
      </c>
      <c r="P27" s="95">
        <v>0</v>
      </c>
      <c r="Q27" s="66">
        <v>0</v>
      </c>
      <c r="R27" s="94">
        <v>0</v>
      </c>
      <c r="S27" s="95">
        <v>0</v>
      </c>
      <c r="T27" s="66">
        <v>0</v>
      </c>
    </row>
    <row r="28" spans="1:20" x14ac:dyDescent="0.2">
      <c r="A28" s="20"/>
      <c r="B28" s="17" t="s">
        <v>16</v>
      </c>
      <c r="C28" s="17"/>
      <c r="D28" s="112"/>
      <c r="E28" s="94">
        <v>0</v>
      </c>
      <c r="F28" s="137">
        <v>0</v>
      </c>
      <c r="G28" s="137">
        <v>0</v>
      </c>
      <c r="H28" s="66">
        <v>0</v>
      </c>
      <c r="I28" s="137">
        <v>0</v>
      </c>
      <c r="J28" s="137">
        <v>0</v>
      </c>
      <c r="K28" s="95">
        <v>0</v>
      </c>
      <c r="L28" s="66">
        <v>0</v>
      </c>
      <c r="M28" s="66">
        <v>0</v>
      </c>
      <c r="N28" s="94">
        <v>0</v>
      </c>
      <c r="O28" s="137">
        <v>0</v>
      </c>
      <c r="P28" s="95">
        <v>0</v>
      </c>
      <c r="Q28" s="66">
        <v>0</v>
      </c>
      <c r="R28" s="94">
        <v>0</v>
      </c>
      <c r="S28" s="95">
        <v>0</v>
      </c>
      <c r="T28" s="66">
        <v>0</v>
      </c>
    </row>
    <row r="29" spans="1:20" x14ac:dyDescent="0.2">
      <c r="A29" s="20"/>
      <c r="B29" s="17"/>
      <c r="C29" s="17"/>
      <c r="D29" s="112"/>
      <c r="E29" s="87"/>
      <c r="F29" s="131"/>
      <c r="G29" s="131"/>
      <c r="H29" s="54"/>
      <c r="I29" s="131"/>
      <c r="J29" s="131"/>
      <c r="K29" s="88"/>
      <c r="L29" s="54"/>
      <c r="M29" s="54"/>
      <c r="N29" s="87"/>
      <c r="O29" s="131"/>
      <c r="P29" s="88"/>
      <c r="Q29" s="54"/>
      <c r="R29" s="87"/>
      <c r="S29" s="88"/>
      <c r="T29" s="54"/>
    </row>
    <row r="30" spans="1:20" x14ac:dyDescent="0.2">
      <c r="A30" s="22" t="s">
        <v>17</v>
      </c>
      <c r="B30" s="23"/>
      <c r="C30" s="23"/>
      <c r="D30" s="112"/>
      <c r="E30" s="94">
        <v>61.013877865783236</v>
      </c>
      <c r="F30" s="137">
        <v>551.85159152115273</v>
      </c>
      <c r="G30" s="137">
        <v>-1456.24561448953</v>
      </c>
      <c r="H30" s="66">
        <v>-504.20848810383757</v>
      </c>
      <c r="I30" s="137">
        <v>-1.0549784851412558</v>
      </c>
      <c r="J30" s="137">
        <v>30.239771314809282</v>
      </c>
      <c r="K30" s="95">
        <v>25.231003969161424</v>
      </c>
      <c r="L30" s="66">
        <v>17.331734277169787</v>
      </c>
      <c r="M30" s="66">
        <v>-292.52791171931591</v>
      </c>
      <c r="N30" s="94">
        <v>53.20757002128218</v>
      </c>
      <c r="O30" s="137">
        <v>190.33381024834551</v>
      </c>
      <c r="P30" s="95">
        <v>54.151965701182817</v>
      </c>
      <c r="Q30" s="66">
        <v>83.018196648231466</v>
      </c>
      <c r="R30" s="94">
        <v>44.321841954020847</v>
      </c>
      <c r="S30" s="95">
        <v>23.826282179669334</v>
      </c>
      <c r="T30" s="66">
        <v>-46.366561248482427</v>
      </c>
    </row>
    <row r="31" spans="1:20" x14ac:dyDescent="0.2">
      <c r="A31" s="20"/>
      <c r="B31" s="17"/>
      <c r="C31" s="17"/>
      <c r="D31" s="112"/>
      <c r="E31" s="87"/>
      <c r="F31" s="131"/>
      <c r="G31" s="131"/>
      <c r="H31" s="54"/>
      <c r="I31" s="131"/>
      <c r="J31" s="131"/>
      <c r="K31" s="88"/>
      <c r="L31" s="54"/>
      <c r="M31" s="54"/>
      <c r="N31" s="87"/>
      <c r="O31" s="131"/>
      <c r="P31" s="88"/>
      <c r="Q31" s="54"/>
      <c r="R31" s="87"/>
      <c r="S31" s="88"/>
      <c r="T31" s="54"/>
    </row>
    <row r="32" spans="1:20" x14ac:dyDescent="0.2">
      <c r="A32" s="19" t="s">
        <v>18</v>
      </c>
      <c r="B32" s="17"/>
      <c r="C32" s="17"/>
      <c r="D32" s="112"/>
      <c r="E32" s="87"/>
      <c r="F32" s="131"/>
      <c r="G32" s="131"/>
      <c r="H32" s="54"/>
      <c r="I32" s="131"/>
      <c r="J32" s="131"/>
      <c r="K32" s="88"/>
      <c r="L32" s="54"/>
      <c r="M32" s="54"/>
      <c r="N32" s="87"/>
      <c r="O32" s="131"/>
      <c r="P32" s="88"/>
      <c r="Q32" s="54"/>
      <c r="R32" s="87"/>
      <c r="S32" s="88"/>
      <c r="T32" s="54"/>
    </row>
    <row r="33" spans="1:20" x14ac:dyDescent="0.2">
      <c r="A33" s="20" t="s">
        <v>19</v>
      </c>
      <c r="B33" s="17"/>
      <c r="C33" s="17"/>
      <c r="D33" s="112"/>
      <c r="E33" s="94">
        <v>0</v>
      </c>
      <c r="F33" s="137">
        <v>0</v>
      </c>
      <c r="G33" s="137">
        <v>0</v>
      </c>
      <c r="H33" s="66">
        <v>0</v>
      </c>
      <c r="I33" s="137">
        <v>0</v>
      </c>
      <c r="J33" s="137">
        <v>0</v>
      </c>
      <c r="K33" s="95">
        <v>0</v>
      </c>
      <c r="L33" s="66">
        <v>0</v>
      </c>
      <c r="M33" s="66">
        <v>0</v>
      </c>
      <c r="N33" s="94">
        <v>0</v>
      </c>
      <c r="O33" s="137">
        <v>0</v>
      </c>
      <c r="P33" s="95">
        <v>0</v>
      </c>
      <c r="Q33" s="66">
        <v>0</v>
      </c>
      <c r="R33" s="94">
        <v>0</v>
      </c>
      <c r="S33" s="95">
        <v>0</v>
      </c>
      <c r="T33" s="66">
        <v>0</v>
      </c>
    </row>
    <row r="34" spans="1:20" x14ac:dyDescent="0.2">
      <c r="A34" s="20"/>
      <c r="B34" s="17" t="s">
        <v>20</v>
      </c>
      <c r="C34" s="17"/>
      <c r="D34" s="112"/>
      <c r="E34" s="94">
        <v>0</v>
      </c>
      <c r="F34" s="137">
        <v>0</v>
      </c>
      <c r="G34" s="137">
        <v>0</v>
      </c>
      <c r="H34" s="66">
        <v>0</v>
      </c>
      <c r="I34" s="137">
        <v>0</v>
      </c>
      <c r="J34" s="137">
        <v>0</v>
      </c>
      <c r="K34" s="95">
        <v>0</v>
      </c>
      <c r="L34" s="66">
        <v>0</v>
      </c>
      <c r="M34" s="66">
        <v>0</v>
      </c>
      <c r="N34" s="94">
        <v>0</v>
      </c>
      <c r="O34" s="137">
        <v>0</v>
      </c>
      <c r="P34" s="95">
        <v>0</v>
      </c>
      <c r="Q34" s="66">
        <v>0</v>
      </c>
      <c r="R34" s="94">
        <v>0</v>
      </c>
      <c r="S34" s="95">
        <v>0</v>
      </c>
      <c r="T34" s="66">
        <v>0</v>
      </c>
    </row>
    <row r="35" spans="1:20" x14ac:dyDescent="0.2">
      <c r="A35" s="20"/>
      <c r="B35" s="17" t="s">
        <v>21</v>
      </c>
      <c r="C35" s="17"/>
      <c r="D35" s="112"/>
      <c r="E35" s="94">
        <v>0</v>
      </c>
      <c r="F35" s="137">
        <v>0</v>
      </c>
      <c r="G35" s="137">
        <v>0</v>
      </c>
      <c r="H35" s="66">
        <v>0</v>
      </c>
      <c r="I35" s="137">
        <v>0</v>
      </c>
      <c r="J35" s="137">
        <v>0</v>
      </c>
      <c r="K35" s="95">
        <v>0</v>
      </c>
      <c r="L35" s="66">
        <v>0</v>
      </c>
      <c r="M35" s="66">
        <v>0</v>
      </c>
      <c r="N35" s="94">
        <v>0</v>
      </c>
      <c r="O35" s="137">
        <v>0</v>
      </c>
      <c r="P35" s="95">
        <v>0</v>
      </c>
      <c r="Q35" s="66">
        <v>0</v>
      </c>
      <c r="R35" s="94">
        <v>0</v>
      </c>
      <c r="S35" s="95">
        <v>0</v>
      </c>
      <c r="T35" s="66">
        <v>0</v>
      </c>
    </row>
    <row r="36" spans="1:20" x14ac:dyDescent="0.2">
      <c r="A36" s="20"/>
      <c r="B36" s="17" t="s">
        <v>22</v>
      </c>
      <c r="C36" s="17"/>
      <c r="D36" s="112"/>
      <c r="E36" s="94">
        <v>0</v>
      </c>
      <c r="F36" s="137">
        <v>0</v>
      </c>
      <c r="G36" s="137">
        <v>0</v>
      </c>
      <c r="H36" s="66">
        <v>0</v>
      </c>
      <c r="I36" s="137">
        <v>0</v>
      </c>
      <c r="J36" s="137">
        <v>0</v>
      </c>
      <c r="K36" s="95">
        <v>0</v>
      </c>
      <c r="L36" s="66">
        <v>0</v>
      </c>
      <c r="M36" s="66">
        <v>0</v>
      </c>
      <c r="N36" s="94">
        <v>0</v>
      </c>
      <c r="O36" s="137">
        <v>0</v>
      </c>
      <c r="P36" s="95">
        <v>0</v>
      </c>
      <c r="Q36" s="66">
        <v>0</v>
      </c>
      <c r="R36" s="94">
        <v>0</v>
      </c>
      <c r="S36" s="95">
        <v>0</v>
      </c>
      <c r="T36" s="66">
        <v>0</v>
      </c>
    </row>
    <row r="37" spans="1:20" x14ac:dyDescent="0.2">
      <c r="A37" s="20"/>
      <c r="B37" s="17"/>
      <c r="C37" s="17"/>
      <c r="D37" s="112"/>
      <c r="E37" s="101"/>
      <c r="F37" s="140"/>
      <c r="G37" s="140"/>
      <c r="H37" s="67"/>
      <c r="I37" s="140"/>
      <c r="J37" s="140"/>
      <c r="K37" s="102"/>
      <c r="L37" s="67"/>
      <c r="M37" s="67"/>
      <c r="N37" s="101"/>
      <c r="O37" s="140"/>
      <c r="P37" s="102"/>
      <c r="Q37" s="67"/>
      <c r="R37" s="101"/>
      <c r="S37" s="102"/>
      <c r="T37" s="67"/>
    </row>
    <row r="38" spans="1:20" x14ac:dyDescent="0.2">
      <c r="A38" s="24" t="s">
        <v>76</v>
      </c>
      <c r="B38" s="25"/>
      <c r="C38" s="25"/>
      <c r="D38" s="114"/>
      <c r="E38" s="103">
        <v>1255.737371179308</v>
      </c>
      <c r="F38" s="227">
        <v>3268.2999879475292</v>
      </c>
      <c r="G38" s="141">
        <v>104.64300345439872</v>
      </c>
      <c r="H38" s="68">
        <v>348.59451757123293</v>
      </c>
      <c r="I38" s="141">
        <v>-5.0145030568835018</v>
      </c>
      <c r="J38" s="141">
        <v>22.223284177940993</v>
      </c>
      <c r="K38" s="248">
        <v>19.718644312997412</v>
      </c>
      <c r="L38" s="229">
        <v>11.920975508479771</v>
      </c>
      <c r="M38" s="229">
        <v>81.90475182105763</v>
      </c>
      <c r="N38" s="252">
        <v>24.256792099376501</v>
      </c>
      <c r="O38" s="227">
        <v>25.439423422690808</v>
      </c>
      <c r="P38" s="248">
        <v>40.728906845471322</v>
      </c>
      <c r="Q38" s="229">
        <v>30.022807173429801</v>
      </c>
      <c r="R38" s="252">
        <v>46.47924512317838</v>
      </c>
      <c r="S38" s="248">
        <v>18.056454258638134</v>
      </c>
      <c r="T38" s="229">
        <v>51.679448333685876</v>
      </c>
    </row>
    <row r="39" spans="1:20" x14ac:dyDescent="0.2">
      <c r="A39" s="24" t="s">
        <v>77</v>
      </c>
      <c r="B39" s="25"/>
      <c r="C39" s="25"/>
      <c r="D39" s="114"/>
      <c r="E39" s="103">
        <v>4.6499359430780096</v>
      </c>
      <c r="F39" s="227">
        <v>137.41914040457158</v>
      </c>
      <c r="G39" s="141">
        <v>2540.5401797962868</v>
      </c>
      <c r="H39" s="68">
        <v>430.80013038630148</v>
      </c>
      <c r="I39" s="141">
        <v>-20.771737882129649</v>
      </c>
      <c r="J39" s="141">
        <v>-8.4789137726654413</v>
      </c>
      <c r="K39" s="248">
        <v>8.3124357478836508</v>
      </c>
      <c r="L39" s="229">
        <v>-4.948512792946957</v>
      </c>
      <c r="M39" s="229">
        <v>299.12286981414888</v>
      </c>
      <c r="N39" s="252">
        <v>-25.755116394762968</v>
      </c>
      <c r="O39" s="227">
        <v>-55.642860756483884</v>
      </c>
      <c r="P39" s="248">
        <v>14.521642255574774</v>
      </c>
      <c r="Q39" s="229">
        <v>-31.290331658389714</v>
      </c>
      <c r="R39" s="252">
        <v>49.657163662574135</v>
      </c>
      <c r="S39" s="248">
        <v>-9.7264440363621691</v>
      </c>
      <c r="T39" s="229">
        <v>154.72486594754585</v>
      </c>
    </row>
    <row r="40" spans="1:20" x14ac:dyDescent="0.2">
      <c r="A40" s="27"/>
      <c r="B40" s="28"/>
      <c r="C40" s="28"/>
      <c r="D40" s="210"/>
      <c r="E40" s="105"/>
      <c r="F40" s="142"/>
      <c r="G40" s="142"/>
      <c r="H40" s="71"/>
      <c r="I40" s="142"/>
      <c r="J40" s="142"/>
      <c r="K40" s="106"/>
      <c r="L40" s="71"/>
      <c r="M40" s="71"/>
      <c r="N40" s="105"/>
      <c r="O40" s="142"/>
      <c r="P40" s="106"/>
      <c r="Q40" s="71"/>
      <c r="R40" s="105"/>
      <c r="S40" s="106"/>
      <c r="T40" s="71"/>
    </row>
    <row r="41" spans="1:20" x14ac:dyDescent="0.2">
      <c r="A41" s="226"/>
      <c r="B41" s="225"/>
      <c r="C41" s="225"/>
      <c r="D41" s="226"/>
    </row>
    <row r="42" spans="1:20" ht="181.15" customHeight="1" x14ac:dyDescent="0.2">
      <c r="A42" s="17"/>
      <c r="B42" s="17"/>
      <c r="C42" s="17"/>
      <c r="D42" s="17"/>
      <c r="T42" s="263">
        <v>12</v>
      </c>
    </row>
  </sheetData>
  <printOptions horizontalCentered="1"/>
  <pageMargins left="0.39370078740157483" right="0" top="1.1811023622047245" bottom="0" header="0" footer="0"/>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2"/>
  <sheetViews>
    <sheetView tabSelected="1" workbookViewId="0">
      <selection activeCell="S19" sqref="S19"/>
    </sheetView>
  </sheetViews>
  <sheetFormatPr baseColWidth="10" defaultRowHeight="12.75" x14ac:dyDescent="0.2"/>
  <cols>
    <col min="1" max="2" width="2.7109375" customWidth="1"/>
    <col min="3" max="3" width="35.140625" customWidth="1"/>
    <col min="4" max="4" width="10.140625" customWidth="1"/>
    <col min="5" max="10" width="9.7109375" customWidth="1"/>
    <col min="11" max="11" width="9.7109375" style="17" customWidth="1"/>
    <col min="12" max="15" width="9.7109375" customWidth="1"/>
    <col min="16" max="16" width="10.7109375" customWidth="1"/>
    <col min="17" max="18" width="9.7109375" customWidth="1"/>
    <col min="19" max="19" width="9.7109375" bestFit="1" customWidth="1"/>
    <col min="20" max="20" width="10.28515625" bestFit="1" customWidth="1"/>
  </cols>
  <sheetData>
    <row r="2" spans="1:20" x14ac:dyDescent="0.2">
      <c r="A2" s="4" t="s">
        <v>51</v>
      </c>
      <c r="B2" s="5"/>
      <c r="C2" s="5"/>
      <c r="D2" s="207"/>
      <c r="E2" s="2"/>
      <c r="F2" s="2"/>
      <c r="G2" s="2"/>
      <c r="H2" s="2"/>
      <c r="I2" s="2"/>
      <c r="J2" s="2"/>
      <c r="K2" s="46"/>
      <c r="L2" s="2"/>
      <c r="M2" s="2"/>
      <c r="N2" s="2"/>
      <c r="O2" s="2"/>
      <c r="P2" s="2"/>
      <c r="Q2" s="2"/>
      <c r="R2" s="2"/>
      <c r="S2" s="2"/>
      <c r="T2" s="2"/>
    </row>
    <row r="3" spans="1:20" x14ac:dyDescent="0.2">
      <c r="A3" s="47" t="str">
        <f>+Total!A3</f>
        <v>ESTADO DE OPERACIONES DE GOBIERNO  2017</v>
      </c>
      <c r="B3" s="2"/>
      <c r="C3" s="2"/>
      <c r="D3" s="206"/>
      <c r="E3" s="2"/>
      <c r="F3" s="2"/>
      <c r="G3" s="2"/>
      <c r="H3" s="2"/>
      <c r="I3" s="2"/>
      <c r="J3" s="2"/>
      <c r="K3" s="46"/>
      <c r="L3" s="2"/>
      <c r="M3" s="2"/>
      <c r="N3" s="2"/>
      <c r="O3" s="2"/>
      <c r="P3" s="2"/>
      <c r="Q3" s="2"/>
      <c r="R3" s="2"/>
      <c r="S3" s="2"/>
      <c r="T3" s="2"/>
    </row>
    <row r="4" spans="1:20" x14ac:dyDescent="0.2">
      <c r="A4" s="1" t="s">
        <v>101</v>
      </c>
      <c r="B4" s="2"/>
      <c r="C4" s="2"/>
      <c r="D4" s="206"/>
      <c r="E4" s="2"/>
      <c r="F4" s="2"/>
      <c r="G4" s="2"/>
      <c r="H4" s="2"/>
      <c r="I4" s="2"/>
      <c r="J4" s="2"/>
      <c r="K4" s="46"/>
      <c r="L4" s="2"/>
      <c r="M4" s="2"/>
      <c r="N4" s="2"/>
      <c r="O4" s="2"/>
      <c r="P4" s="2"/>
      <c r="Q4" s="2"/>
      <c r="R4" s="2"/>
      <c r="S4" s="2"/>
      <c r="T4" s="2"/>
    </row>
    <row r="5" spans="1:20" x14ac:dyDescent="0.2">
      <c r="A5" s="4" t="s">
        <v>2</v>
      </c>
      <c r="B5" s="1"/>
      <c r="C5" s="1"/>
      <c r="D5" s="1"/>
      <c r="E5" s="1"/>
      <c r="F5" s="2"/>
      <c r="G5" s="2"/>
      <c r="H5" s="2"/>
      <c r="I5" s="2"/>
      <c r="J5" s="2"/>
      <c r="K5" s="46"/>
      <c r="L5" s="2"/>
      <c r="M5" s="2"/>
      <c r="N5" s="2"/>
      <c r="O5" s="2"/>
      <c r="P5" s="2"/>
      <c r="Q5" s="2"/>
      <c r="R5" s="2"/>
      <c r="S5" s="2"/>
      <c r="T5" s="2"/>
    </row>
    <row r="6" spans="1:20" x14ac:dyDescent="0.2">
      <c r="A6" s="1" t="s">
        <v>79</v>
      </c>
      <c r="B6" s="1"/>
      <c r="C6" s="1"/>
      <c r="D6" s="1"/>
      <c r="E6" s="1"/>
      <c r="F6" s="2"/>
      <c r="G6" s="2"/>
      <c r="H6" s="2"/>
      <c r="I6" s="2"/>
      <c r="J6" s="2"/>
      <c r="K6" s="46"/>
      <c r="L6" s="2"/>
      <c r="M6" s="2"/>
      <c r="N6" s="2"/>
      <c r="O6" s="2"/>
      <c r="P6" s="2"/>
      <c r="Q6" s="2"/>
      <c r="R6" s="2"/>
      <c r="S6" s="2"/>
      <c r="T6" s="2"/>
    </row>
    <row r="7" spans="1:20" x14ac:dyDescent="0.2">
      <c r="A7" s="9"/>
      <c r="B7" s="10"/>
      <c r="C7" s="11"/>
      <c r="D7" s="209"/>
      <c r="E7" s="69" t="s">
        <v>119</v>
      </c>
      <c r="F7" s="99"/>
      <c r="G7" s="99"/>
      <c r="H7" s="99"/>
      <c r="I7" s="99"/>
      <c r="J7" s="99"/>
      <c r="K7" s="100"/>
      <c r="L7" s="100"/>
      <c r="M7" s="100"/>
      <c r="N7" s="100"/>
      <c r="O7" s="100"/>
      <c r="P7" s="100"/>
      <c r="Q7" s="258"/>
      <c r="R7" s="99"/>
      <c r="S7" s="99"/>
      <c r="T7" s="100"/>
    </row>
    <row r="8" spans="1:20" x14ac:dyDescent="0.2">
      <c r="A8" s="13"/>
      <c r="B8" s="14"/>
      <c r="C8" s="14"/>
      <c r="D8" s="136"/>
      <c r="E8" s="80" t="s">
        <v>5</v>
      </c>
      <c r="F8" s="133" t="s">
        <v>85</v>
      </c>
      <c r="G8" s="133" t="s">
        <v>86</v>
      </c>
      <c r="H8" s="34" t="s">
        <v>93</v>
      </c>
      <c r="I8" s="133" t="s">
        <v>87</v>
      </c>
      <c r="J8" s="133" t="s">
        <v>88</v>
      </c>
      <c r="K8" s="81" t="s">
        <v>94</v>
      </c>
      <c r="L8" s="34" t="s">
        <v>98</v>
      </c>
      <c r="M8" s="34" t="s">
        <v>99</v>
      </c>
      <c r="N8" s="80" t="s">
        <v>95</v>
      </c>
      <c r="O8" s="133" t="s">
        <v>100</v>
      </c>
      <c r="P8" s="81" t="s">
        <v>107</v>
      </c>
      <c r="Q8" s="34" t="s">
        <v>108</v>
      </c>
      <c r="R8" s="80" t="s">
        <v>110</v>
      </c>
      <c r="S8" s="81" t="s">
        <v>112</v>
      </c>
      <c r="T8" s="34" t="s">
        <v>111</v>
      </c>
    </row>
    <row r="9" spans="1:20" x14ac:dyDescent="0.2">
      <c r="A9" s="16"/>
      <c r="B9" s="17"/>
      <c r="C9" s="17"/>
      <c r="D9" s="168"/>
      <c r="E9" s="20"/>
      <c r="F9" s="17"/>
      <c r="G9" s="17"/>
      <c r="H9" s="48"/>
      <c r="I9" s="17"/>
      <c r="J9" s="17"/>
      <c r="K9" s="82"/>
      <c r="L9" s="48"/>
      <c r="M9" s="48"/>
      <c r="N9" s="20"/>
      <c r="O9" s="17"/>
      <c r="P9" s="82"/>
      <c r="Q9" s="48"/>
      <c r="R9" s="20"/>
      <c r="S9" s="82"/>
      <c r="T9" s="48"/>
    </row>
    <row r="10" spans="1:20" x14ac:dyDescent="0.2">
      <c r="A10" s="19" t="s">
        <v>6</v>
      </c>
      <c r="B10" s="17"/>
      <c r="C10" s="17"/>
      <c r="D10" s="168"/>
      <c r="E10" s="20"/>
      <c r="F10" s="17"/>
      <c r="G10" s="17"/>
      <c r="H10" s="48"/>
      <c r="I10" s="17"/>
      <c r="J10" s="17"/>
      <c r="K10" s="82"/>
      <c r="L10" s="48"/>
      <c r="M10" s="48"/>
      <c r="N10" s="20"/>
      <c r="O10" s="17"/>
      <c r="P10" s="82"/>
      <c r="Q10" s="48"/>
      <c r="R10" s="20"/>
      <c r="S10" s="82"/>
      <c r="T10" s="48"/>
    </row>
    <row r="11" spans="1:20" x14ac:dyDescent="0.2">
      <c r="A11" s="20" t="s">
        <v>7</v>
      </c>
      <c r="B11" s="17"/>
      <c r="C11" s="17"/>
      <c r="D11" s="112"/>
      <c r="E11" s="94">
        <v>-11.578674688688261</v>
      </c>
      <c r="F11" s="137">
        <v>-2.1025783328973091</v>
      </c>
      <c r="G11" s="137">
        <v>3.5288882934530141</v>
      </c>
      <c r="H11" s="66">
        <v>-4.2422811069901307</v>
      </c>
      <c r="I11" s="137">
        <v>24.114873364100365</v>
      </c>
      <c r="J11" s="137">
        <v>-11.982735187510885</v>
      </c>
      <c r="K11" s="95">
        <v>8.7806220924972589</v>
      </c>
      <c r="L11" s="66">
        <v>12.408543431276286</v>
      </c>
      <c r="M11" s="66">
        <v>3.62674896521884</v>
      </c>
      <c r="N11" s="94">
        <v>8.8583776789174173</v>
      </c>
      <c r="O11" s="137">
        <v>9.6816092609222082</v>
      </c>
      <c r="P11" s="95">
        <v>8.7866589381687241</v>
      </c>
      <c r="Q11" s="66">
        <v>9.1331227343717014</v>
      </c>
      <c r="R11" s="94">
        <v>6.8348900019360004</v>
      </c>
      <c r="S11" s="95">
        <v>3.8526791188215448</v>
      </c>
      <c r="T11" s="66">
        <v>5.3497353037455841</v>
      </c>
    </row>
    <row r="12" spans="1:20" x14ac:dyDescent="0.2">
      <c r="A12" s="20"/>
      <c r="B12" s="17" t="s">
        <v>8</v>
      </c>
      <c r="C12" s="17"/>
      <c r="D12" s="112"/>
      <c r="E12" s="94">
        <v>-12.450183832396567</v>
      </c>
      <c r="F12" s="137">
        <v>-4.2377001951023008</v>
      </c>
      <c r="G12" s="137">
        <v>-0.5954215883906544</v>
      </c>
      <c r="H12" s="66">
        <v>-6.497761146507175</v>
      </c>
      <c r="I12" s="137">
        <v>29.498668902060277</v>
      </c>
      <c r="J12" s="137">
        <v>-21.031142116505073</v>
      </c>
      <c r="K12" s="95">
        <v>7.9952018185906137</v>
      </c>
      <c r="L12" s="66">
        <v>14.516105903878351</v>
      </c>
      <c r="M12" s="66">
        <v>3.2545527735170277</v>
      </c>
      <c r="N12" s="94">
        <v>10.716940300697942</v>
      </c>
      <c r="O12" s="137">
        <v>4.1935061792255368</v>
      </c>
      <c r="P12" s="95">
        <v>10.460770608649517</v>
      </c>
      <c r="Q12" s="66">
        <v>8.2891575268396522</v>
      </c>
      <c r="R12" s="94">
        <v>2.3473338476892813</v>
      </c>
      <c r="S12" s="95">
        <v>3.5466395508723547</v>
      </c>
      <c r="T12" s="66">
        <v>4.4811170756219321</v>
      </c>
    </row>
    <row r="13" spans="1:20" x14ac:dyDescent="0.2">
      <c r="A13" s="78"/>
      <c r="B13" s="76"/>
      <c r="C13" s="76" t="s">
        <v>73</v>
      </c>
      <c r="D13" s="192"/>
      <c r="E13" s="201">
        <v>-47.323315290696364</v>
      </c>
      <c r="F13" s="202">
        <v>-52.539960330205538</v>
      </c>
      <c r="G13" s="202">
        <v>-59.739119941596172</v>
      </c>
      <c r="H13" s="204">
        <v>-53.220826081343944</v>
      </c>
      <c r="I13" s="202">
        <v>165.34777905270096</v>
      </c>
      <c r="J13" s="202">
        <v>27.114471661471072</v>
      </c>
      <c r="K13" s="203">
        <v>89.821389204487161</v>
      </c>
      <c r="L13" s="204">
        <v>548.61898400548444</v>
      </c>
      <c r="M13" s="204">
        <v>33.643161240440818</v>
      </c>
      <c r="N13" s="201">
        <v>110.01844031519339</v>
      </c>
      <c r="O13" s="202">
        <v>115.36540414609217</v>
      </c>
      <c r="P13" s="203">
        <v>866.13390134216036</v>
      </c>
      <c r="Q13" s="204">
        <v>174.79873476716676</v>
      </c>
      <c r="R13" s="201">
        <v>905.85527926488248</v>
      </c>
      <c r="S13" s="203">
        <v>601.21001371889258</v>
      </c>
      <c r="T13" s="204">
        <v>9980.7149440024732</v>
      </c>
    </row>
    <row r="14" spans="1:20" x14ac:dyDescent="0.2">
      <c r="A14" s="78"/>
      <c r="B14" s="76"/>
      <c r="C14" s="76" t="s">
        <v>59</v>
      </c>
      <c r="D14" s="192"/>
      <c r="E14" s="201">
        <v>-11.773508991705539</v>
      </c>
      <c r="F14" s="202">
        <v>-3.1784526660372792</v>
      </c>
      <c r="G14" s="202">
        <v>0.98154444142521946</v>
      </c>
      <c r="H14" s="204">
        <v>-5.4562160748994888</v>
      </c>
      <c r="I14" s="202">
        <v>27.149538339441428</v>
      </c>
      <c r="J14" s="202">
        <v>-21.964165940363412</v>
      </c>
      <c r="K14" s="203">
        <v>5.3268158208265248</v>
      </c>
      <c r="L14" s="204">
        <v>12.233116892300933</v>
      </c>
      <c r="M14" s="204">
        <v>2.8335638929893436</v>
      </c>
      <c r="N14" s="201">
        <v>-1.5700933093194092</v>
      </c>
      <c r="O14" s="202">
        <v>3.0140693867237722</v>
      </c>
      <c r="P14" s="203">
        <v>6.2929396227227485</v>
      </c>
      <c r="Q14" s="204">
        <v>2.6086879500062388</v>
      </c>
      <c r="R14" s="201">
        <v>-9.8191580895845565E-2</v>
      </c>
      <c r="S14" s="203">
        <v>-0.52895271091886187</v>
      </c>
      <c r="T14" s="204">
        <v>2.2487414896560809</v>
      </c>
    </row>
    <row r="15" spans="1:20" x14ac:dyDescent="0.2">
      <c r="A15" s="20"/>
      <c r="B15" s="17" t="s">
        <v>102</v>
      </c>
      <c r="C15" s="17"/>
      <c r="D15" s="112"/>
      <c r="E15" s="94">
        <v>-61.346730257213999</v>
      </c>
      <c r="F15" s="137">
        <v>54.720282779691317</v>
      </c>
      <c r="G15" s="137">
        <v>87.610255618272888</v>
      </c>
      <c r="H15" s="66">
        <v>-2.084100390230037</v>
      </c>
      <c r="I15" s="137">
        <v>-6.5177783901401725</v>
      </c>
      <c r="J15" s="137">
        <v>24.10306253212817</v>
      </c>
      <c r="K15" s="95">
        <v>22.461140861656091</v>
      </c>
      <c r="L15" s="66">
        <v>12.865545235444454</v>
      </c>
      <c r="M15" s="66">
        <v>4.7537719289138414</v>
      </c>
      <c r="N15" s="94">
        <v>26.653677931012034</v>
      </c>
      <c r="O15" s="137">
        <v>255.75995458123791</v>
      </c>
      <c r="P15" s="95">
        <v>45.549403226116311</v>
      </c>
      <c r="Q15" s="66">
        <v>113.04171601030792</v>
      </c>
      <c r="R15" s="94">
        <v>168.80328509685327</v>
      </c>
      <c r="S15" s="95">
        <v>38.164754948285506</v>
      </c>
      <c r="T15" s="66">
        <v>50.689386338157028</v>
      </c>
    </row>
    <row r="16" spans="1:20" x14ac:dyDescent="0.2">
      <c r="A16" s="20"/>
      <c r="B16" s="17" t="s">
        <v>9</v>
      </c>
      <c r="C16" s="17"/>
      <c r="D16" s="112"/>
      <c r="E16" s="94">
        <v>2.335812866454412</v>
      </c>
      <c r="F16" s="137">
        <v>9.8796151976606303</v>
      </c>
      <c r="G16" s="137">
        <v>35.685307934886623</v>
      </c>
      <c r="H16" s="66">
        <v>14.254873018561231</v>
      </c>
      <c r="I16" s="137">
        <v>1.1426878752704539</v>
      </c>
      <c r="J16" s="137">
        <v>8.5612196615598037</v>
      </c>
      <c r="K16" s="95">
        <v>-1.3239344934627417</v>
      </c>
      <c r="L16" s="66">
        <v>2.6946088377056698</v>
      </c>
      <c r="M16" s="66">
        <v>8.1505435762067044</v>
      </c>
      <c r="N16" s="94">
        <v>8.0382165798404515</v>
      </c>
      <c r="O16" s="137">
        <v>5.8757381387352536</v>
      </c>
      <c r="P16" s="95">
        <v>-5.6033726866605242</v>
      </c>
      <c r="Q16" s="66">
        <v>2.4591682514168545</v>
      </c>
      <c r="R16" s="94">
        <v>10.98267964200943</v>
      </c>
      <c r="S16" s="95">
        <v>0.59744911443049276</v>
      </c>
      <c r="T16" s="66">
        <v>6.1098732556446711</v>
      </c>
    </row>
    <row r="17" spans="1:20" x14ac:dyDescent="0.2">
      <c r="A17" s="20"/>
      <c r="B17" s="17" t="s">
        <v>56</v>
      </c>
      <c r="C17" s="17"/>
      <c r="D17" s="112"/>
      <c r="E17" s="94">
        <v>59.284189305226917</v>
      </c>
      <c r="F17" s="137">
        <v>-14.094917621418235</v>
      </c>
      <c r="G17" s="137">
        <v>-3.0003052713101441</v>
      </c>
      <c r="H17" s="66">
        <v>13.278028344361847</v>
      </c>
      <c r="I17" s="137">
        <v>-31.649694707023102</v>
      </c>
      <c r="J17" s="137">
        <v>35.505222180475272</v>
      </c>
      <c r="K17" s="95">
        <v>32.113417049744683</v>
      </c>
      <c r="L17" s="66">
        <v>17.319504759364168</v>
      </c>
      <c r="M17" s="66">
        <v>15.611228346461559</v>
      </c>
      <c r="N17" s="94">
        <v>29.071003604462042</v>
      </c>
      <c r="O17" s="137">
        <v>39.180527848258166</v>
      </c>
      <c r="P17" s="95">
        <v>14.936635610249759</v>
      </c>
      <c r="Q17" s="66">
        <v>26.563063944253674</v>
      </c>
      <c r="R17" s="94">
        <v>96.050825098102194</v>
      </c>
      <c r="S17" s="95">
        <v>-19.615888394099901</v>
      </c>
      <c r="T17" s="66">
        <v>20.557233707567324</v>
      </c>
    </row>
    <row r="18" spans="1:20" x14ac:dyDescent="0.2">
      <c r="A18" s="20"/>
      <c r="B18" s="76" t="s">
        <v>57</v>
      </c>
      <c r="C18" s="17"/>
      <c r="D18" s="112"/>
      <c r="E18" s="94">
        <v>-0.86884032444943804</v>
      </c>
      <c r="F18" s="137">
        <v>-22.903632773408276</v>
      </c>
      <c r="G18" s="137">
        <v>-9.9401360676325883</v>
      </c>
      <c r="H18" s="66">
        <v>-11.197856615535018</v>
      </c>
      <c r="I18" s="137">
        <v>-0.63538203213749922</v>
      </c>
      <c r="J18" s="137">
        <v>9.5636153921817133</v>
      </c>
      <c r="K18" s="95">
        <v>0.29412948757403523</v>
      </c>
      <c r="L18" s="66">
        <v>3.7965187644779741</v>
      </c>
      <c r="M18" s="66">
        <v>-3.3379666803575514</v>
      </c>
      <c r="N18" s="94">
        <v>-25.933958776516796</v>
      </c>
      <c r="O18" s="137">
        <v>27.272547754034736</v>
      </c>
      <c r="P18" s="95">
        <v>11.443603618457177</v>
      </c>
      <c r="Q18" s="66">
        <v>5.9800703381424736</v>
      </c>
      <c r="R18" s="94">
        <v>5.5129142310994972</v>
      </c>
      <c r="S18" s="95">
        <v>-14.217924668908367</v>
      </c>
      <c r="T18" s="66">
        <v>-0.46892031315018956</v>
      </c>
    </row>
    <row r="19" spans="1:20" x14ac:dyDescent="0.2">
      <c r="A19" s="20"/>
      <c r="B19" s="17" t="s">
        <v>10</v>
      </c>
      <c r="C19" s="17"/>
      <c r="D19" s="112"/>
      <c r="E19" s="94">
        <v>5.0828737876398078</v>
      </c>
      <c r="F19" s="137">
        <v>-4.0125906702328411</v>
      </c>
      <c r="G19" s="137">
        <v>5.4175836774861263</v>
      </c>
      <c r="H19" s="66">
        <v>2.1560665203848695</v>
      </c>
      <c r="I19" s="137">
        <v>-2.8730516621167768</v>
      </c>
      <c r="J19" s="137">
        <v>5.1350345522708007</v>
      </c>
      <c r="K19" s="95">
        <v>8.4151743880698682</v>
      </c>
      <c r="L19" s="66">
        <v>3.5204562593301958</v>
      </c>
      <c r="M19" s="66">
        <v>2.8229208296059793</v>
      </c>
      <c r="N19" s="94">
        <v>-11.195748852401143</v>
      </c>
      <c r="O19" s="137">
        <v>18.597514580895336</v>
      </c>
      <c r="P19" s="95">
        <v>-1.3100512617596483</v>
      </c>
      <c r="Q19" s="66">
        <v>1.5207911113114925</v>
      </c>
      <c r="R19" s="94">
        <v>7.2885439972492083</v>
      </c>
      <c r="S19" s="95">
        <v>12.261457616526016</v>
      </c>
      <c r="T19" s="66">
        <v>3.6175551173353471</v>
      </c>
    </row>
    <row r="20" spans="1:20" x14ac:dyDescent="0.2">
      <c r="A20" s="20"/>
      <c r="B20" s="17" t="s">
        <v>11</v>
      </c>
      <c r="C20" s="17"/>
      <c r="D20" s="112"/>
      <c r="E20" s="94">
        <v>9.0198593508002745</v>
      </c>
      <c r="F20" s="137">
        <v>21.76355515223274</v>
      </c>
      <c r="G20" s="137">
        <v>31.993277190510106</v>
      </c>
      <c r="H20" s="66">
        <v>20.564905727192716</v>
      </c>
      <c r="I20" s="137">
        <v>-43.031256292771012</v>
      </c>
      <c r="J20" s="137">
        <v>14.501656805127672</v>
      </c>
      <c r="K20" s="95">
        <v>47.853806689183685</v>
      </c>
      <c r="L20" s="66">
        <v>-4.2220143170859199</v>
      </c>
      <c r="M20" s="66">
        <v>7.1521665503926579</v>
      </c>
      <c r="N20" s="94">
        <v>8.6421059875405604</v>
      </c>
      <c r="O20" s="137">
        <v>4.0718388256645532</v>
      </c>
      <c r="P20" s="95">
        <v>-6.5525457487133565</v>
      </c>
      <c r="Q20" s="66">
        <v>1.8379675691691411</v>
      </c>
      <c r="R20" s="94">
        <v>26.645972314272505</v>
      </c>
      <c r="S20" s="95">
        <v>7.5197414273082241</v>
      </c>
      <c r="T20" s="66">
        <v>7.1078171597568796</v>
      </c>
    </row>
    <row r="21" spans="1:20" x14ac:dyDescent="0.2">
      <c r="A21" s="20"/>
      <c r="B21" s="17"/>
      <c r="C21" s="17"/>
      <c r="D21" s="168"/>
      <c r="E21" s="101"/>
      <c r="F21" s="140"/>
      <c r="G21" s="140"/>
      <c r="H21" s="67"/>
      <c r="I21" s="140"/>
      <c r="J21" s="140"/>
      <c r="K21" s="102"/>
      <c r="L21" s="67"/>
      <c r="M21" s="67"/>
      <c r="N21" s="101"/>
      <c r="O21" s="140"/>
      <c r="P21" s="102"/>
      <c r="Q21" s="67"/>
      <c r="R21" s="101"/>
      <c r="S21" s="102"/>
      <c r="T21" s="67"/>
    </row>
    <row r="22" spans="1:20" x14ac:dyDescent="0.2">
      <c r="A22" s="20" t="s">
        <v>12</v>
      </c>
      <c r="B22" s="17"/>
      <c r="C22" s="17"/>
      <c r="D22" s="112"/>
      <c r="E22" s="94">
        <v>5.0826506285825523</v>
      </c>
      <c r="F22" s="137">
        <v>5.9415154109730084</v>
      </c>
      <c r="G22" s="137">
        <v>15.819546411965613</v>
      </c>
      <c r="H22" s="66">
        <v>9.3270013569271235</v>
      </c>
      <c r="I22" s="137">
        <v>1.8031768205397203</v>
      </c>
      <c r="J22" s="137">
        <v>4.7355190809554637</v>
      </c>
      <c r="K22" s="95">
        <v>8.7166238096645579</v>
      </c>
      <c r="L22" s="66">
        <v>5.1244567123006179</v>
      </c>
      <c r="M22" s="66">
        <v>7.1929147095894708</v>
      </c>
      <c r="N22" s="94">
        <v>2.946101827656622</v>
      </c>
      <c r="O22" s="137">
        <v>12.953195887981916</v>
      </c>
      <c r="P22" s="95">
        <v>6.2487182288477605</v>
      </c>
      <c r="Q22" s="66">
        <v>7.2806468603986429</v>
      </c>
      <c r="R22" s="94">
        <v>5.1253630000990924</v>
      </c>
      <c r="S22" s="95">
        <v>2.4335422547685059</v>
      </c>
      <c r="T22" s="66">
        <v>6.5932112746051708</v>
      </c>
    </row>
    <row r="23" spans="1:20" x14ac:dyDescent="0.2">
      <c r="A23" s="20"/>
      <c r="B23" s="17" t="s">
        <v>13</v>
      </c>
      <c r="C23" s="17"/>
      <c r="D23" s="112"/>
      <c r="E23" s="94">
        <v>8.5395735510012329</v>
      </c>
      <c r="F23" s="137">
        <v>5.7971399369644905</v>
      </c>
      <c r="G23" s="137">
        <v>5.1012133758475686</v>
      </c>
      <c r="H23" s="66">
        <v>6.3747104992952996</v>
      </c>
      <c r="I23" s="137">
        <v>4.4338035714609481</v>
      </c>
      <c r="J23" s="137">
        <v>6.1331236454231997</v>
      </c>
      <c r="K23" s="95">
        <v>-1.9492842806877908</v>
      </c>
      <c r="L23" s="66">
        <v>2.4400897489244677</v>
      </c>
      <c r="M23" s="66">
        <v>4.426315900617861</v>
      </c>
      <c r="N23" s="94">
        <v>17.937136698202583</v>
      </c>
      <c r="O23" s="137">
        <v>5.4737176036449897</v>
      </c>
      <c r="P23" s="95">
        <v>6.4516574262081683</v>
      </c>
      <c r="Q23" s="66">
        <v>9.5652348264270604</v>
      </c>
      <c r="R23" s="94">
        <v>5.2994121143422612</v>
      </c>
      <c r="S23" s="95">
        <v>5.8784673760915673</v>
      </c>
      <c r="T23" s="66">
        <v>6.0503316757533065</v>
      </c>
    </row>
    <row r="24" spans="1:20" x14ac:dyDescent="0.2">
      <c r="A24" s="20"/>
      <c r="B24" s="17" t="s">
        <v>14</v>
      </c>
      <c r="C24" s="17"/>
      <c r="D24" s="112"/>
      <c r="E24" s="94">
        <v>15.575478131462649</v>
      </c>
      <c r="F24" s="137">
        <v>6.845131182999098</v>
      </c>
      <c r="G24" s="137">
        <v>4.2179343497779298</v>
      </c>
      <c r="H24" s="66">
        <v>8.159028911571454</v>
      </c>
      <c r="I24" s="137">
        <v>-8.3701854327528302</v>
      </c>
      <c r="J24" s="137">
        <v>0.46759349398124428</v>
      </c>
      <c r="K24" s="95">
        <v>14.187054359737772</v>
      </c>
      <c r="L24" s="66">
        <v>2.2244468179954735</v>
      </c>
      <c r="M24" s="66">
        <v>5.0172144101087168</v>
      </c>
      <c r="N24" s="94">
        <v>1.27181612317393</v>
      </c>
      <c r="O24" s="137">
        <v>1.9140023216503099</v>
      </c>
      <c r="P24" s="95">
        <v>1.1442922808847289</v>
      </c>
      <c r="Q24" s="66">
        <v>1.4476216325921554</v>
      </c>
      <c r="R24" s="94">
        <v>15.649167065674185</v>
      </c>
      <c r="S24" s="95">
        <v>6.5995961906345713</v>
      </c>
      <c r="T24" s="66">
        <v>5.026812146824966</v>
      </c>
    </row>
    <row r="25" spans="1:20" x14ac:dyDescent="0.2">
      <c r="A25" s="20"/>
      <c r="B25" s="17" t="s">
        <v>15</v>
      </c>
      <c r="C25" s="17"/>
      <c r="D25" s="112"/>
      <c r="E25" s="94">
        <v>-20.049714864314605</v>
      </c>
      <c r="F25" s="137">
        <v>-22.974101634575895</v>
      </c>
      <c r="G25" s="137">
        <v>143.18659452502155</v>
      </c>
      <c r="H25" s="66">
        <v>21.076563706519693</v>
      </c>
      <c r="I25" s="137">
        <v>-23.545934777964696</v>
      </c>
      <c r="J25" s="137">
        <v>-64.517639757876367</v>
      </c>
      <c r="K25" s="95">
        <v>189.55735458932824</v>
      </c>
      <c r="L25" s="66">
        <v>-0.40398224558170215</v>
      </c>
      <c r="M25" s="66">
        <v>18.142846561803228</v>
      </c>
      <c r="N25" s="94">
        <v>-11.595271303283994</v>
      </c>
      <c r="O25" s="137">
        <v>-5.2974009832272078</v>
      </c>
      <c r="P25" s="95">
        <v>30.581561123740176</v>
      </c>
      <c r="Q25" s="66">
        <v>9.1933949905961931</v>
      </c>
      <c r="R25" s="94">
        <v>-37.525970040324097</v>
      </c>
      <c r="S25" s="95">
        <v>-5.9997441081030338</v>
      </c>
      <c r="T25" s="66">
        <v>11.810455828793165</v>
      </c>
    </row>
    <row r="26" spans="1:20" x14ac:dyDescent="0.2">
      <c r="A26" s="20"/>
      <c r="B26" s="17" t="s">
        <v>58</v>
      </c>
      <c r="C26" s="17"/>
      <c r="D26" s="112"/>
      <c r="E26" s="94">
        <v>10.745780205302369</v>
      </c>
      <c r="F26" s="137">
        <v>7.6309862643671122</v>
      </c>
      <c r="G26" s="137">
        <v>19.358656957886744</v>
      </c>
      <c r="H26" s="66">
        <v>12.718735336838783</v>
      </c>
      <c r="I26" s="137">
        <v>3.3301077159871628</v>
      </c>
      <c r="J26" s="137">
        <v>9.0118616404613938</v>
      </c>
      <c r="K26" s="95">
        <v>10.604151855766709</v>
      </c>
      <c r="L26" s="66">
        <v>7.6051440288884997</v>
      </c>
      <c r="M26" s="66">
        <v>9.8459001825081049</v>
      </c>
      <c r="N26" s="94">
        <v>-1.8294263181466985</v>
      </c>
      <c r="O26" s="137">
        <v>24.273277395273716</v>
      </c>
      <c r="P26" s="95">
        <v>-2.1521733353089378</v>
      </c>
      <c r="Q26" s="66">
        <v>6.9812376388841857</v>
      </c>
      <c r="R26" s="94">
        <v>4.1642613819207641</v>
      </c>
      <c r="S26" s="95">
        <v>1.9502413275537256</v>
      </c>
      <c r="T26" s="66">
        <v>7.6526134772775034</v>
      </c>
    </row>
    <row r="27" spans="1:20" x14ac:dyDescent="0.2">
      <c r="A27" s="20"/>
      <c r="B27" s="76" t="s">
        <v>113</v>
      </c>
      <c r="C27" s="17"/>
      <c r="D27" s="112"/>
      <c r="E27" s="94">
        <v>3.9576603287775347</v>
      </c>
      <c r="F27" s="137">
        <v>5.3876200072774827</v>
      </c>
      <c r="G27" s="137">
        <v>2.8602934131242597</v>
      </c>
      <c r="H27" s="66">
        <v>3.960727965121702</v>
      </c>
      <c r="I27" s="137">
        <v>2.2920857149699492</v>
      </c>
      <c r="J27" s="137">
        <v>4.1143058293168222</v>
      </c>
      <c r="K27" s="95">
        <v>5.5903359190673019</v>
      </c>
      <c r="L27" s="66">
        <v>4.0121808531904835</v>
      </c>
      <c r="M27" s="66">
        <v>4.0002496873283944</v>
      </c>
      <c r="N27" s="94">
        <v>5.2057425061961649</v>
      </c>
      <c r="O27" s="137">
        <v>3.6736272057021679</v>
      </c>
      <c r="P27" s="95">
        <v>14.45149972130122</v>
      </c>
      <c r="Q27" s="66">
        <v>7.7522686332840651</v>
      </c>
      <c r="R27" s="94">
        <v>2.8855566330782789</v>
      </c>
      <c r="S27" s="95">
        <v>-2.286700374316597</v>
      </c>
      <c r="T27" s="66">
        <v>4.3633205871417946</v>
      </c>
    </row>
    <row r="28" spans="1:20" x14ac:dyDescent="0.2">
      <c r="A28" s="20"/>
      <c r="B28" s="17" t="s">
        <v>16</v>
      </c>
      <c r="C28" s="17"/>
      <c r="D28" s="112"/>
      <c r="E28" s="94">
        <v>364.17993779966969</v>
      </c>
      <c r="F28" s="137">
        <v>-1.8900021485057761</v>
      </c>
      <c r="G28" s="137">
        <v>-1.6056786021830249</v>
      </c>
      <c r="H28" s="66">
        <v>49.910601042923084</v>
      </c>
      <c r="I28" s="137">
        <v>-5.2151766168632268</v>
      </c>
      <c r="J28" s="137">
        <v>761.53599289456361</v>
      </c>
      <c r="K28" s="95">
        <v>12.031774875259838</v>
      </c>
      <c r="L28" s="66">
        <v>124.54229090204332</v>
      </c>
      <c r="M28" s="66">
        <v>84.993781977983218</v>
      </c>
      <c r="N28" s="94">
        <v>-36.755106674517812</v>
      </c>
      <c r="O28" s="137">
        <v>-18.81955068079716</v>
      </c>
      <c r="P28" s="95">
        <v>497.05847074327261</v>
      </c>
      <c r="Q28" s="66">
        <v>-6.7896639020220473</v>
      </c>
      <c r="R28" s="94">
        <v>834.42922407580488</v>
      </c>
      <c r="S28" s="95">
        <v>-70.688786918233774</v>
      </c>
      <c r="T28" s="66">
        <v>59.968080346055011</v>
      </c>
    </row>
    <row r="29" spans="1:20" x14ac:dyDescent="0.2">
      <c r="A29" s="20"/>
      <c r="B29" s="17"/>
      <c r="C29" s="17"/>
      <c r="D29" s="112"/>
      <c r="E29" s="87"/>
      <c r="F29" s="131"/>
      <c r="G29" s="131"/>
      <c r="H29" s="54"/>
      <c r="I29" s="131"/>
      <c r="J29" s="131"/>
      <c r="K29" s="88"/>
      <c r="L29" s="54"/>
      <c r="M29" s="54"/>
      <c r="N29" s="87"/>
      <c r="O29" s="131"/>
      <c r="P29" s="88"/>
      <c r="Q29" s="54"/>
      <c r="R29" s="87"/>
      <c r="S29" s="88"/>
      <c r="T29" s="54"/>
    </row>
    <row r="30" spans="1:20" x14ac:dyDescent="0.2">
      <c r="A30" s="22" t="s">
        <v>17</v>
      </c>
      <c r="B30" s="23"/>
      <c r="C30" s="23"/>
      <c r="D30" s="112"/>
      <c r="E30" s="94">
        <v>-39.984162007168678</v>
      </c>
      <c r="F30" s="137">
        <v>-34.191085876375773</v>
      </c>
      <c r="G30" s="137">
        <v>-819.66637864892493</v>
      </c>
      <c r="H30" s="66">
        <v>-54.256136922981348</v>
      </c>
      <c r="I30" s="137">
        <v>57.163197343092229</v>
      </c>
      <c r="J30" s="137">
        <v>-38.735975113583862</v>
      </c>
      <c r="K30" s="95">
        <v>-7.7703213201654409</v>
      </c>
      <c r="L30" s="66">
        <v>91.491462018529376</v>
      </c>
      <c r="M30" s="66">
        <v>-16.199817600125211</v>
      </c>
      <c r="N30" s="94">
        <v>58.669028839144573</v>
      </c>
      <c r="O30" s="137">
        <v>-30.141798116198395</v>
      </c>
      <c r="P30" s="95">
        <v>11.713166948574793</v>
      </c>
      <c r="Q30" s="66">
        <v>29.583797758909537</v>
      </c>
      <c r="R30" s="94">
        <v>27.323624468613783</v>
      </c>
      <c r="S30" s="95">
        <v>25.233089425111331</v>
      </c>
      <c r="T30" s="66">
        <v>-7.8638432537372012</v>
      </c>
    </row>
    <row r="31" spans="1:20" x14ac:dyDescent="0.2">
      <c r="A31" s="20"/>
      <c r="B31" s="17"/>
      <c r="C31" s="17"/>
      <c r="D31" s="112"/>
      <c r="E31" s="87"/>
      <c r="F31" s="131"/>
      <c r="G31" s="131"/>
      <c r="H31" s="54"/>
      <c r="I31" s="131"/>
      <c r="J31" s="131"/>
      <c r="K31" s="88"/>
      <c r="L31" s="54"/>
      <c r="M31" s="54"/>
      <c r="N31" s="87"/>
      <c r="O31" s="131"/>
      <c r="P31" s="88"/>
      <c r="Q31" s="54"/>
      <c r="R31" s="87"/>
      <c r="S31" s="88"/>
      <c r="T31" s="54"/>
    </row>
    <row r="32" spans="1:20" x14ac:dyDescent="0.2">
      <c r="A32" s="19" t="s">
        <v>18</v>
      </c>
      <c r="B32" s="17"/>
      <c r="C32" s="17"/>
      <c r="D32" s="112"/>
      <c r="E32" s="87"/>
      <c r="F32" s="131"/>
      <c r="G32" s="131"/>
      <c r="H32" s="54"/>
      <c r="I32" s="131"/>
      <c r="J32" s="131"/>
      <c r="K32" s="88"/>
      <c r="L32" s="54"/>
      <c r="M32" s="54"/>
      <c r="N32" s="87"/>
      <c r="O32" s="131"/>
      <c r="P32" s="88"/>
      <c r="Q32" s="54"/>
      <c r="R32" s="87"/>
      <c r="S32" s="88"/>
      <c r="T32" s="54"/>
    </row>
    <row r="33" spans="1:20" x14ac:dyDescent="0.2">
      <c r="A33" s="20" t="s">
        <v>19</v>
      </c>
      <c r="B33" s="17"/>
      <c r="C33" s="17"/>
      <c r="D33" s="112"/>
      <c r="E33" s="94">
        <v>6.3869195338313034</v>
      </c>
      <c r="F33" s="137">
        <v>1.5669420567025361</v>
      </c>
      <c r="G33" s="137">
        <v>-7.687074903954616</v>
      </c>
      <c r="H33" s="66">
        <v>-1.4158810372932318</v>
      </c>
      <c r="I33" s="137">
        <v>0.63248512365083887</v>
      </c>
      <c r="J33" s="137">
        <v>-11.447037001673033</v>
      </c>
      <c r="K33" s="95">
        <v>1.012904263845793</v>
      </c>
      <c r="L33" s="66">
        <v>-3.3679361695561627</v>
      </c>
      <c r="M33" s="66">
        <v>-2.5288563888005378</v>
      </c>
      <c r="N33" s="94">
        <v>-3.7437764995195133</v>
      </c>
      <c r="O33" s="137">
        <v>-10.230811350168345</v>
      </c>
      <c r="P33" s="95">
        <v>-9.4989023719145642</v>
      </c>
      <c r="Q33" s="66">
        <v>-7.8141717456008504</v>
      </c>
      <c r="R33" s="94">
        <v>-12.949597296384219</v>
      </c>
      <c r="S33" s="95">
        <v>-13.45540579416059</v>
      </c>
      <c r="T33" s="66">
        <v>-6.2288180805583959</v>
      </c>
    </row>
    <row r="34" spans="1:20" x14ac:dyDescent="0.2">
      <c r="A34" s="20"/>
      <c r="B34" s="17" t="s">
        <v>20</v>
      </c>
      <c r="C34" s="17"/>
      <c r="D34" s="112"/>
      <c r="E34" s="94">
        <v>-86.048175594864034</v>
      </c>
      <c r="F34" s="137">
        <v>33.262612297826699</v>
      </c>
      <c r="G34" s="137">
        <v>-75.037902070605327</v>
      </c>
      <c r="H34" s="66">
        <v>-61.250419461266617</v>
      </c>
      <c r="I34" s="137">
        <v>-93.745082432256396</v>
      </c>
      <c r="J34" s="137">
        <v>89.980475656648863</v>
      </c>
      <c r="K34" s="95">
        <v>-71.832731557723918</v>
      </c>
      <c r="L34" s="66">
        <v>-55.045013953822377</v>
      </c>
      <c r="M34" s="66">
        <v>-57.945257348292081</v>
      </c>
      <c r="N34" s="94">
        <v>-35.324496371498846</v>
      </c>
      <c r="O34" s="137">
        <v>-49.706788761670104</v>
      </c>
      <c r="P34" s="95">
        <v>-93.260847555368031</v>
      </c>
      <c r="Q34" s="66">
        <v>-61.309047727003161</v>
      </c>
      <c r="R34" s="94">
        <v>-82.513263366685038</v>
      </c>
      <c r="S34" s="95">
        <v>65.295991924130831</v>
      </c>
      <c r="T34" s="66">
        <v>-53.419362224660496</v>
      </c>
    </row>
    <row r="35" spans="1:20" x14ac:dyDescent="0.2">
      <c r="A35" s="20"/>
      <c r="B35" s="17" t="s">
        <v>21</v>
      </c>
      <c r="C35" s="17"/>
      <c r="D35" s="112"/>
      <c r="E35" s="94">
        <v>-3.6603494025746919</v>
      </c>
      <c r="F35" s="137">
        <v>-5.1055099881428978</v>
      </c>
      <c r="G35" s="137">
        <v>-12.355021346398519</v>
      </c>
      <c r="H35" s="66">
        <v>-8.3089947261216324</v>
      </c>
      <c r="I35" s="137">
        <v>-11.001177199595302</v>
      </c>
      <c r="J35" s="137">
        <v>-10.633901180243599</v>
      </c>
      <c r="K35" s="95">
        <v>-0.73114819044620694</v>
      </c>
      <c r="L35" s="66">
        <v>-7.1435899820412203</v>
      </c>
      <c r="M35" s="66">
        <v>-7.6650740254241789</v>
      </c>
      <c r="N35" s="94">
        <v>-7.5830217359131202</v>
      </c>
      <c r="O35" s="137">
        <v>-3.2854453109489978</v>
      </c>
      <c r="P35" s="95">
        <v>-6.9660574942798315</v>
      </c>
      <c r="Q35" s="66">
        <v>-5.9516237297502546</v>
      </c>
      <c r="R35" s="94">
        <v>-13.377026721468887</v>
      </c>
      <c r="S35" s="95">
        <v>3.343208801201647</v>
      </c>
      <c r="T35" s="66">
        <v>-6.6855749601753667</v>
      </c>
    </row>
    <row r="36" spans="1:20" x14ac:dyDescent="0.2">
      <c r="A36" s="20"/>
      <c r="B36" s="17" t="s">
        <v>22</v>
      </c>
      <c r="C36" s="17"/>
      <c r="D36" s="112"/>
      <c r="E36" s="94">
        <v>11.597984064888944</v>
      </c>
      <c r="F36" s="137">
        <v>9.9699225117870327</v>
      </c>
      <c r="G36" s="137">
        <v>-3.3586186287925313</v>
      </c>
      <c r="H36" s="66">
        <v>4.888970019509431</v>
      </c>
      <c r="I36" s="137">
        <v>12.97235857636676</v>
      </c>
      <c r="J36" s="137">
        <v>-11.696056837411707</v>
      </c>
      <c r="K36" s="95">
        <v>2.3013208741076374</v>
      </c>
      <c r="L36" s="66">
        <v>0.18483351518978619</v>
      </c>
      <c r="M36" s="66">
        <v>2.2750543023614789</v>
      </c>
      <c r="N36" s="94">
        <v>0.63557944590808546</v>
      </c>
      <c r="O36" s="137">
        <v>-18.316005997474271</v>
      </c>
      <c r="P36" s="95">
        <v>-13.354092169869446</v>
      </c>
      <c r="Q36" s="66">
        <v>-10.572091230031544</v>
      </c>
      <c r="R36" s="94">
        <v>-13.290914167759549</v>
      </c>
      <c r="S36" s="95">
        <v>-31.187913512403785</v>
      </c>
      <c r="T36" s="66">
        <v>-6.24182881659614</v>
      </c>
    </row>
    <row r="37" spans="1:20" x14ac:dyDescent="0.2">
      <c r="A37" s="20"/>
      <c r="B37" s="17"/>
      <c r="C37" s="17"/>
      <c r="D37" s="112"/>
      <c r="E37" s="101"/>
      <c r="F37" s="140"/>
      <c r="G37" s="140"/>
      <c r="H37" s="67"/>
      <c r="I37" s="140"/>
      <c r="J37" s="140"/>
      <c r="K37" s="102"/>
      <c r="L37" s="67"/>
      <c r="M37" s="67"/>
      <c r="N37" s="101"/>
      <c r="O37" s="140"/>
      <c r="P37" s="102"/>
      <c r="Q37" s="67"/>
      <c r="R37" s="101"/>
      <c r="S37" s="102"/>
      <c r="T37" s="67"/>
    </row>
    <row r="38" spans="1:20" x14ac:dyDescent="0.2">
      <c r="A38" s="24" t="s">
        <v>114</v>
      </c>
      <c r="B38" s="25"/>
      <c r="C38" s="25"/>
      <c r="D38" s="114"/>
      <c r="E38" s="103">
        <v>-11.612762708920544</v>
      </c>
      <c r="F38" s="141">
        <v>-2.0897780765160356</v>
      </c>
      <c r="G38" s="141">
        <v>3.4181560022350066</v>
      </c>
      <c r="H38" s="68">
        <v>-4.2828145929771688</v>
      </c>
      <c r="I38" s="141">
        <v>24.01358379498928</v>
      </c>
      <c r="J38" s="141">
        <v>-11.905025702336358</v>
      </c>
      <c r="K38" s="104">
        <v>8.6921331981976593</v>
      </c>
      <c r="L38" s="68">
        <v>12.347136274644122</v>
      </c>
      <c r="M38" s="68">
        <v>3.577172520644778</v>
      </c>
      <c r="N38" s="103">
        <v>8.8219336087132394</v>
      </c>
      <c r="O38" s="141">
        <v>9.6078693030223086</v>
      </c>
      <c r="P38" s="104">
        <v>8.6757950016895347</v>
      </c>
      <c r="Q38" s="68">
        <v>9.0583628974828301</v>
      </c>
      <c r="R38" s="103">
        <v>6.7344170159580719</v>
      </c>
      <c r="S38" s="104">
        <v>3.8939467664902416</v>
      </c>
      <c r="T38" s="68">
        <v>5.2976292122167257</v>
      </c>
    </row>
    <row r="39" spans="1:20" x14ac:dyDescent="0.2">
      <c r="A39" s="24" t="s">
        <v>77</v>
      </c>
      <c r="B39" s="25"/>
      <c r="C39" s="25"/>
      <c r="D39" s="114"/>
      <c r="E39" s="103">
        <v>5.1632575468179676</v>
      </c>
      <c r="F39" s="141">
        <v>5.3332670503581037</v>
      </c>
      <c r="G39" s="141">
        <v>11.896612123591655</v>
      </c>
      <c r="H39" s="68">
        <v>7.7816702431868112</v>
      </c>
      <c r="I39" s="141">
        <v>1.5032656633740205</v>
      </c>
      <c r="J39" s="141">
        <v>1.99913657142472</v>
      </c>
      <c r="K39" s="104">
        <v>7.3498349777960659</v>
      </c>
      <c r="L39" s="68">
        <v>3.6669174443582531</v>
      </c>
      <c r="M39" s="68">
        <v>5.6556246251414199</v>
      </c>
      <c r="N39" s="103">
        <v>1.8822997284577037</v>
      </c>
      <c r="O39" s="141">
        <v>9.174901100872912</v>
      </c>
      <c r="P39" s="104">
        <v>4.0360913211673344</v>
      </c>
      <c r="Q39" s="68">
        <v>4.9640653557723402</v>
      </c>
      <c r="R39" s="103">
        <v>1.8288584893798365</v>
      </c>
      <c r="S39" s="104">
        <v>-0.34922351040708177</v>
      </c>
      <c r="T39" s="68">
        <v>4.5394304485226966</v>
      </c>
    </row>
    <row r="40" spans="1:20" x14ac:dyDescent="0.2">
      <c r="A40" s="27"/>
      <c r="B40" s="28"/>
      <c r="C40" s="28"/>
      <c r="D40" s="210"/>
      <c r="E40" s="105"/>
      <c r="F40" s="142"/>
      <c r="G40" s="142"/>
      <c r="H40" s="71"/>
      <c r="I40" s="142"/>
      <c r="J40" s="142"/>
      <c r="K40" s="106"/>
      <c r="L40" s="71"/>
      <c r="M40" s="71"/>
      <c r="N40" s="105"/>
      <c r="O40" s="142"/>
      <c r="P40" s="106"/>
      <c r="Q40" s="71"/>
      <c r="R40" s="105"/>
      <c r="S40" s="106"/>
      <c r="T40" s="71"/>
    </row>
    <row r="42" spans="1:20" ht="298.89999999999998" customHeight="1" x14ac:dyDescent="0.2">
      <c r="T42" s="263">
        <v>4</v>
      </c>
    </row>
  </sheetData>
  <printOptions horizontalCentered="1"/>
  <pageMargins left="0.39370078740157483" right="0" top="0.59055118110236227" bottom="0" header="0" footer="0"/>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3"/>
  <sheetViews>
    <sheetView topLeftCell="P16" workbookViewId="0">
      <selection activeCell="Y27" sqref="Y27"/>
    </sheetView>
  </sheetViews>
  <sheetFormatPr baseColWidth="10" defaultRowHeight="12.75" x14ac:dyDescent="0.2"/>
  <cols>
    <col min="1" max="2" width="2.7109375" customWidth="1"/>
    <col min="3" max="3" width="52.7109375" customWidth="1"/>
    <col min="4" max="4" width="12.28515625" bestFit="1" customWidth="1"/>
    <col min="5" max="9" width="9.7109375" customWidth="1"/>
    <col min="10" max="10" width="10.28515625" bestFit="1" customWidth="1"/>
    <col min="11" max="11" width="9.7109375" style="17" customWidth="1"/>
    <col min="12" max="13" width="10.7109375" bestFit="1" customWidth="1"/>
    <col min="14" max="14" width="10.42578125" bestFit="1" customWidth="1"/>
    <col min="15" max="15" width="9.7109375" customWidth="1"/>
    <col min="16" max="16" width="10.7109375" customWidth="1"/>
    <col min="17" max="17" width="10.7109375" bestFit="1" customWidth="1"/>
    <col min="18" max="19" width="9.7109375" customWidth="1"/>
    <col min="20" max="20" width="10.7109375" bestFit="1" customWidth="1"/>
    <col min="21" max="21" width="0.7109375" customWidth="1"/>
  </cols>
  <sheetData>
    <row r="1" spans="1:20" ht="26.25" x14ac:dyDescent="0.4">
      <c r="R1" s="159"/>
      <c r="S1" s="159"/>
    </row>
    <row r="2" spans="1:20" x14ac:dyDescent="0.2">
      <c r="A2" s="1" t="s">
        <v>53</v>
      </c>
      <c r="B2" s="2"/>
      <c r="C2" s="2"/>
      <c r="D2" s="3"/>
      <c r="E2" s="2"/>
      <c r="F2" s="2"/>
      <c r="G2" s="2"/>
      <c r="H2" s="2"/>
      <c r="I2" s="2"/>
      <c r="J2" s="2"/>
      <c r="K2" s="46"/>
      <c r="L2" s="2"/>
      <c r="M2" s="2"/>
      <c r="N2" s="2"/>
      <c r="O2" s="2"/>
      <c r="P2" s="2"/>
      <c r="Q2" s="2"/>
      <c r="R2" s="2"/>
      <c r="S2" s="2"/>
      <c r="T2" s="2"/>
    </row>
    <row r="3" spans="1:20" x14ac:dyDescent="0.2">
      <c r="A3" s="47" t="str">
        <f>+Total!A3</f>
        <v>ESTADO DE OPERACIONES DE GOBIERNO  2017</v>
      </c>
      <c r="B3" s="5"/>
      <c r="C3" s="5"/>
      <c r="D3" s="6"/>
      <c r="E3" s="5"/>
      <c r="F3" s="2"/>
      <c r="G3" s="2"/>
      <c r="H3" s="2"/>
      <c r="I3" s="2"/>
      <c r="J3" s="2"/>
      <c r="K3" s="46"/>
      <c r="L3" s="2"/>
      <c r="M3" s="2"/>
      <c r="N3" s="2"/>
      <c r="O3" s="2"/>
      <c r="P3" s="2"/>
      <c r="Q3" s="2"/>
      <c r="R3" s="2"/>
      <c r="S3" s="2"/>
      <c r="T3" s="2"/>
    </row>
    <row r="4" spans="1:20" x14ac:dyDescent="0.2">
      <c r="A4" s="1" t="s">
        <v>1</v>
      </c>
      <c r="B4" s="2"/>
      <c r="C4" s="2"/>
      <c r="D4" s="3"/>
      <c r="E4" s="2"/>
      <c r="F4" s="2"/>
      <c r="G4" s="2"/>
      <c r="H4" s="2"/>
      <c r="I4" s="2"/>
      <c r="J4" s="2"/>
      <c r="K4" s="46"/>
      <c r="L4" s="2"/>
      <c r="M4" s="2"/>
      <c r="N4" s="2"/>
      <c r="O4" s="2"/>
      <c r="P4" s="2"/>
      <c r="Q4" s="2"/>
      <c r="R4" s="2"/>
      <c r="S4" s="2"/>
      <c r="T4" s="2"/>
    </row>
    <row r="5" spans="1:20" x14ac:dyDescent="0.2">
      <c r="A5" s="1" t="s">
        <v>2</v>
      </c>
      <c r="B5" s="2"/>
      <c r="C5" s="7"/>
      <c r="D5" s="8"/>
      <c r="E5" s="2"/>
      <c r="F5" s="2"/>
      <c r="G5" s="2"/>
      <c r="H5" s="2"/>
      <c r="I5" s="2"/>
      <c r="J5" s="2"/>
      <c r="K5" s="46"/>
      <c r="L5" s="2"/>
      <c r="M5" s="2"/>
      <c r="N5" s="2"/>
      <c r="O5" s="2"/>
      <c r="P5" s="2"/>
      <c r="Q5" s="2"/>
      <c r="R5" s="2"/>
      <c r="S5" s="2"/>
      <c r="T5" s="2"/>
    </row>
    <row r="6" spans="1:20" x14ac:dyDescent="0.2">
      <c r="A6" s="1" t="s">
        <v>3</v>
      </c>
      <c r="B6" s="2"/>
      <c r="C6" s="7"/>
      <c r="D6" s="8"/>
      <c r="E6" s="2"/>
      <c r="F6" s="2"/>
      <c r="G6" s="2"/>
      <c r="H6" s="2"/>
      <c r="I6" s="2"/>
      <c r="J6" s="2"/>
      <c r="K6" s="46"/>
      <c r="L6" s="2"/>
      <c r="M6" s="2"/>
      <c r="N6" s="2"/>
      <c r="O6" s="2"/>
      <c r="P6" s="2"/>
      <c r="Q6" s="2"/>
      <c r="R6" s="2"/>
      <c r="S6" s="2"/>
      <c r="T6" s="2"/>
    </row>
    <row r="7" spans="1:20" x14ac:dyDescent="0.2">
      <c r="A7" s="9"/>
      <c r="B7" s="10"/>
      <c r="C7" s="11"/>
      <c r="D7" s="12"/>
      <c r="E7" s="153"/>
      <c r="F7" s="2"/>
      <c r="G7" s="2"/>
      <c r="H7" s="2"/>
      <c r="I7" s="2"/>
      <c r="J7" s="2"/>
      <c r="K7" s="46"/>
      <c r="L7" s="2"/>
      <c r="M7" s="2"/>
      <c r="N7" s="2"/>
      <c r="O7" s="2"/>
      <c r="P7" s="2"/>
      <c r="Q7" s="2"/>
      <c r="R7" s="2"/>
      <c r="S7" s="2"/>
      <c r="T7" s="2"/>
    </row>
    <row r="8" spans="1:20" ht="25.5" x14ac:dyDescent="0.2">
      <c r="A8" s="13"/>
      <c r="B8" s="14"/>
      <c r="C8" s="14"/>
      <c r="D8" s="15" t="s">
        <v>4</v>
      </c>
      <c r="E8" s="80" t="s">
        <v>5</v>
      </c>
      <c r="F8" s="133" t="s">
        <v>85</v>
      </c>
      <c r="G8" s="133" t="s">
        <v>86</v>
      </c>
      <c r="H8" s="34" t="s">
        <v>93</v>
      </c>
      <c r="I8" s="133" t="s">
        <v>87</v>
      </c>
      <c r="J8" s="133" t="s">
        <v>88</v>
      </c>
      <c r="K8" s="81" t="s">
        <v>94</v>
      </c>
      <c r="L8" s="81" t="s">
        <v>96</v>
      </c>
      <c r="M8" s="81" t="s">
        <v>97</v>
      </c>
      <c r="N8" s="80" t="s">
        <v>95</v>
      </c>
      <c r="O8" s="133" t="s">
        <v>100</v>
      </c>
      <c r="P8" s="81" t="s">
        <v>107</v>
      </c>
      <c r="Q8" s="81" t="s">
        <v>108</v>
      </c>
      <c r="R8" s="80" t="s">
        <v>110</v>
      </c>
      <c r="S8" s="81" t="s">
        <v>112</v>
      </c>
      <c r="T8" s="81" t="s">
        <v>111</v>
      </c>
    </row>
    <row r="9" spans="1:20" x14ac:dyDescent="0.2">
      <c r="A9" s="16"/>
      <c r="B9" s="17"/>
      <c r="C9" s="17"/>
      <c r="D9" s="18"/>
      <c r="E9" s="119"/>
      <c r="F9" s="143"/>
      <c r="G9" s="143"/>
      <c r="H9" s="235"/>
      <c r="I9" s="143"/>
      <c r="J9" s="143"/>
      <c r="K9" s="120"/>
      <c r="L9" s="120"/>
      <c r="M9" s="120"/>
      <c r="N9" s="119"/>
      <c r="O9" s="143"/>
      <c r="P9" s="120"/>
      <c r="Q9" s="120"/>
      <c r="R9" s="119"/>
      <c r="S9" s="120"/>
      <c r="T9" s="120"/>
    </row>
    <row r="10" spans="1:20" x14ac:dyDescent="0.2">
      <c r="A10" s="19" t="s">
        <v>6</v>
      </c>
      <c r="B10" s="17"/>
      <c r="C10" s="17"/>
      <c r="D10" s="18"/>
      <c r="E10" s="109"/>
      <c r="F10" s="144"/>
      <c r="G10" s="144"/>
      <c r="H10" s="236"/>
      <c r="I10" s="144"/>
      <c r="J10" s="144"/>
      <c r="K10" s="110"/>
      <c r="L10" s="110"/>
      <c r="M10" s="110"/>
      <c r="N10" s="109"/>
      <c r="O10" s="144"/>
      <c r="P10" s="110"/>
      <c r="Q10" s="110"/>
      <c r="R10" s="109"/>
      <c r="S10" s="110"/>
      <c r="T10" s="110"/>
    </row>
    <row r="11" spans="1:20" x14ac:dyDescent="0.2">
      <c r="A11" s="20" t="s">
        <v>7</v>
      </c>
      <c r="B11" s="17"/>
      <c r="C11" s="17"/>
      <c r="D11" s="21">
        <v>35872755.649000004</v>
      </c>
      <c r="E11" s="121">
        <v>3442653.9174000002</v>
      </c>
      <c r="F11" s="145">
        <v>2832292.1822799994</v>
      </c>
      <c r="G11" s="145">
        <v>3251753.4745999994</v>
      </c>
      <c r="H11" s="237">
        <v>9526699.5742799975</v>
      </c>
      <c r="I11" s="145">
        <v>5428327.5917599993</v>
      </c>
      <c r="J11" s="145">
        <v>1488029.5227999999</v>
      </c>
      <c r="K11" s="122">
        <v>2737349.2420000001</v>
      </c>
      <c r="L11" s="122">
        <v>9653706.356560003</v>
      </c>
      <c r="M11" s="122">
        <v>19180405.930839989</v>
      </c>
      <c r="N11" s="121">
        <v>2704340.6940400004</v>
      </c>
      <c r="O11" s="145">
        <v>3163034.2052399996</v>
      </c>
      <c r="P11" s="122">
        <v>2968141.3789799996</v>
      </c>
      <c r="Q11" s="122">
        <v>8835516.2782600001</v>
      </c>
      <c r="R11" s="121">
        <v>2925482.1696499987</v>
      </c>
      <c r="S11" s="122">
        <v>2914756.75526</v>
      </c>
      <c r="T11" s="112">
        <f>+SUM(Q11:S11)+M11</f>
        <v>33856161.134009987</v>
      </c>
    </row>
    <row r="12" spans="1:20" x14ac:dyDescent="0.2">
      <c r="A12" s="20"/>
      <c r="B12" s="17" t="s">
        <v>8</v>
      </c>
      <c r="C12" s="17"/>
      <c r="D12" s="21">
        <v>30845500.778999999</v>
      </c>
      <c r="E12" s="121">
        <v>2969753.3029999998</v>
      </c>
      <c r="F12" s="145">
        <v>2392218.8509999998</v>
      </c>
      <c r="G12" s="145">
        <v>2449278.4849999999</v>
      </c>
      <c r="H12" s="237">
        <v>7811250.6389999986</v>
      </c>
      <c r="I12" s="145">
        <v>5001618.1430000002</v>
      </c>
      <c r="J12" s="145">
        <v>994644.42700000003</v>
      </c>
      <c r="K12" s="122">
        <v>2246316.0219999999</v>
      </c>
      <c r="L12" s="122">
        <v>8242578.5920000002</v>
      </c>
      <c r="M12" s="122">
        <v>16053829.230999999</v>
      </c>
      <c r="N12" s="121">
        <v>2236226.0639999998</v>
      </c>
      <c r="O12" s="145">
        <v>2510521.963</v>
      </c>
      <c r="P12" s="122">
        <v>2503472.2209999999</v>
      </c>
      <c r="Q12" s="122">
        <v>7250220.2479999997</v>
      </c>
      <c r="R12" s="121">
        <v>2391257.054</v>
      </c>
      <c r="S12" s="122">
        <v>2451670.6519999998</v>
      </c>
      <c r="T12" s="112">
        <f t="shared" ref="T12:T20" si="0">+SUM(Q12:S12)+M12</f>
        <v>28146977.184999999</v>
      </c>
    </row>
    <row r="13" spans="1:20" s="189" customFormat="1" x14ac:dyDescent="0.2">
      <c r="A13" s="78"/>
      <c r="B13" s="76"/>
      <c r="C13" s="76" t="s">
        <v>69</v>
      </c>
      <c r="D13" s="185">
        <v>630612.56000000006</v>
      </c>
      <c r="E13" s="186">
        <v>34011.544982053398</v>
      </c>
      <c r="F13" s="187">
        <v>25441.544999999998</v>
      </c>
      <c r="G13" s="187">
        <v>25763.262999999999</v>
      </c>
      <c r="H13" s="238">
        <v>85216.352982053388</v>
      </c>
      <c r="I13" s="187">
        <v>174206.88893820322</v>
      </c>
      <c r="J13" s="187">
        <v>30437.377323261218</v>
      </c>
      <c r="K13" s="188">
        <v>-5937.4908866469423</v>
      </c>
      <c r="L13" s="188">
        <v>198706.77537481752</v>
      </c>
      <c r="M13" s="188">
        <v>283923.1283568709</v>
      </c>
      <c r="N13" s="186">
        <v>22925.871523619997</v>
      </c>
      <c r="O13" s="187">
        <v>54474.813000000002</v>
      </c>
      <c r="P13" s="188">
        <v>82950.778999999995</v>
      </c>
      <c r="Q13" s="188">
        <v>160351.46352361998</v>
      </c>
      <c r="R13" s="186">
        <v>50835.514999999999</v>
      </c>
      <c r="S13" s="188">
        <v>112449.317</v>
      </c>
      <c r="T13" s="112">
        <f t="shared" si="0"/>
        <v>607559.42388049094</v>
      </c>
    </row>
    <row r="14" spans="1:20" s="189" customFormat="1" x14ac:dyDescent="0.2">
      <c r="A14" s="78"/>
      <c r="B14" s="76"/>
      <c r="C14" s="76" t="s">
        <v>59</v>
      </c>
      <c r="D14" s="185">
        <v>30214888.219000001</v>
      </c>
      <c r="E14" s="186">
        <v>2935741.7580179465</v>
      </c>
      <c r="F14" s="187">
        <v>2366777.3059999999</v>
      </c>
      <c r="G14" s="187">
        <v>2423515.2220000001</v>
      </c>
      <c r="H14" s="238">
        <v>7726034.286017946</v>
      </c>
      <c r="I14" s="187">
        <v>4827411.2540617967</v>
      </c>
      <c r="J14" s="187">
        <v>964207.0496767388</v>
      </c>
      <c r="K14" s="188">
        <v>2252253.5128866467</v>
      </c>
      <c r="L14" s="188">
        <v>8043871.8166251816</v>
      </c>
      <c r="M14" s="188">
        <v>15769906.102643128</v>
      </c>
      <c r="N14" s="186">
        <v>2213300.1924763797</v>
      </c>
      <c r="O14" s="187">
        <v>2456047.15</v>
      </c>
      <c r="P14" s="188">
        <v>2420521.4419999998</v>
      </c>
      <c r="Q14" s="188">
        <v>7089868.7844763789</v>
      </c>
      <c r="R14" s="186">
        <v>2340421.5389999999</v>
      </c>
      <c r="S14" s="188">
        <v>2339221.335</v>
      </c>
      <c r="T14" s="112">
        <f t="shared" si="0"/>
        <v>27539417.761119507</v>
      </c>
    </row>
    <row r="15" spans="1:20" x14ac:dyDescent="0.2">
      <c r="A15" s="20"/>
      <c r="B15" s="17" t="s">
        <v>102</v>
      </c>
      <c r="C15" s="17"/>
      <c r="D15" s="21">
        <v>2800</v>
      </c>
      <c r="E15" s="121">
        <v>0</v>
      </c>
      <c r="F15" s="145">
        <v>0</v>
      </c>
      <c r="G15" s="145">
        <v>0</v>
      </c>
      <c r="H15" s="237">
        <v>0</v>
      </c>
      <c r="I15" s="145">
        <v>0</v>
      </c>
      <c r="J15" s="145">
        <v>1340.39384</v>
      </c>
      <c r="K15" s="122">
        <v>1668.1961999999999</v>
      </c>
      <c r="L15" s="122">
        <v>3008.59004</v>
      </c>
      <c r="M15" s="122">
        <v>3008.59004</v>
      </c>
      <c r="N15" s="121">
        <v>1522.3472099999999</v>
      </c>
      <c r="O15" s="145">
        <v>111108.85160000001</v>
      </c>
      <c r="P15" s="122">
        <v>1862.2325799999999</v>
      </c>
      <c r="Q15" s="122">
        <v>114493.43139</v>
      </c>
      <c r="R15" s="121">
        <v>58095.366308099998</v>
      </c>
      <c r="S15" s="122">
        <v>10757.428820470001</v>
      </c>
      <c r="T15" s="112">
        <f t="shared" si="0"/>
        <v>186354.81655856999</v>
      </c>
    </row>
    <row r="16" spans="1:20" x14ac:dyDescent="0.2">
      <c r="A16" s="20"/>
      <c r="B16" s="17" t="s">
        <v>9</v>
      </c>
      <c r="C16" s="17"/>
      <c r="D16" s="21">
        <v>2438130.531</v>
      </c>
      <c r="E16" s="121">
        <v>222099.49</v>
      </c>
      <c r="F16" s="145">
        <v>210988.95199999999</v>
      </c>
      <c r="G16" s="145">
        <v>217003.88200000001</v>
      </c>
      <c r="H16" s="237">
        <v>650092.32400000002</v>
      </c>
      <c r="I16" s="145">
        <v>208797.427</v>
      </c>
      <c r="J16" s="145">
        <v>225691.69899999999</v>
      </c>
      <c r="K16" s="122">
        <v>218565.64499999999</v>
      </c>
      <c r="L16" s="122">
        <v>653054.77099999995</v>
      </c>
      <c r="M16" s="122">
        <v>1303147.095</v>
      </c>
      <c r="N16" s="121">
        <v>218147.027</v>
      </c>
      <c r="O16" s="145">
        <v>215832.21400000001</v>
      </c>
      <c r="P16" s="122">
        <v>213084.85200000001</v>
      </c>
      <c r="Q16" s="122">
        <v>647064.09300000011</v>
      </c>
      <c r="R16" s="121">
        <v>228191.861</v>
      </c>
      <c r="S16" s="122">
        <v>208543.43100000001</v>
      </c>
      <c r="T16" s="112">
        <f t="shared" si="0"/>
        <v>2386946.4800000004</v>
      </c>
    </row>
    <row r="17" spans="1:20" x14ac:dyDescent="0.2">
      <c r="A17" s="20"/>
      <c r="B17" s="17" t="s">
        <v>56</v>
      </c>
      <c r="C17" s="17"/>
      <c r="D17" s="21">
        <v>64622.239000000001</v>
      </c>
      <c r="E17" s="121">
        <v>8235.1939999999995</v>
      </c>
      <c r="F17" s="145">
        <v>4797.62</v>
      </c>
      <c r="G17" s="145">
        <v>319130.61900000001</v>
      </c>
      <c r="H17" s="237">
        <v>332163.43300000002</v>
      </c>
      <c r="I17" s="145">
        <v>3736.1170000000002</v>
      </c>
      <c r="J17" s="145">
        <v>7750.2820000000002</v>
      </c>
      <c r="K17" s="122">
        <v>14972.3814</v>
      </c>
      <c r="L17" s="122">
        <v>26458.780400000003</v>
      </c>
      <c r="M17" s="122">
        <v>358622.21340000001</v>
      </c>
      <c r="N17" s="121">
        <v>8071.8519999999999</v>
      </c>
      <c r="O17" s="145">
        <v>7353.6210000000001</v>
      </c>
      <c r="P17" s="122">
        <v>8103.2830000000004</v>
      </c>
      <c r="Q17" s="122">
        <v>23528.756000000001</v>
      </c>
      <c r="R17" s="121">
        <v>7866.4108499999993</v>
      </c>
      <c r="S17" s="122">
        <v>4515.4979999999996</v>
      </c>
      <c r="T17" s="112">
        <f t="shared" si="0"/>
        <v>394532.87825000001</v>
      </c>
    </row>
    <row r="18" spans="1:20" x14ac:dyDescent="0.2">
      <c r="A18" s="20"/>
      <c r="B18" s="76" t="s">
        <v>57</v>
      </c>
      <c r="C18" s="17"/>
      <c r="D18" s="21">
        <v>706824.83199999994</v>
      </c>
      <c r="E18" s="121">
        <v>48511.629000000001</v>
      </c>
      <c r="F18" s="145">
        <v>37882.9617</v>
      </c>
      <c r="G18" s="145">
        <v>47530.133799999996</v>
      </c>
      <c r="H18" s="237">
        <v>133924.72450000001</v>
      </c>
      <c r="I18" s="145">
        <v>50424.012100000007</v>
      </c>
      <c r="J18" s="145">
        <v>75317.745519999997</v>
      </c>
      <c r="K18" s="122">
        <v>49075.837500000001</v>
      </c>
      <c r="L18" s="122">
        <v>174817.59512000001</v>
      </c>
      <c r="M18" s="122">
        <v>308742.31962000002</v>
      </c>
      <c r="N18" s="121">
        <v>55411.872959999993</v>
      </c>
      <c r="O18" s="145">
        <v>128362.52644</v>
      </c>
      <c r="P18" s="122">
        <v>66397.327059999996</v>
      </c>
      <c r="Q18" s="122">
        <v>250171.72645999998</v>
      </c>
      <c r="R18" s="121">
        <v>69500.532741899995</v>
      </c>
      <c r="S18" s="122">
        <v>58379.388699529998</v>
      </c>
      <c r="T18" s="112">
        <f t="shared" si="0"/>
        <v>686793.96752142999</v>
      </c>
    </row>
    <row r="19" spans="1:20" x14ac:dyDescent="0.2">
      <c r="A19" s="20"/>
      <c r="B19" s="17" t="s">
        <v>10</v>
      </c>
      <c r="C19" s="17"/>
      <c r="D19" s="21">
        <v>882362.527</v>
      </c>
      <c r="E19" s="121">
        <v>78897.710489999998</v>
      </c>
      <c r="F19" s="145">
        <v>77507.94197</v>
      </c>
      <c r="G19" s="145">
        <v>90276.2834</v>
      </c>
      <c r="H19" s="237">
        <v>246681.93586000003</v>
      </c>
      <c r="I19" s="145">
        <v>70161.785440000007</v>
      </c>
      <c r="J19" s="145">
        <v>78923.718420000005</v>
      </c>
      <c r="K19" s="122">
        <v>74896.362600000008</v>
      </c>
      <c r="L19" s="122">
        <v>223981.86645999999</v>
      </c>
      <c r="M19" s="122">
        <v>470663.80232000002</v>
      </c>
      <c r="N19" s="121">
        <v>76070.802009999999</v>
      </c>
      <c r="O19" s="145">
        <v>90676.619440000009</v>
      </c>
      <c r="P19" s="122">
        <v>75718.580960000007</v>
      </c>
      <c r="Q19" s="122">
        <v>242466.00241000002</v>
      </c>
      <c r="R19" s="121">
        <v>73318.556599999996</v>
      </c>
      <c r="S19" s="122">
        <v>79581.491529999999</v>
      </c>
      <c r="T19" s="112">
        <f t="shared" si="0"/>
        <v>866029.85285999998</v>
      </c>
    </row>
    <row r="20" spans="1:20" x14ac:dyDescent="0.2">
      <c r="A20" s="20"/>
      <c r="B20" s="17" t="s">
        <v>11</v>
      </c>
      <c r="C20" s="17"/>
      <c r="D20" s="21">
        <v>932514.74100000004</v>
      </c>
      <c r="E20" s="121">
        <v>115156.59091</v>
      </c>
      <c r="F20" s="145">
        <v>108895.85561</v>
      </c>
      <c r="G20" s="145">
        <v>128534.0714</v>
      </c>
      <c r="H20" s="237">
        <v>352586.51792000001</v>
      </c>
      <c r="I20" s="145">
        <v>93590.107219999991</v>
      </c>
      <c r="J20" s="145">
        <v>104361.25702</v>
      </c>
      <c r="K20" s="122">
        <v>131854.79730000001</v>
      </c>
      <c r="L20" s="122">
        <v>329806.16154</v>
      </c>
      <c r="M20" s="122">
        <v>682392.67946000001</v>
      </c>
      <c r="N20" s="121">
        <v>108890.72886</v>
      </c>
      <c r="O20" s="145">
        <v>99178.40976000001</v>
      </c>
      <c r="P20" s="122">
        <v>99502.882379999995</v>
      </c>
      <c r="Q20" s="122">
        <v>307572.02100000001</v>
      </c>
      <c r="R20" s="121">
        <v>97252.388149999999</v>
      </c>
      <c r="S20" s="122">
        <v>101308.86520999999</v>
      </c>
      <c r="T20" s="112">
        <f t="shared" si="0"/>
        <v>1188525.9538199999</v>
      </c>
    </row>
    <row r="21" spans="1:20" x14ac:dyDescent="0.2">
      <c r="A21" s="20"/>
      <c r="B21" s="17"/>
      <c r="C21" s="17"/>
      <c r="D21" s="18"/>
      <c r="E21" s="123"/>
      <c r="F21" s="45"/>
      <c r="G21" s="45"/>
      <c r="H21" s="239"/>
      <c r="I21" s="45"/>
      <c r="J21" s="45"/>
      <c r="K21" s="124"/>
      <c r="L21" s="124"/>
      <c r="M21" s="124"/>
      <c r="N21" s="123"/>
      <c r="O21" s="45"/>
      <c r="P21" s="124"/>
      <c r="Q21" s="124"/>
      <c r="R21" s="123"/>
      <c r="S21" s="124"/>
      <c r="T21" s="112"/>
    </row>
    <row r="22" spans="1:20" x14ac:dyDescent="0.2">
      <c r="A22" s="20" t="s">
        <v>12</v>
      </c>
      <c r="B22" s="17"/>
      <c r="C22" s="17"/>
      <c r="D22" s="21">
        <v>34999689.887000002</v>
      </c>
      <c r="E22" s="121">
        <v>2548747.2121200003</v>
      </c>
      <c r="F22" s="145">
        <v>2480177.5625499999</v>
      </c>
      <c r="G22" s="145">
        <v>3291217.7125999997</v>
      </c>
      <c r="H22" s="237">
        <v>8320142.4872700004</v>
      </c>
      <c r="I22" s="145">
        <v>2673041.9032199997</v>
      </c>
      <c r="J22" s="145">
        <v>2733860.4209799999</v>
      </c>
      <c r="K22" s="122">
        <v>2962040.5713</v>
      </c>
      <c r="L22" s="122">
        <v>8368942.8955000006</v>
      </c>
      <c r="M22" s="122">
        <v>16689085.382769998</v>
      </c>
      <c r="N22" s="121">
        <v>2850731.2579699997</v>
      </c>
      <c r="O22" s="145">
        <v>3055450.6902799997</v>
      </c>
      <c r="P22" s="122">
        <v>3363887.7004800001</v>
      </c>
      <c r="Q22" s="122">
        <v>9270069.6487299986</v>
      </c>
      <c r="R22" s="121">
        <v>2693653.2478000005</v>
      </c>
      <c r="S22" s="122">
        <v>2749360.2652100003</v>
      </c>
      <c r="T22" s="112">
        <f>+SUM(Q22:S22)+M22</f>
        <v>31402168.544509999</v>
      </c>
    </row>
    <row r="23" spans="1:20" x14ac:dyDescent="0.2">
      <c r="A23" s="20"/>
      <c r="B23" s="17" t="s">
        <v>13</v>
      </c>
      <c r="C23" s="17"/>
      <c r="D23" s="21">
        <v>7874741.7999999998</v>
      </c>
      <c r="E23" s="121">
        <v>679489.99835000001</v>
      </c>
      <c r="F23" s="145">
        <v>629157.18285999994</v>
      </c>
      <c r="G23" s="145">
        <v>828206.6</v>
      </c>
      <c r="H23" s="237">
        <v>2136853.7812100002</v>
      </c>
      <c r="I23" s="145">
        <v>642913.65740000003</v>
      </c>
      <c r="J23" s="145">
        <v>644302.24994000001</v>
      </c>
      <c r="K23" s="122">
        <v>753587.43345000001</v>
      </c>
      <c r="L23" s="122">
        <v>2040803.3407899998</v>
      </c>
      <c r="M23" s="122">
        <v>4177657.122</v>
      </c>
      <c r="N23" s="121">
        <v>702532.74297999998</v>
      </c>
      <c r="O23" s="145">
        <v>644572.76168</v>
      </c>
      <c r="P23" s="122">
        <v>838044.16477999999</v>
      </c>
      <c r="Q23" s="122">
        <v>2185149.6694400003</v>
      </c>
      <c r="R23" s="121">
        <v>636236.02230000007</v>
      </c>
      <c r="S23" s="122">
        <v>674527.56164000009</v>
      </c>
      <c r="T23" s="112">
        <f t="shared" ref="T23:T28" si="1">+SUM(Q23:S23)+M23</f>
        <v>7673570.3753800001</v>
      </c>
    </row>
    <row r="24" spans="1:20" x14ac:dyDescent="0.2">
      <c r="A24" s="20"/>
      <c r="B24" s="17" t="s">
        <v>14</v>
      </c>
      <c r="C24" s="17"/>
      <c r="D24" s="21">
        <v>3189048.7</v>
      </c>
      <c r="E24" s="121">
        <v>171127.42619</v>
      </c>
      <c r="F24" s="145">
        <v>215293.27387</v>
      </c>
      <c r="G24" s="145">
        <v>286951.20819999999</v>
      </c>
      <c r="H24" s="237">
        <v>673371.90825999994</v>
      </c>
      <c r="I24" s="145">
        <v>227236.81834</v>
      </c>
      <c r="J24" s="145">
        <v>272047.61603999999</v>
      </c>
      <c r="K24" s="122">
        <v>288298.391</v>
      </c>
      <c r="L24" s="122">
        <v>787582.82538000005</v>
      </c>
      <c r="M24" s="122">
        <v>1460954.73364</v>
      </c>
      <c r="N24" s="121">
        <v>270863.49838</v>
      </c>
      <c r="O24" s="145">
        <v>299721.56320000003</v>
      </c>
      <c r="P24" s="122">
        <v>300065.26584000001</v>
      </c>
      <c r="Q24" s="122">
        <v>870650.32741999999</v>
      </c>
      <c r="R24" s="121">
        <v>280680.24129999999</v>
      </c>
      <c r="S24" s="122">
        <v>311341.44529999996</v>
      </c>
      <c r="T24" s="112">
        <f t="shared" si="1"/>
        <v>2923626.7476599999</v>
      </c>
    </row>
    <row r="25" spans="1:20" x14ac:dyDescent="0.2">
      <c r="A25" s="20"/>
      <c r="B25" s="17" t="s">
        <v>15</v>
      </c>
      <c r="C25" s="17"/>
      <c r="D25" s="21">
        <v>1306936.3999999999</v>
      </c>
      <c r="E25" s="121">
        <v>265692.89338000002</v>
      </c>
      <c r="F25" s="145">
        <v>29876.262000000002</v>
      </c>
      <c r="G25" s="145">
        <v>315692.57139999996</v>
      </c>
      <c r="H25" s="237">
        <v>611261.72677999991</v>
      </c>
      <c r="I25" s="145">
        <v>26341.72394</v>
      </c>
      <c r="J25" s="145">
        <v>19479.127399999998</v>
      </c>
      <c r="K25" s="122">
        <v>20361.46</v>
      </c>
      <c r="L25" s="122">
        <v>66182.311339999986</v>
      </c>
      <c r="M25" s="122">
        <v>677444.03811999992</v>
      </c>
      <c r="N25" s="121">
        <v>233799.99271999998</v>
      </c>
      <c r="O25" s="145">
        <v>29505.995279999999</v>
      </c>
      <c r="P25" s="122">
        <v>376510.26320000004</v>
      </c>
      <c r="Q25" s="122">
        <v>639816.25120000006</v>
      </c>
      <c r="R25" s="121">
        <v>18422.428049999999</v>
      </c>
      <c r="S25" s="122">
        <v>3303.6844600000004</v>
      </c>
      <c r="T25" s="112">
        <f t="shared" si="1"/>
        <v>1338986.4018299999</v>
      </c>
    </row>
    <row r="26" spans="1:20" x14ac:dyDescent="0.2">
      <c r="A26" s="20"/>
      <c r="B26" s="17" t="s">
        <v>58</v>
      </c>
      <c r="C26" s="17"/>
      <c r="D26" s="21">
        <v>15948196.800000001</v>
      </c>
      <c r="E26" s="121">
        <v>860434.55570999999</v>
      </c>
      <c r="F26" s="145">
        <v>1054470.5452000001</v>
      </c>
      <c r="G26" s="145">
        <v>1174344.0096</v>
      </c>
      <c r="H26" s="237">
        <v>3089249.11051</v>
      </c>
      <c r="I26" s="145">
        <v>1226672.4845</v>
      </c>
      <c r="J26" s="145">
        <v>1171579.3606799999</v>
      </c>
      <c r="K26" s="122">
        <v>1329322.9966499999</v>
      </c>
      <c r="L26" s="122">
        <v>3727574.8418300003</v>
      </c>
      <c r="M26" s="122">
        <v>6816823.9523400003</v>
      </c>
      <c r="N26" s="121">
        <v>1067073.1085300001</v>
      </c>
      <c r="O26" s="145">
        <v>1514378.73392</v>
      </c>
      <c r="P26" s="122">
        <v>1231292.6021999998</v>
      </c>
      <c r="Q26" s="122">
        <v>3812744.44465</v>
      </c>
      <c r="R26" s="121">
        <v>1188417.6476</v>
      </c>
      <c r="S26" s="122">
        <v>1240879.3928100001</v>
      </c>
      <c r="T26" s="112">
        <f t="shared" si="1"/>
        <v>13058865.4374</v>
      </c>
    </row>
    <row r="27" spans="1:20" x14ac:dyDescent="0.2">
      <c r="A27" s="20"/>
      <c r="B27" s="17" t="s">
        <v>60</v>
      </c>
      <c r="C27" s="17"/>
      <c r="D27" s="21">
        <v>6667943.0599999996</v>
      </c>
      <c r="E27" s="121">
        <v>563619.10548999999</v>
      </c>
      <c r="F27" s="145">
        <v>544856.20463000005</v>
      </c>
      <c r="G27" s="145">
        <v>681765.87840000005</v>
      </c>
      <c r="H27" s="237">
        <v>1790241.1885200001</v>
      </c>
      <c r="I27" s="145">
        <v>544866.02473999991</v>
      </c>
      <c r="J27" s="145">
        <v>610767.70910000009</v>
      </c>
      <c r="K27" s="122">
        <v>565758.91245000006</v>
      </c>
      <c r="L27" s="122">
        <v>1721392.6462900001</v>
      </c>
      <c r="M27" s="122">
        <v>3511633.8348099999</v>
      </c>
      <c r="N27" s="121">
        <v>567926.99924000003</v>
      </c>
      <c r="O27" s="145">
        <v>563710.04619999998</v>
      </c>
      <c r="P27" s="122">
        <v>612569.35809999995</v>
      </c>
      <c r="Q27" s="122">
        <v>1744206.4035399999</v>
      </c>
      <c r="R27" s="121">
        <v>556857.89354999992</v>
      </c>
      <c r="S27" s="122">
        <v>518351.53</v>
      </c>
      <c r="T27" s="112">
        <f t="shared" si="1"/>
        <v>6331049.6618999997</v>
      </c>
    </row>
    <row r="28" spans="1:20" x14ac:dyDescent="0.2">
      <c r="A28" s="20"/>
      <c r="B28" s="17" t="s">
        <v>16</v>
      </c>
      <c r="C28" s="17"/>
      <c r="D28" s="21">
        <v>12823.127</v>
      </c>
      <c r="E28" s="121">
        <v>8383.2330000000002</v>
      </c>
      <c r="F28" s="145">
        <v>6524.0939899999994</v>
      </c>
      <c r="G28" s="145">
        <v>4257.4449999999997</v>
      </c>
      <c r="H28" s="237">
        <v>19164.771990000001</v>
      </c>
      <c r="I28" s="145">
        <v>5011.1943000000001</v>
      </c>
      <c r="J28" s="145">
        <v>15684.357819999999</v>
      </c>
      <c r="K28" s="122">
        <v>4711.3777499999997</v>
      </c>
      <c r="L28" s="122">
        <v>25406.92987</v>
      </c>
      <c r="M28" s="122">
        <v>44571.701860000001</v>
      </c>
      <c r="N28" s="121">
        <v>8534.9161199999999</v>
      </c>
      <c r="O28" s="145">
        <v>3561.59</v>
      </c>
      <c r="P28" s="122">
        <v>5406.0463600000003</v>
      </c>
      <c r="Q28" s="122">
        <v>17502.552479999998</v>
      </c>
      <c r="R28" s="121">
        <v>13039.014999999999</v>
      </c>
      <c r="S28" s="122">
        <v>956.65099999999995</v>
      </c>
      <c r="T28" s="112">
        <f t="shared" si="1"/>
        <v>76069.920339999997</v>
      </c>
    </row>
    <row r="29" spans="1:20" x14ac:dyDescent="0.2">
      <c r="A29" s="20"/>
      <c r="B29" s="17"/>
      <c r="C29" s="17"/>
      <c r="D29" s="21"/>
      <c r="E29" s="121"/>
      <c r="F29" s="145"/>
      <c r="G29" s="145"/>
      <c r="H29" s="237"/>
      <c r="I29" s="145"/>
      <c r="J29" s="145"/>
      <c r="K29" s="122"/>
      <c r="L29" s="122"/>
      <c r="M29" s="122"/>
      <c r="N29" s="121"/>
      <c r="O29" s="145"/>
      <c r="P29" s="122"/>
      <c r="Q29" s="122"/>
      <c r="R29" s="121"/>
      <c r="S29" s="122"/>
      <c r="T29" s="112"/>
    </row>
    <row r="30" spans="1:20" x14ac:dyDescent="0.2">
      <c r="A30" s="22" t="s">
        <v>17</v>
      </c>
      <c r="B30" s="23"/>
      <c r="C30" s="23"/>
      <c r="D30" s="21">
        <v>873065.76200000197</v>
      </c>
      <c r="E30" s="121">
        <v>893906.70527999988</v>
      </c>
      <c r="F30" s="145">
        <v>352114.61972999945</v>
      </c>
      <c r="G30" s="145">
        <v>-39464.238000000361</v>
      </c>
      <c r="H30" s="237">
        <v>1206557.0870099971</v>
      </c>
      <c r="I30" s="145">
        <v>2755285.6885399995</v>
      </c>
      <c r="J30" s="145">
        <v>-1245830.89818</v>
      </c>
      <c r="K30" s="122">
        <v>-224691.32929999987</v>
      </c>
      <c r="L30" s="122">
        <v>1284763.4610600024</v>
      </c>
      <c r="M30" s="122">
        <v>2491320.5480699912</v>
      </c>
      <c r="N30" s="121">
        <v>-146390.56392999925</v>
      </c>
      <c r="O30" s="145">
        <v>107583.51495999983</v>
      </c>
      <c r="P30" s="122">
        <v>-395746.32150000054</v>
      </c>
      <c r="Q30" s="122">
        <v>-434553.37046999857</v>
      </c>
      <c r="R30" s="121">
        <v>231828.92184999818</v>
      </c>
      <c r="S30" s="122">
        <v>165396.49004999967</v>
      </c>
      <c r="T30" s="112">
        <f>+SUM(Q30:S30)+M30</f>
        <v>2453992.5894999905</v>
      </c>
    </row>
    <row r="31" spans="1:20" x14ac:dyDescent="0.2">
      <c r="A31" s="20"/>
      <c r="B31" s="17"/>
      <c r="C31" s="17"/>
      <c r="D31" s="21"/>
      <c r="E31" s="121"/>
      <c r="F31" s="145"/>
      <c r="G31" s="145"/>
      <c r="H31" s="237"/>
      <c r="I31" s="145"/>
      <c r="J31" s="145"/>
      <c r="K31" s="122"/>
      <c r="L31" s="122"/>
      <c r="M31" s="122"/>
      <c r="N31" s="121"/>
      <c r="O31" s="145"/>
      <c r="P31" s="122"/>
      <c r="Q31" s="122"/>
      <c r="R31" s="121"/>
      <c r="S31" s="122"/>
      <c r="T31" s="112"/>
    </row>
    <row r="32" spans="1:20" x14ac:dyDescent="0.2">
      <c r="A32" s="19" t="s">
        <v>18</v>
      </c>
      <c r="B32" s="17"/>
      <c r="C32" s="17"/>
      <c r="D32" s="21"/>
      <c r="E32" s="121"/>
      <c r="F32" s="145"/>
      <c r="G32" s="145"/>
      <c r="H32" s="237"/>
      <c r="I32" s="145"/>
      <c r="J32" s="145"/>
      <c r="K32" s="122"/>
      <c r="L32" s="122"/>
      <c r="M32" s="122"/>
      <c r="N32" s="121"/>
      <c r="O32" s="145"/>
      <c r="P32" s="122"/>
      <c r="Q32" s="122"/>
      <c r="R32" s="121"/>
      <c r="S32" s="122"/>
      <c r="T32" s="112"/>
    </row>
    <row r="33" spans="1:20" x14ac:dyDescent="0.2">
      <c r="A33" s="20" t="s">
        <v>19</v>
      </c>
      <c r="B33" s="17"/>
      <c r="C33" s="17"/>
      <c r="D33" s="21">
        <v>6843498.6370000001</v>
      </c>
      <c r="E33" s="121">
        <v>316797.55158999993</v>
      </c>
      <c r="F33" s="145">
        <v>395823.96233999997</v>
      </c>
      <c r="G33" s="145">
        <v>511877.7156</v>
      </c>
      <c r="H33" s="237">
        <v>1224499.2295299999</v>
      </c>
      <c r="I33" s="145">
        <v>495058.27814000001</v>
      </c>
      <c r="J33" s="145">
        <v>479677.89683999994</v>
      </c>
      <c r="K33" s="122">
        <v>561173.95704999997</v>
      </c>
      <c r="L33" s="122">
        <v>1535910.13203</v>
      </c>
      <c r="M33" s="122">
        <v>2760409.3615600001</v>
      </c>
      <c r="N33" s="121">
        <v>492930.35260000004</v>
      </c>
      <c r="O33" s="145">
        <v>465159.00387999997</v>
      </c>
      <c r="P33" s="122">
        <v>451204.85717999993</v>
      </c>
      <c r="Q33" s="122">
        <v>1409294.2136599999</v>
      </c>
      <c r="R33" s="121">
        <v>487491.66724999994</v>
      </c>
      <c r="S33" s="122">
        <v>503160.11243000004</v>
      </c>
      <c r="T33" s="112">
        <f>+SUM(Q33:S33)+M33</f>
        <v>5160355.3549000006</v>
      </c>
    </row>
    <row r="34" spans="1:20" x14ac:dyDescent="0.2">
      <c r="A34" s="20"/>
      <c r="B34" s="17" t="s">
        <v>20</v>
      </c>
      <c r="C34" s="17"/>
      <c r="D34" s="21">
        <v>36488.762999999999</v>
      </c>
      <c r="E34" s="121">
        <v>251.48099999999999</v>
      </c>
      <c r="F34" s="145">
        <v>1426.6079999999999</v>
      </c>
      <c r="G34" s="145">
        <v>1022.2619999999999</v>
      </c>
      <c r="H34" s="237">
        <v>2700.3509999999997</v>
      </c>
      <c r="I34" s="145">
        <v>237.33</v>
      </c>
      <c r="J34" s="145">
        <v>2543.748</v>
      </c>
      <c r="K34" s="122">
        <v>794.11300000000006</v>
      </c>
      <c r="L34" s="122">
        <v>3575.1909999999998</v>
      </c>
      <c r="M34" s="122">
        <v>6275.5419999999995</v>
      </c>
      <c r="N34" s="121">
        <v>1355.1110000000001</v>
      </c>
      <c r="O34" s="145">
        <v>1839.2836</v>
      </c>
      <c r="P34" s="122">
        <v>204.422</v>
      </c>
      <c r="Q34" s="122">
        <v>3398.8166000000001</v>
      </c>
      <c r="R34" s="121">
        <v>552.72055</v>
      </c>
      <c r="S34" s="122">
        <v>3189.951</v>
      </c>
      <c r="T34" s="112">
        <f t="shared" ref="T34:T36" si="2">+SUM(Q34:S34)+M34</f>
        <v>13417.030149999999</v>
      </c>
    </row>
    <row r="35" spans="1:20" x14ac:dyDescent="0.2">
      <c r="A35" s="20"/>
      <c r="B35" s="17" t="s">
        <v>21</v>
      </c>
      <c r="C35" s="17"/>
      <c r="D35" s="21">
        <v>3764518</v>
      </c>
      <c r="E35" s="121">
        <v>109088.51259</v>
      </c>
      <c r="F35" s="145">
        <v>204566.61034000001</v>
      </c>
      <c r="G35" s="145">
        <v>262424.94959999999</v>
      </c>
      <c r="H35" s="237">
        <v>576080.07253</v>
      </c>
      <c r="I35" s="145">
        <v>240394.22913999998</v>
      </c>
      <c r="J35" s="145">
        <v>228035.48983999999</v>
      </c>
      <c r="K35" s="122">
        <v>302729.73505000002</v>
      </c>
      <c r="L35" s="122">
        <v>771159.45403000002</v>
      </c>
      <c r="M35" s="122">
        <v>1347239.5265600001</v>
      </c>
      <c r="N35" s="121">
        <v>260658.38559999998</v>
      </c>
      <c r="O35" s="145">
        <v>262189.19547999999</v>
      </c>
      <c r="P35" s="122">
        <v>244623.38118</v>
      </c>
      <c r="Q35" s="122">
        <v>767470.96225999994</v>
      </c>
      <c r="R35" s="121">
        <v>278207.06779999996</v>
      </c>
      <c r="S35" s="122">
        <v>314109.76443000004</v>
      </c>
      <c r="T35" s="112">
        <f t="shared" si="2"/>
        <v>2707027.3210500004</v>
      </c>
    </row>
    <row r="36" spans="1:20" x14ac:dyDescent="0.2">
      <c r="A36" s="20"/>
      <c r="B36" s="17" t="s">
        <v>22</v>
      </c>
      <c r="C36" s="17"/>
      <c r="D36" s="21">
        <v>3115469.4</v>
      </c>
      <c r="E36" s="121">
        <v>207960.52</v>
      </c>
      <c r="F36" s="145">
        <v>192683.96</v>
      </c>
      <c r="G36" s="145">
        <v>250475.02799999999</v>
      </c>
      <c r="H36" s="237">
        <v>651119.50799999991</v>
      </c>
      <c r="I36" s="145">
        <v>254901.37900000002</v>
      </c>
      <c r="J36" s="145">
        <v>254186.155</v>
      </c>
      <c r="K36" s="122">
        <v>259238.33499999999</v>
      </c>
      <c r="L36" s="122">
        <v>768325.86899999995</v>
      </c>
      <c r="M36" s="122">
        <v>1419445.3769999999</v>
      </c>
      <c r="N36" s="121">
        <v>233627.07800000001</v>
      </c>
      <c r="O36" s="145">
        <v>204809.092</v>
      </c>
      <c r="P36" s="122">
        <v>206785.89799999999</v>
      </c>
      <c r="Q36" s="122">
        <v>645222.06799999997</v>
      </c>
      <c r="R36" s="121">
        <v>209837.32</v>
      </c>
      <c r="S36" s="122">
        <v>192240.299</v>
      </c>
      <c r="T36" s="112">
        <f t="shared" si="2"/>
        <v>2466745.0639999998</v>
      </c>
    </row>
    <row r="37" spans="1:20" x14ac:dyDescent="0.2">
      <c r="A37" s="20"/>
      <c r="B37" s="17"/>
      <c r="C37" s="17"/>
      <c r="D37" s="21"/>
      <c r="E37" s="121"/>
      <c r="F37" s="145"/>
      <c r="G37" s="145"/>
      <c r="H37" s="237"/>
      <c r="I37" s="145"/>
      <c r="J37" s="145"/>
      <c r="K37" s="122"/>
      <c r="L37" s="122"/>
      <c r="M37" s="122"/>
      <c r="N37" s="121"/>
      <c r="O37" s="145"/>
      <c r="P37" s="122"/>
      <c r="Q37" s="122"/>
      <c r="R37" s="121"/>
      <c r="S37" s="122"/>
      <c r="T37" s="112"/>
    </row>
    <row r="38" spans="1:20" x14ac:dyDescent="0.2">
      <c r="A38" s="24" t="s">
        <v>61</v>
      </c>
      <c r="B38" s="25"/>
      <c r="C38" s="25"/>
      <c r="D38" s="26">
        <v>35909244.412</v>
      </c>
      <c r="E38" s="125">
        <v>3442905.3984000003</v>
      </c>
      <c r="F38" s="146">
        <v>2833718.7902799994</v>
      </c>
      <c r="G38" s="146">
        <v>3252775.7365999995</v>
      </c>
      <c r="H38" s="240">
        <v>9529399.9252799973</v>
      </c>
      <c r="I38" s="146">
        <v>5428564.9217599994</v>
      </c>
      <c r="J38" s="146">
        <v>1490573.2707999998</v>
      </c>
      <c r="K38" s="126">
        <v>2738143.355</v>
      </c>
      <c r="L38" s="126">
        <v>9657281.5475600027</v>
      </c>
      <c r="M38" s="126">
        <v>19186681.472839989</v>
      </c>
      <c r="N38" s="125">
        <v>2705695.8050400005</v>
      </c>
      <c r="O38" s="146">
        <v>3164873.4888399998</v>
      </c>
      <c r="P38" s="126">
        <v>2968345.8009799994</v>
      </c>
      <c r="Q38" s="126">
        <v>8838915.0948600005</v>
      </c>
      <c r="R38" s="125">
        <v>2926034.8901999989</v>
      </c>
      <c r="S38" s="126">
        <v>2917946.7062599999</v>
      </c>
      <c r="T38" s="114">
        <f>+SUM(Q38:S38)+M38</f>
        <v>33869578.164159983</v>
      </c>
    </row>
    <row r="39" spans="1:20" x14ac:dyDescent="0.2">
      <c r="A39" s="24" t="s">
        <v>62</v>
      </c>
      <c r="B39" s="25"/>
      <c r="C39" s="25"/>
      <c r="D39" s="26">
        <v>41879677.287</v>
      </c>
      <c r="E39" s="125">
        <v>2865796.2447100002</v>
      </c>
      <c r="F39" s="146">
        <v>2877428.13289</v>
      </c>
      <c r="G39" s="146">
        <v>3804117.6901999996</v>
      </c>
      <c r="H39" s="240">
        <v>9547342.0678000003</v>
      </c>
      <c r="I39" s="146">
        <v>3168337.5113599999</v>
      </c>
      <c r="J39" s="146">
        <v>3216082.0658199997</v>
      </c>
      <c r="K39" s="126">
        <v>3524008.6413500002</v>
      </c>
      <c r="L39" s="126">
        <v>9908428.2185299993</v>
      </c>
      <c r="M39" s="126">
        <v>19455770.28633</v>
      </c>
      <c r="N39" s="125">
        <v>3345016.7215700001</v>
      </c>
      <c r="O39" s="146">
        <v>3522448.9777600002</v>
      </c>
      <c r="P39" s="126">
        <v>3815296.9796600002</v>
      </c>
      <c r="Q39" s="126">
        <v>10682762.678989999</v>
      </c>
      <c r="R39" s="125">
        <v>3181697.6356000002</v>
      </c>
      <c r="S39" s="126">
        <v>3255710.3286400004</v>
      </c>
      <c r="T39" s="114">
        <f t="shared" ref="T39:T40" si="3">+SUM(Q39:S39)+M39</f>
        <v>36575940.929559998</v>
      </c>
    </row>
    <row r="40" spans="1:20" x14ac:dyDescent="0.2">
      <c r="A40" s="24" t="s">
        <v>23</v>
      </c>
      <c r="B40" s="25"/>
      <c r="C40" s="25"/>
      <c r="D40" s="26">
        <v>-5970432.875</v>
      </c>
      <c r="E40" s="125">
        <v>577109.15369000006</v>
      </c>
      <c r="F40" s="146">
        <v>-43709.342610000633</v>
      </c>
      <c r="G40" s="146">
        <v>-551341.95360000012</v>
      </c>
      <c r="H40" s="240">
        <v>-17942.142520003021</v>
      </c>
      <c r="I40" s="146">
        <v>2260227.4103999995</v>
      </c>
      <c r="J40" s="233">
        <v>-1725508.7950199998</v>
      </c>
      <c r="K40" s="158">
        <v>-785865.28635000018</v>
      </c>
      <c r="L40" s="158">
        <v>-251146.6709699966</v>
      </c>
      <c r="M40" s="158">
        <v>-269088.8134900108</v>
      </c>
      <c r="N40" s="249">
        <v>-639320.91652999958</v>
      </c>
      <c r="O40" s="233">
        <v>-357575.48892000038</v>
      </c>
      <c r="P40" s="158">
        <v>-846951.17868000083</v>
      </c>
      <c r="Q40" s="158">
        <v>-1843847.5841299985</v>
      </c>
      <c r="R40" s="249">
        <v>-255662.74540000129</v>
      </c>
      <c r="S40" s="158">
        <v>-337763.62238000054</v>
      </c>
      <c r="T40" s="114">
        <f t="shared" si="3"/>
        <v>-2706362.7654000111</v>
      </c>
    </row>
    <row r="41" spans="1:20" x14ac:dyDescent="0.2">
      <c r="A41" s="27"/>
      <c r="B41" s="28"/>
      <c r="C41" s="28"/>
      <c r="D41" s="29"/>
      <c r="E41" s="127"/>
      <c r="F41" s="147"/>
      <c r="G41" s="147"/>
      <c r="H41" s="241"/>
      <c r="I41" s="147"/>
      <c r="J41" s="147"/>
      <c r="K41" s="128"/>
      <c r="L41" s="128"/>
      <c r="M41" s="128"/>
      <c r="N41" s="127"/>
      <c r="O41" s="147"/>
      <c r="P41" s="128"/>
      <c r="Q41" s="128"/>
      <c r="R41" s="127"/>
      <c r="S41" s="128"/>
      <c r="T41" s="116"/>
    </row>
    <row r="42" spans="1:20" x14ac:dyDescent="0.2">
      <c r="A42" s="19" t="s">
        <v>24</v>
      </c>
      <c r="B42" s="17"/>
      <c r="C42" s="17"/>
      <c r="D42" s="18"/>
      <c r="E42" s="123"/>
      <c r="F42" s="45"/>
      <c r="G42" s="45"/>
      <c r="H42" s="239"/>
      <c r="I42" s="45"/>
      <c r="J42" s="45"/>
      <c r="K42" s="124"/>
      <c r="L42" s="124"/>
      <c r="M42" s="124"/>
      <c r="N42" s="123"/>
      <c r="O42" s="45"/>
      <c r="P42" s="124"/>
      <c r="Q42" s="124"/>
      <c r="R42" s="123"/>
      <c r="S42" s="124"/>
      <c r="T42" s="108"/>
    </row>
    <row r="43" spans="1:20" x14ac:dyDescent="0.2">
      <c r="A43" s="19"/>
      <c r="B43" s="17"/>
      <c r="C43" s="17"/>
      <c r="D43" s="18"/>
      <c r="E43" s="123"/>
      <c r="F43" s="45"/>
      <c r="G43" s="45"/>
      <c r="H43" s="239"/>
      <c r="I43" s="45"/>
      <c r="J43" s="45"/>
      <c r="K43" s="124"/>
      <c r="L43" s="124"/>
      <c r="M43" s="124"/>
      <c r="N43" s="123"/>
      <c r="O43" s="45"/>
      <c r="P43" s="124"/>
      <c r="Q43" s="124"/>
      <c r="R43" s="123"/>
      <c r="S43" s="124"/>
      <c r="T43" s="108"/>
    </row>
    <row r="44" spans="1:20" x14ac:dyDescent="0.2">
      <c r="A44" s="20" t="s">
        <v>25</v>
      </c>
      <c r="B44" s="17"/>
      <c r="C44" s="17"/>
      <c r="D44" s="21">
        <v>-1403839.9999999998</v>
      </c>
      <c r="E44" s="111">
        <v>759151.82805999997</v>
      </c>
      <c r="F44" s="148">
        <v>-130599.14556999994</v>
      </c>
      <c r="G44" s="148">
        <v>-948547.65659999999</v>
      </c>
      <c r="H44" s="21">
        <v>-319994.97411000007</v>
      </c>
      <c r="I44" s="148">
        <v>2177018.7384799998</v>
      </c>
      <c r="J44" s="148">
        <v>-1110012.25272</v>
      </c>
      <c r="K44" s="112">
        <v>2813743.3161499994</v>
      </c>
      <c r="L44" s="112">
        <v>3880749.8019099999</v>
      </c>
      <c r="M44" s="112">
        <v>3560754.8278000001</v>
      </c>
      <c r="N44" s="111">
        <v>-432607.23186</v>
      </c>
      <c r="O44" s="148">
        <v>17204.726080000008</v>
      </c>
      <c r="P44" s="112">
        <v>-936614.46866000013</v>
      </c>
      <c r="Q44" s="112">
        <v>-1352016.97444</v>
      </c>
      <c r="R44" s="111">
        <v>862148.69519999996</v>
      </c>
      <c r="S44" s="112">
        <v>-205302.65628999996</v>
      </c>
      <c r="T44" s="112">
        <f>+SUM(Q44:S44)+M44</f>
        <v>2865583.8922700002</v>
      </c>
    </row>
    <row r="45" spans="1:20" x14ac:dyDescent="0.2">
      <c r="A45" s="20" t="s">
        <v>26</v>
      </c>
      <c r="B45" s="17"/>
      <c r="C45" s="17"/>
      <c r="D45" s="21">
        <v>431309.99999999994</v>
      </c>
      <c r="E45" s="111">
        <v>-214487.44745000001</v>
      </c>
      <c r="F45" s="148">
        <v>-777.13995999999679</v>
      </c>
      <c r="G45" s="148">
        <v>14496.560799999996</v>
      </c>
      <c r="H45" s="21">
        <v>-200768.02661</v>
      </c>
      <c r="I45" s="148">
        <v>21949.12788</v>
      </c>
      <c r="J45" s="148">
        <v>25195.8848</v>
      </c>
      <c r="K45" s="112">
        <v>57082.878899999996</v>
      </c>
      <c r="L45" s="112">
        <v>104227.89158</v>
      </c>
      <c r="M45" s="112">
        <v>-96540.135030000005</v>
      </c>
      <c r="N45" s="111">
        <v>51779.541339999996</v>
      </c>
      <c r="O45" s="148">
        <v>44104.116199999997</v>
      </c>
      <c r="P45" s="112">
        <v>49295.357579999996</v>
      </c>
      <c r="Q45" s="112">
        <v>145179.01511999997</v>
      </c>
      <c r="R45" s="111">
        <v>29684.811399999999</v>
      </c>
      <c r="S45" s="112">
        <v>11811.694469999995</v>
      </c>
      <c r="T45" s="112">
        <f t="shared" ref="T45:T57" si="4">+SUM(Q45:S45)+M45</f>
        <v>90135.385959999956</v>
      </c>
    </row>
    <row r="46" spans="1:20" x14ac:dyDescent="0.2">
      <c r="A46" s="20"/>
      <c r="B46" s="17" t="s">
        <v>27</v>
      </c>
      <c r="C46" s="17"/>
      <c r="D46" s="21">
        <v>825613.2</v>
      </c>
      <c r="E46" s="111">
        <v>15586.432130000001</v>
      </c>
      <c r="F46" s="148">
        <v>30854.470080000003</v>
      </c>
      <c r="G46" s="148">
        <v>41719.007599999997</v>
      </c>
      <c r="H46" s="21">
        <v>88159.909809999997</v>
      </c>
      <c r="I46" s="148">
        <v>45612.269659999998</v>
      </c>
      <c r="J46" s="148">
        <v>52925.462299999999</v>
      </c>
      <c r="K46" s="112">
        <v>86116.967999999993</v>
      </c>
      <c r="L46" s="112">
        <v>184654.69996</v>
      </c>
      <c r="M46" s="112">
        <v>272814.60976999998</v>
      </c>
      <c r="N46" s="111">
        <v>82927.504709999994</v>
      </c>
      <c r="O46" s="148">
        <v>77109.605320000002</v>
      </c>
      <c r="P46" s="112">
        <v>85106.503700000001</v>
      </c>
      <c r="Q46" s="112">
        <v>245143.61372999998</v>
      </c>
      <c r="R46" s="111">
        <v>54413.370199999998</v>
      </c>
      <c r="S46" s="112">
        <v>56081.999019999996</v>
      </c>
      <c r="T46" s="112">
        <f t="shared" si="4"/>
        <v>628453.59271999996</v>
      </c>
    </row>
    <row r="47" spans="1:20" x14ac:dyDescent="0.2">
      <c r="A47" s="20"/>
      <c r="B47" s="17" t="s">
        <v>28</v>
      </c>
      <c r="C47" s="17"/>
      <c r="D47" s="21">
        <v>394303.2</v>
      </c>
      <c r="E47" s="111">
        <v>230073.87958000001</v>
      </c>
      <c r="F47" s="148">
        <v>31631.61004</v>
      </c>
      <c r="G47" s="148">
        <v>27222.446800000002</v>
      </c>
      <c r="H47" s="21">
        <v>288927.93641999998</v>
      </c>
      <c r="I47" s="148">
        <v>23663.141779999998</v>
      </c>
      <c r="J47" s="148">
        <v>27729.577499999999</v>
      </c>
      <c r="K47" s="112">
        <v>29034.089100000001</v>
      </c>
      <c r="L47" s="112">
        <v>80426.808380000002</v>
      </c>
      <c r="M47" s="112">
        <v>369354.74479999999</v>
      </c>
      <c r="N47" s="111">
        <v>31147.963370000001</v>
      </c>
      <c r="O47" s="148">
        <v>33005.489120000006</v>
      </c>
      <c r="P47" s="112">
        <v>35811.146120000005</v>
      </c>
      <c r="Q47" s="112">
        <v>99964.598610000015</v>
      </c>
      <c r="R47" s="111">
        <v>24728.558799999999</v>
      </c>
      <c r="S47" s="112">
        <v>44270.304550000001</v>
      </c>
      <c r="T47" s="112">
        <f t="shared" si="4"/>
        <v>538318.20675999997</v>
      </c>
    </row>
    <row r="48" spans="1:20" x14ac:dyDescent="0.2">
      <c r="A48" s="20" t="s">
        <v>29</v>
      </c>
      <c r="B48" s="17"/>
      <c r="C48" s="17"/>
      <c r="D48" s="21">
        <v>-1859089.9999999998</v>
      </c>
      <c r="E48" s="111">
        <v>1365265.8168000001</v>
      </c>
      <c r="F48" s="148">
        <v>-558930.14622999995</v>
      </c>
      <c r="G48" s="148">
        <v>-515220.06900000002</v>
      </c>
      <c r="H48" s="21">
        <v>291115.60156999994</v>
      </c>
      <c r="I48" s="148">
        <v>561678.07299999997</v>
      </c>
      <c r="J48" s="148">
        <v>568330.09041999991</v>
      </c>
      <c r="K48" s="112">
        <v>2770967.1722499998</v>
      </c>
      <c r="L48" s="112">
        <v>3900975.3356699999</v>
      </c>
      <c r="M48" s="112">
        <v>4192090.9372399999</v>
      </c>
      <c r="N48" s="111">
        <v>-511894.65469</v>
      </c>
      <c r="O48" s="148">
        <v>-159644.26567999998</v>
      </c>
      <c r="P48" s="112">
        <v>-922636.26156000001</v>
      </c>
      <c r="Q48" s="112">
        <v>-1594175.18193</v>
      </c>
      <c r="R48" s="111">
        <v>833069.72919999994</v>
      </c>
      <c r="S48" s="112">
        <v>-293938.74117999995</v>
      </c>
      <c r="T48" s="112">
        <f t="shared" si="4"/>
        <v>3137046.74333</v>
      </c>
    </row>
    <row r="49" spans="1:20" x14ac:dyDescent="0.2">
      <c r="A49" s="20"/>
      <c r="B49" s="17" t="s">
        <v>30</v>
      </c>
      <c r="C49" s="17"/>
      <c r="D49" s="21">
        <v>1910601.4000000001</v>
      </c>
      <c r="E49" s="111">
        <v>3429231.7456800002</v>
      </c>
      <c r="F49" s="148">
        <v>-65840.20485999994</v>
      </c>
      <c r="G49" s="148">
        <v>750844.96419999993</v>
      </c>
      <c r="H49" s="21">
        <v>4114236.50502</v>
      </c>
      <c r="I49" s="148">
        <v>454044.24338</v>
      </c>
      <c r="J49" s="148">
        <v>638551.66935999994</v>
      </c>
      <c r="K49" s="112">
        <v>3095770.9038499999</v>
      </c>
      <c r="L49" s="112">
        <v>4188366.8165899999</v>
      </c>
      <c r="M49" s="112">
        <v>8302603.32161</v>
      </c>
      <c r="N49" s="111">
        <v>-502131.43190999998</v>
      </c>
      <c r="O49" s="148">
        <v>36160.529280000017</v>
      </c>
      <c r="P49" s="112">
        <v>-663041.61484000005</v>
      </c>
      <c r="Q49" s="112">
        <v>-1129012.5174700001</v>
      </c>
      <c r="R49" s="111">
        <v>846572.36069999996</v>
      </c>
      <c r="S49" s="112">
        <v>-292770.04485999997</v>
      </c>
      <c r="T49" s="112">
        <f t="shared" si="4"/>
        <v>7727393.11998</v>
      </c>
    </row>
    <row r="50" spans="1:20" x14ac:dyDescent="0.2">
      <c r="A50" s="20"/>
      <c r="B50" s="17" t="s">
        <v>31</v>
      </c>
      <c r="C50" s="17"/>
      <c r="D50" s="21">
        <v>3769691.4</v>
      </c>
      <c r="E50" s="111">
        <v>2063965.92888</v>
      </c>
      <c r="F50" s="148">
        <v>493089.94137000002</v>
      </c>
      <c r="G50" s="148">
        <v>1266065.0331999999</v>
      </c>
      <c r="H50" s="21">
        <v>3823120.9034500001</v>
      </c>
      <c r="I50" s="148">
        <v>-107633.82962</v>
      </c>
      <c r="J50" s="148">
        <v>70221.578940000007</v>
      </c>
      <c r="K50" s="112">
        <v>324803.7316</v>
      </c>
      <c r="L50" s="112">
        <v>287391.48092</v>
      </c>
      <c r="M50" s="112">
        <v>4110512.3843700001</v>
      </c>
      <c r="N50" s="111">
        <v>9763.2227800000001</v>
      </c>
      <c r="O50" s="148">
        <v>195804.79496</v>
      </c>
      <c r="P50" s="112">
        <v>259594.64671999999</v>
      </c>
      <c r="Q50" s="112">
        <v>465162.66446</v>
      </c>
      <c r="R50" s="111">
        <v>13502.631500000001</v>
      </c>
      <c r="S50" s="112">
        <v>1168.69632</v>
      </c>
      <c r="T50" s="112">
        <f t="shared" si="4"/>
        <v>4590346.37665</v>
      </c>
    </row>
    <row r="51" spans="1:20" x14ac:dyDescent="0.2">
      <c r="A51" s="20" t="s">
        <v>32</v>
      </c>
      <c r="B51" s="17"/>
      <c r="C51" s="17"/>
      <c r="D51" s="21">
        <v>0</v>
      </c>
      <c r="E51" s="111">
        <v>603.26684999999998</v>
      </c>
      <c r="F51" s="148">
        <v>1698.4459199999983</v>
      </c>
      <c r="G51" s="148">
        <v>-205.68559999996796</v>
      </c>
      <c r="H51" s="21">
        <v>2096.0271700000303</v>
      </c>
      <c r="I51" s="148">
        <v>2446.3188999999547</v>
      </c>
      <c r="J51" s="148">
        <v>-2861.793319999997</v>
      </c>
      <c r="K51" s="112">
        <v>190.96909999998752</v>
      </c>
      <c r="L51" s="112">
        <v>-224.50532000005478</v>
      </c>
      <c r="M51" s="112">
        <v>1871.5218499999755</v>
      </c>
      <c r="N51" s="111">
        <v>676.89140000000043</v>
      </c>
      <c r="O51" s="148">
        <v>-1940.1421600000031</v>
      </c>
      <c r="P51" s="112">
        <v>1082.8218599999673</v>
      </c>
      <c r="Q51" s="112">
        <v>-180.42890000003536</v>
      </c>
      <c r="R51" s="111">
        <v>-1156.6472500000018</v>
      </c>
      <c r="S51" s="112">
        <v>-1431.5756099999999</v>
      </c>
      <c r="T51" s="112">
        <f t="shared" si="4"/>
        <v>-897.1299100000615</v>
      </c>
    </row>
    <row r="52" spans="1:20" x14ac:dyDescent="0.2">
      <c r="A52" s="20" t="s">
        <v>33</v>
      </c>
      <c r="B52" s="17"/>
      <c r="C52" s="17"/>
      <c r="D52" s="21">
        <v>23940</v>
      </c>
      <c r="E52" s="111">
        <v>-392229.80814000004</v>
      </c>
      <c r="F52" s="148">
        <v>427409.69469999999</v>
      </c>
      <c r="G52" s="148">
        <v>-447618.46279999998</v>
      </c>
      <c r="H52" s="21">
        <v>-412438.57624000002</v>
      </c>
      <c r="I52" s="148">
        <v>1590945.2187000001</v>
      </c>
      <c r="J52" s="148">
        <v>-1700676.43462</v>
      </c>
      <c r="K52" s="112">
        <v>-14497.704100000001</v>
      </c>
      <c r="L52" s="112">
        <v>-124228.92001999987</v>
      </c>
      <c r="M52" s="112">
        <v>-536667.49625999993</v>
      </c>
      <c r="N52" s="111">
        <v>26830.990090000003</v>
      </c>
      <c r="O52" s="148">
        <v>134685.01772</v>
      </c>
      <c r="P52" s="112">
        <v>-64356.38654</v>
      </c>
      <c r="Q52" s="112">
        <v>97159.621270000003</v>
      </c>
      <c r="R52" s="111">
        <v>550.80184999999983</v>
      </c>
      <c r="S52" s="112">
        <v>78255.966030000011</v>
      </c>
      <c r="T52" s="112">
        <f t="shared" si="4"/>
        <v>-360701.10710999992</v>
      </c>
    </row>
    <row r="53" spans="1:20" x14ac:dyDescent="0.2">
      <c r="A53" s="35" t="s">
        <v>89</v>
      </c>
      <c r="B53" s="33"/>
      <c r="C53" s="33"/>
      <c r="D53" s="21">
        <v>0</v>
      </c>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x14ac:dyDescent="0.2">
      <c r="A54" s="35"/>
      <c r="B54" s="33" t="s">
        <v>34</v>
      </c>
      <c r="C54" s="33"/>
      <c r="D54" s="21">
        <v>0</v>
      </c>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x14ac:dyDescent="0.2">
      <c r="A55" s="35"/>
      <c r="B55" s="33" t="s">
        <v>35</v>
      </c>
      <c r="C55" s="33"/>
      <c r="D55" s="21">
        <v>0</v>
      </c>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x14ac:dyDescent="0.2">
      <c r="A56" s="77" t="s">
        <v>90</v>
      </c>
      <c r="B56" s="33"/>
      <c r="C56" s="33"/>
      <c r="D56" s="21">
        <v>0</v>
      </c>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x14ac:dyDescent="0.2">
      <c r="A57" s="20" t="s">
        <v>36</v>
      </c>
      <c r="B57" s="17"/>
      <c r="C57" s="17"/>
      <c r="D57" s="21">
        <v>0</v>
      </c>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x14ac:dyDescent="0.2">
      <c r="A58" s="20"/>
      <c r="B58" s="17"/>
      <c r="C58" s="17"/>
      <c r="D58" s="21"/>
      <c r="E58" s="121"/>
      <c r="F58" s="145"/>
      <c r="G58" s="145"/>
      <c r="H58" s="237"/>
      <c r="I58" s="145"/>
      <c r="J58" s="145"/>
      <c r="K58" s="122"/>
      <c r="L58" s="122"/>
      <c r="M58" s="122"/>
      <c r="N58" s="121"/>
      <c r="O58" s="145"/>
      <c r="P58" s="122"/>
      <c r="Q58" s="122"/>
      <c r="R58" s="121"/>
      <c r="S58" s="122"/>
      <c r="T58" s="112"/>
    </row>
    <row r="59" spans="1:20" x14ac:dyDescent="0.2">
      <c r="A59" s="20" t="s">
        <v>37</v>
      </c>
      <c r="B59" s="17"/>
      <c r="C59" s="17"/>
      <c r="D59" s="21">
        <v>4566592.9570000004</v>
      </c>
      <c r="E59" s="111">
        <v>182042.67437000008</v>
      </c>
      <c r="F59" s="148">
        <v>-86889.802960000001</v>
      </c>
      <c r="G59" s="148">
        <v>-397205.70300000004</v>
      </c>
      <c r="H59" s="21">
        <v>-302052.83158999984</v>
      </c>
      <c r="I59" s="148">
        <v>-83208.671919999993</v>
      </c>
      <c r="J59" s="148">
        <v>615496.54230000009</v>
      </c>
      <c r="K59" s="112">
        <v>3599608.6025000005</v>
      </c>
      <c r="L59" s="112">
        <v>4131896.4728799998</v>
      </c>
      <c r="M59" s="112">
        <v>3829843.6412900002</v>
      </c>
      <c r="N59" s="111">
        <v>206713.68466999999</v>
      </c>
      <c r="O59" s="148">
        <v>374780.21500000003</v>
      </c>
      <c r="P59" s="112">
        <v>-89663.289980000001</v>
      </c>
      <c r="Q59" s="112">
        <v>491830.60969000007</v>
      </c>
      <c r="R59" s="111">
        <v>1117811.4406000001</v>
      </c>
      <c r="S59" s="112">
        <v>132460.96609</v>
      </c>
      <c r="T59" s="112">
        <f>+SUM(Q59:S59)+M59</f>
        <v>5571946.6576700006</v>
      </c>
    </row>
    <row r="60" spans="1:20" x14ac:dyDescent="0.2">
      <c r="A60" s="20" t="s">
        <v>38</v>
      </c>
      <c r="B60" s="17"/>
      <c r="C60" s="17"/>
      <c r="D60" s="21">
        <v>84685.858000000007</v>
      </c>
      <c r="E60" s="111">
        <v>-98.517310000000009</v>
      </c>
      <c r="F60" s="148">
        <v>-5705.76296</v>
      </c>
      <c r="G60" s="148">
        <v>-17061.138999999999</v>
      </c>
      <c r="H60" s="21">
        <v>-22865.419270000002</v>
      </c>
      <c r="I60" s="148">
        <v>-8950.8399200000003</v>
      </c>
      <c r="J60" s="148">
        <v>343.27929999999969</v>
      </c>
      <c r="K60" s="112">
        <v>1361982.0445000003</v>
      </c>
      <c r="L60" s="112">
        <v>1353374.4838800002</v>
      </c>
      <c r="M60" s="112">
        <v>1330509.0646100002</v>
      </c>
      <c r="N60" s="111">
        <v>93836.999670000005</v>
      </c>
      <c r="O60" s="148">
        <v>-9975.0419999999995</v>
      </c>
      <c r="P60" s="112">
        <v>-9663.3689799999993</v>
      </c>
      <c r="Q60" s="112">
        <v>74198.588690000004</v>
      </c>
      <c r="R60" s="111">
        <v>-2848.9393999999998</v>
      </c>
      <c r="S60" s="112">
        <v>11005.49209</v>
      </c>
      <c r="T60" s="112">
        <f t="shared" ref="T60:T70" si="5">+SUM(Q60:S60)+M60</f>
        <v>1412864.2059900002</v>
      </c>
    </row>
    <row r="61" spans="1:20" x14ac:dyDescent="0.2">
      <c r="A61" s="20"/>
      <c r="B61" s="17" t="s">
        <v>39</v>
      </c>
      <c r="C61" s="17"/>
      <c r="D61" s="21">
        <v>190011.29800000001</v>
      </c>
      <c r="E61" s="111">
        <v>0</v>
      </c>
      <c r="F61" s="148">
        <v>-1013.6989600000001</v>
      </c>
      <c r="G61" s="148">
        <v>0</v>
      </c>
      <c r="H61" s="21">
        <v>-1013.6989600000001</v>
      </c>
      <c r="I61" s="148">
        <v>116.444</v>
      </c>
      <c r="J61" s="148">
        <v>2869.4839999999999</v>
      </c>
      <c r="K61" s="112">
        <v>1567926.0389500002</v>
      </c>
      <c r="L61" s="112">
        <v>1570911.9669500003</v>
      </c>
      <c r="M61" s="112">
        <v>1569898.2679900003</v>
      </c>
      <c r="N61" s="111">
        <v>96889.368000000002</v>
      </c>
      <c r="O61" s="148">
        <v>0</v>
      </c>
      <c r="P61" s="112">
        <v>0</v>
      </c>
      <c r="Q61" s="112">
        <v>96889.368000000002</v>
      </c>
      <c r="R61" s="111">
        <v>0</v>
      </c>
      <c r="S61" s="112">
        <v>12847.78544</v>
      </c>
      <c r="T61" s="112">
        <f t="shared" si="5"/>
        <v>1679635.4214300003</v>
      </c>
    </row>
    <row r="62" spans="1:20" x14ac:dyDescent="0.2">
      <c r="A62" s="20"/>
      <c r="B62" s="17"/>
      <c r="C62" s="17" t="s">
        <v>40</v>
      </c>
      <c r="D62" s="21"/>
      <c r="E62" s="111">
        <v>0</v>
      </c>
      <c r="F62" s="148">
        <v>-1013.6989600000001</v>
      </c>
      <c r="G62" s="148">
        <v>0</v>
      </c>
      <c r="H62" s="21">
        <v>-1013.6989600000001</v>
      </c>
      <c r="I62" s="148">
        <v>0</v>
      </c>
      <c r="J62" s="148">
        <v>0</v>
      </c>
      <c r="K62" s="112">
        <v>1563856.1149500001</v>
      </c>
      <c r="L62" s="112">
        <v>1563856.1149500001</v>
      </c>
      <c r="M62" s="112">
        <v>1562842.4159900001</v>
      </c>
      <c r="N62" s="111">
        <v>98725.5</v>
      </c>
      <c r="O62" s="148">
        <v>0</v>
      </c>
      <c r="P62" s="112">
        <v>0</v>
      </c>
      <c r="Q62" s="112">
        <v>98725.5</v>
      </c>
      <c r="R62" s="111">
        <v>0</v>
      </c>
      <c r="S62" s="112">
        <v>382.29399999999998</v>
      </c>
      <c r="T62" s="112">
        <f t="shared" si="5"/>
        <v>1661950.2099900001</v>
      </c>
    </row>
    <row r="63" spans="1:20" x14ac:dyDescent="0.2">
      <c r="A63" s="20"/>
      <c r="B63" s="17"/>
      <c r="C63" s="17" t="s">
        <v>41</v>
      </c>
      <c r="D63" s="21"/>
      <c r="E63" s="111">
        <v>0</v>
      </c>
      <c r="F63" s="148">
        <v>0</v>
      </c>
      <c r="G63" s="148">
        <v>0</v>
      </c>
      <c r="H63" s="21">
        <v>0</v>
      </c>
      <c r="I63" s="148">
        <v>116.444</v>
      </c>
      <c r="J63" s="148">
        <v>2869.4839999999999</v>
      </c>
      <c r="K63" s="112">
        <v>4069.9240000001155</v>
      </c>
      <c r="L63" s="112">
        <v>7055.8520000001881</v>
      </c>
      <c r="M63" s="112">
        <v>7055.8520000001881</v>
      </c>
      <c r="N63" s="111">
        <v>-1836.1319999999978</v>
      </c>
      <c r="O63" s="148">
        <v>0</v>
      </c>
      <c r="P63" s="112">
        <v>0</v>
      </c>
      <c r="Q63" s="112">
        <v>-1836.1319999999978</v>
      </c>
      <c r="R63" s="111">
        <v>0</v>
      </c>
      <c r="S63" s="112">
        <v>12465.49144</v>
      </c>
      <c r="T63" s="112">
        <f t="shared" si="5"/>
        <v>17685.211440000188</v>
      </c>
    </row>
    <row r="64" spans="1:20" x14ac:dyDescent="0.2">
      <c r="A64" s="20"/>
      <c r="B64" s="17" t="s">
        <v>42</v>
      </c>
      <c r="C64" s="17"/>
      <c r="D64" s="21">
        <v>105325.44</v>
      </c>
      <c r="E64" s="111">
        <v>98.517310000000009</v>
      </c>
      <c r="F64" s="148">
        <v>4692.0640000000003</v>
      </c>
      <c r="G64" s="148">
        <v>17061.138999999999</v>
      </c>
      <c r="H64" s="21">
        <v>21851.720310000001</v>
      </c>
      <c r="I64" s="148">
        <v>9067.2839199999999</v>
      </c>
      <c r="J64" s="148">
        <v>2526.2047000000002</v>
      </c>
      <c r="K64" s="112">
        <v>205943.99445</v>
      </c>
      <c r="L64" s="112">
        <v>217537.48306999999</v>
      </c>
      <c r="M64" s="112">
        <v>239389.20337999999</v>
      </c>
      <c r="N64" s="111">
        <v>3052.3683299999998</v>
      </c>
      <c r="O64" s="148">
        <v>9975.0419999999995</v>
      </c>
      <c r="P64" s="112">
        <v>9663.3689799999993</v>
      </c>
      <c r="Q64" s="112">
        <v>22690.779309999998</v>
      </c>
      <c r="R64" s="111">
        <v>2848.9393999999998</v>
      </c>
      <c r="S64" s="112">
        <v>1842.2933499999999</v>
      </c>
      <c r="T64" s="112">
        <f t="shared" si="5"/>
        <v>266771.21544</v>
      </c>
    </row>
    <row r="65" spans="1:21" x14ac:dyDescent="0.2">
      <c r="A65" s="20" t="s">
        <v>43</v>
      </c>
      <c r="B65" s="17"/>
      <c r="C65" s="17"/>
      <c r="D65" s="21">
        <v>5207714.2760000005</v>
      </c>
      <c r="E65" s="111">
        <v>244893.60168000008</v>
      </c>
      <c r="F65" s="148">
        <v>-25125.815999999999</v>
      </c>
      <c r="G65" s="148">
        <v>-322721.74800000002</v>
      </c>
      <c r="H65" s="21">
        <v>-102953.96231999982</v>
      </c>
      <c r="I65" s="148">
        <v>-18903.454000000002</v>
      </c>
      <c r="J65" s="148">
        <v>668382.00600000005</v>
      </c>
      <c r="K65" s="112">
        <v>2295491.1340000001</v>
      </c>
      <c r="L65" s="112">
        <v>2944969.6859999998</v>
      </c>
      <c r="M65" s="112">
        <v>2842015.7236799998</v>
      </c>
      <c r="N65" s="111">
        <v>172764.91700000002</v>
      </c>
      <c r="O65" s="148">
        <v>450693.67000000004</v>
      </c>
      <c r="P65" s="112">
        <v>-12560.02</v>
      </c>
      <c r="Q65" s="112">
        <v>610898.56700000004</v>
      </c>
      <c r="R65" s="111">
        <v>1185149.503</v>
      </c>
      <c r="S65" s="112">
        <v>182941.80499999999</v>
      </c>
      <c r="T65" s="112">
        <f t="shared" si="5"/>
        <v>4821005.5986799998</v>
      </c>
    </row>
    <row r="66" spans="1:21" x14ac:dyDescent="0.2">
      <c r="A66" s="20"/>
      <c r="B66" s="17" t="s">
        <v>39</v>
      </c>
      <c r="C66" s="17"/>
      <c r="D66" s="21">
        <v>6300000</v>
      </c>
      <c r="E66" s="111">
        <v>1045230.721</v>
      </c>
      <c r="F66" s="148">
        <v>0</v>
      </c>
      <c r="G66" s="148">
        <v>0</v>
      </c>
      <c r="H66" s="21">
        <v>1045230.721</v>
      </c>
      <c r="I66" s="148">
        <v>0</v>
      </c>
      <c r="J66" s="148">
        <v>682948.147</v>
      </c>
      <c r="K66" s="112">
        <v>2296755.0460000001</v>
      </c>
      <c r="L66" s="112">
        <v>2979703.193</v>
      </c>
      <c r="M66" s="112">
        <v>4024933.9139999999</v>
      </c>
      <c r="N66" s="111">
        <v>655620.53</v>
      </c>
      <c r="O66" s="148">
        <v>469373.02600000001</v>
      </c>
      <c r="P66" s="112">
        <v>0</v>
      </c>
      <c r="Q66" s="112">
        <v>1124993.5560000001</v>
      </c>
      <c r="R66" s="111">
        <v>1194319.5630000001</v>
      </c>
      <c r="S66" s="112">
        <v>187188.00200000001</v>
      </c>
      <c r="T66" s="112">
        <f t="shared" si="5"/>
        <v>6531435.0350000001</v>
      </c>
    </row>
    <row r="67" spans="1:21" x14ac:dyDescent="0.2">
      <c r="A67" s="20"/>
      <c r="B67" s="17"/>
      <c r="C67" s="17" t="s">
        <v>40</v>
      </c>
      <c r="D67" s="21"/>
      <c r="E67" s="111">
        <v>1045230.721</v>
      </c>
      <c r="F67" s="148">
        <v>0</v>
      </c>
      <c r="G67" s="148">
        <v>0</v>
      </c>
      <c r="H67" s="21">
        <v>1045230.721</v>
      </c>
      <c r="I67" s="148">
        <v>0</v>
      </c>
      <c r="J67" s="148">
        <v>682948.147</v>
      </c>
      <c r="K67" s="112">
        <v>2296755.0460000001</v>
      </c>
      <c r="L67" s="112">
        <v>2979703.193</v>
      </c>
      <c r="M67" s="112">
        <v>4024933.9139999999</v>
      </c>
      <c r="N67" s="111">
        <v>655620.53</v>
      </c>
      <c r="O67" s="148">
        <v>469373.02600000001</v>
      </c>
      <c r="P67" s="112">
        <v>0</v>
      </c>
      <c r="Q67" s="112">
        <v>1124993.5560000001</v>
      </c>
      <c r="R67" s="111">
        <v>1194319.5630000001</v>
      </c>
      <c r="S67" s="112">
        <v>187188.00200000001</v>
      </c>
      <c r="T67" s="112">
        <f t="shared" si="5"/>
        <v>6531435.0350000001</v>
      </c>
    </row>
    <row r="68" spans="1:21" x14ac:dyDescent="0.2">
      <c r="A68" s="20"/>
      <c r="B68" s="17"/>
      <c r="C68" s="17" t="s">
        <v>41</v>
      </c>
      <c r="D68" s="21"/>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1" x14ac:dyDescent="0.2">
      <c r="A69" s="20"/>
      <c r="B69" s="17" t="s">
        <v>42</v>
      </c>
      <c r="C69" s="17"/>
      <c r="D69" s="21">
        <v>1092285.7239999999</v>
      </c>
      <c r="E69" s="111">
        <v>800337.11931999994</v>
      </c>
      <c r="F69" s="148">
        <v>25125.815999999999</v>
      </c>
      <c r="G69" s="148">
        <v>322721.74800000002</v>
      </c>
      <c r="H69" s="21">
        <v>1148184.6833199998</v>
      </c>
      <c r="I69" s="148">
        <v>18903.454000000002</v>
      </c>
      <c r="J69" s="148">
        <v>14566.141</v>
      </c>
      <c r="K69" s="112">
        <v>1263.912</v>
      </c>
      <c r="L69" s="112">
        <v>34733.506999999998</v>
      </c>
      <c r="M69" s="112">
        <v>1182918.1903199998</v>
      </c>
      <c r="N69" s="111">
        <v>482855.61300000001</v>
      </c>
      <c r="O69" s="148">
        <v>18679.356</v>
      </c>
      <c r="P69" s="112">
        <v>12560.02</v>
      </c>
      <c r="Q69" s="112">
        <v>514094.98900000006</v>
      </c>
      <c r="R69" s="111">
        <v>9170.06</v>
      </c>
      <c r="S69" s="112">
        <v>4246.1970000000001</v>
      </c>
      <c r="T69" s="112">
        <f t="shared" si="5"/>
        <v>1710429.4363199999</v>
      </c>
    </row>
    <row r="70" spans="1:21" x14ac:dyDescent="0.2">
      <c r="A70" s="20" t="s">
        <v>44</v>
      </c>
      <c r="B70" s="17"/>
      <c r="C70" s="17"/>
      <c r="D70" s="21">
        <v>-725807.17700000003</v>
      </c>
      <c r="E70" s="111">
        <v>-62752.41</v>
      </c>
      <c r="F70" s="148">
        <v>-56058.224000000002</v>
      </c>
      <c r="G70" s="148">
        <v>-57422.815999999999</v>
      </c>
      <c r="H70" s="21">
        <v>-176233.45</v>
      </c>
      <c r="I70" s="148">
        <v>-55354.377999999997</v>
      </c>
      <c r="J70" s="148">
        <v>-53228.743000000002</v>
      </c>
      <c r="K70" s="112">
        <v>-57864.576000000001</v>
      </c>
      <c r="L70" s="112">
        <v>-166447.69699999999</v>
      </c>
      <c r="M70" s="112">
        <v>-342681.147</v>
      </c>
      <c r="N70" s="111">
        <v>-59888.232000000004</v>
      </c>
      <c r="O70" s="148">
        <v>-65938.413</v>
      </c>
      <c r="P70" s="112">
        <v>-67439.900999999998</v>
      </c>
      <c r="Q70" s="112">
        <v>-193266.546</v>
      </c>
      <c r="R70" s="111">
        <v>-64489.123</v>
      </c>
      <c r="S70" s="112">
        <v>-61486.330999999998</v>
      </c>
      <c r="T70" s="112">
        <f t="shared" si="5"/>
        <v>-661923.147</v>
      </c>
    </row>
    <row r="71" spans="1:21" x14ac:dyDescent="0.2">
      <c r="A71" s="20"/>
      <c r="B71" s="17"/>
      <c r="C71" s="17"/>
      <c r="D71" s="21"/>
      <c r="E71" s="121"/>
      <c r="F71" s="145"/>
      <c r="G71" s="145"/>
      <c r="H71" s="237"/>
      <c r="I71" s="145"/>
      <c r="J71" s="145"/>
      <c r="K71" s="122"/>
      <c r="L71" s="122"/>
      <c r="M71" s="122"/>
      <c r="N71" s="121"/>
      <c r="O71" s="145"/>
      <c r="P71" s="122"/>
      <c r="Q71" s="122"/>
      <c r="R71" s="121"/>
      <c r="S71" s="122"/>
      <c r="T71" s="112"/>
    </row>
    <row r="72" spans="1:21" x14ac:dyDescent="0.2">
      <c r="A72" s="24" t="s">
        <v>45</v>
      </c>
      <c r="B72" s="25"/>
      <c r="C72" s="25"/>
      <c r="D72" s="26">
        <v>-5970432.9570000004</v>
      </c>
      <c r="E72" s="125">
        <v>577109.15368999983</v>
      </c>
      <c r="F72" s="146">
        <v>-43709.342609999934</v>
      </c>
      <c r="G72" s="146">
        <v>-551341.95359999989</v>
      </c>
      <c r="H72" s="240">
        <v>-17942.142520000227</v>
      </c>
      <c r="I72" s="146">
        <v>2260227.4103999999</v>
      </c>
      <c r="J72" s="146">
        <v>-1725508.7950200001</v>
      </c>
      <c r="K72" s="126">
        <v>-785865.28635000112</v>
      </c>
      <c r="L72" s="126">
        <v>-251146.67096999986</v>
      </c>
      <c r="M72" s="126">
        <v>-269088.81349000009</v>
      </c>
      <c r="N72" s="125">
        <v>-639320.91653000005</v>
      </c>
      <c r="O72" s="146">
        <v>-357575.48892000003</v>
      </c>
      <c r="P72" s="126">
        <v>-846951.17868000013</v>
      </c>
      <c r="Q72" s="126">
        <v>-1843847.5841300001</v>
      </c>
      <c r="R72" s="125">
        <v>-255662.74540000013</v>
      </c>
      <c r="S72" s="126">
        <v>-337763.62237999996</v>
      </c>
      <c r="T72" s="114">
        <f>+SUM(Q72:S72)+M72</f>
        <v>-2706362.7654000004</v>
      </c>
    </row>
    <row r="73" spans="1:21" x14ac:dyDescent="0.2">
      <c r="A73" s="30"/>
      <c r="B73" s="31"/>
      <c r="C73" s="31"/>
      <c r="D73" s="32"/>
      <c r="E73" s="127"/>
      <c r="F73" s="147"/>
      <c r="G73" s="147"/>
      <c r="H73" s="241"/>
      <c r="I73" s="147"/>
      <c r="J73" s="147"/>
      <c r="K73" s="128"/>
      <c r="L73" s="128"/>
      <c r="M73" s="128"/>
      <c r="N73" s="127"/>
      <c r="O73" s="147"/>
      <c r="P73" s="128"/>
      <c r="Q73" s="128"/>
      <c r="R73" s="127"/>
      <c r="S73" s="128"/>
      <c r="T73" s="128"/>
    </row>
    <row r="74" spans="1:21" s="40" customFormat="1" ht="12.75" customHeight="1" x14ac:dyDescent="0.2">
      <c r="A74" s="17" t="s">
        <v>46</v>
      </c>
      <c r="B74" s="37" t="s">
        <v>49</v>
      </c>
      <c r="C74" s="37"/>
      <c r="D74" s="43"/>
      <c r="E74" s="44"/>
      <c r="F74" s="44"/>
      <c r="G74" s="44"/>
      <c r="H74" s="44"/>
      <c r="I74" s="44"/>
      <c r="J74" s="44"/>
      <c r="K74" s="45"/>
      <c r="L74" s="44"/>
      <c r="M74" s="44"/>
      <c r="N74" s="44"/>
      <c r="O74" s="44"/>
      <c r="P74" s="44"/>
      <c r="Q74" s="44"/>
      <c r="R74" s="45"/>
      <c r="S74" s="45"/>
      <c r="T74" s="45"/>
      <c r="U74" s="39"/>
    </row>
    <row r="75" spans="1:21" s="40" customFormat="1" ht="12.75" customHeight="1" x14ac:dyDescent="0.2">
      <c r="A75" s="36" t="s">
        <v>47</v>
      </c>
      <c r="B75" s="42" t="s">
        <v>63</v>
      </c>
      <c r="C75" s="42"/>
      <c r="D75" s="42"/>
      <c r="E75" s="42"/>
      <c r="F75" s="42"/>
      <c r="G75" s="42"/>
      <c r="H75" s="42"/>
      <c r="I75" s="42"/>
      <c r="J75" s="42"/>
      <c r="K75" s="37"/>
      <c r="L75" s="42"/>
      <c r="M75" s="42"/>
      <c r="N75" s="42"/>
      <c r="O75" s="42"/>
      <c r="P75" s="42"/>
      <c r="Q75" s="42"/>
      <c r="R75" s="41"/>
      <c r="S75" s="41"/>
      <c r="T75" s="41"/>
      <c r="U75" s="39"/>
    </row>
    <row r="76" spans="1:21" s="40" customFormat="1" ht="12.75" customHeight="1" x14ac:dyDescent="0.2">
      <c r="A76" s="36" t="s">
        <v>48</v>
      </c>
      <c r="B76" s="42" t="s">
        <v>82</v>
      </c>
      <c r="C76" s="42"/>
      <c r="D76" s="42"/>
      <c r="E76" s="42"/>
      <c r="F76" s="42"/>
      <c r="G76" s="42"/>
      <c r="H76" s="42"/>
      <c r="I76" s="42"/>
      <c r="J76" s="42"/>
      <c r="K76" s="37"/>
      <c r="L76" s="42"/>
      <c r="M76" s="42"/>
      <c r="N76" s="42"/>
      <c r="O76" s="42"/>
      <c r="P76" s="42"/>
      <c r="Q76" s="42"/>
      <c r="R76" s="41"/>
      <c r="S76" s="41"/>
      <c r="T76" s="41"/>
      <c r="U76" s="39"/>
    </row>
    <row r="77" spans="1:21" s="255" customFormat="1" ht="23.25" customHeight="1" x14ac:dyDescent="0.2">
      <c r="A77" s="70" t="s">
        <v>50</v>
      </c>
      <c r="B77" s="154" t="s">
        <v>65</v>
      </c>
      <c r="C77" s="70"/>
      <c r="D77" s="154"/>
      <c r="E77" s="70"/>
      <c r="F77" s="70"/>
      <c r="G77" s="70"/>
      <c r="H77" s="70"/>
      <c r="I77" s="70"/>
      <c r="J77" s="70"/>
      <c r="K77" s="36"/>
      <c r="L77" s="70"/>
      <c r="M77" s="70"/>
      <c r="N77" s="70"/>
      <c r="S77" s="256"/>
      <c r="T77" s="256">
        <v>5</v>
      </c>
    </row>
    <row r="78" spans="1:21" s="156" customFormat="1" ht="25.5" customHeight="1" x14ac:dyDescent="0.2">
      <c r="A78" s="154"/>
      <c r="B78" s="264"/>
      <c r="C78" s="265"/>
      <c r="D78" s="265"/>
      <c r="E78" s="265"/>
      <c r="F78" s="265"/>
      <c r="G78" s="265"/>
      <c r="H78" s="230"/>
      <c r="I78" s="155"/>
      <c r="J78" s="155"/>
      <c r="K78" s="43"/>
      <c r="L78" s="155"/>
      <c r="M78" s="155"/>
      <c r="N78" s="155"/>
      <c r="O78" s="155"/>
      <c r="P78" s="155"/>
      <c r="Q78" s="155"/>
      <c r="R78" s="43"/>
      <c r="S78" s="43"/>
      <c r="T78" s="43"/>
    </row>
    <row r="79" spans="1:21" s="40" customFormat="1" ht="25.5" customHeight="1" x14ac:dyDescent="0.2">
      <c r="A79" s="75"/>
      <c r="K79" s="39"/>
    </row>
    <row r="80" spans="1:21" s="40" customFormat="1" x14ac:dyDescent="0.2">
      <c r="K80" s="39"/>
    </row>
    <row r="81" spans="11:11" s="40" customFormat="1" x14ac:dyDescent="0.2">
      <c r="K81" s="39"/>
    </row>
    <row r="82" spans="11:11" s="40" customFormat="1" x14ac:dyDescent="0.2">
      <c r="K82" s="39"/>
    </row>
    <row r="83" spans="11:11" s="40" customFormat="1" x14ac:dyDescent="0.2">
      <c r="K83" s="39"/>
    </row>
    <row r="84" spans="11:11" s="40" customFormat="1" x14ac:dyDescent="0.2">
      <c r="K84" s="39"/>
    </row>
    <row r="85" spans="11:11" s="40" customFormat="1" x14ac:dyDescent="0.2">
      <c r="K85" s="39"/>
    </row>
    <row r="86" spans="11:11" s="40" customFormat="1" x14ac:dyDescent="0.2">
      <c r="K86" s="39"/>
    </row>
    <row r="87" spans="11:11" s="40" customFormat="1" x14ac:dyDescent="0.2">
      <c r="K87" s="39"/>
    </row>
    <row r="88" spans="11:11" s="40" customFormat="1" x14ac:dyDescent="0.2">
      <c r="K88" s="39"/>
    </row>
    <row r="89" spans="11:11" s="40" customFormat="1" x14ac:dyDescent="0.2">
      <c r="K89" s="39"/>
    </row>
    <row r="90" spans="11:11" s="40" customFormat="1" x14ac:dyDescent="0.2">
      <c r="K90" s="39"/>
    </row>
    <row r="91" spans="11:11" s="40" customFormat="1" x14ac:dyDescent="0.2">
      <c r="K91" s="39"/>
    </row>
    <row r="92" spans="11:11" s="40" customFormat="1" x14ac:dyDescent="0.2">
      <c r="K92" s="39"/>
    </row>
    <row r="93" spans="11:11" s="40" customFormat="1" x14ac:dyDescent="0.2">
      <c r="K93" s="39"/>
    </row>
    <row r="94" spans="11:11" s="40" customFormat="1" x14ac:dyDescent="0.2">
      <c r="K94" s="39"/>
    </row>
    <row r="95" spans="11:11" s="40" customFormat="1" x14ac:dyDescent="0.2">
      <c r="K95" s="39"/>
    </row>
    <row r="96" spans="11:11" s="40" customFormat="1" x14ac:dyDescent="0.2">
      <c r="K96" s="39"/>
    </row>
    <row r="97" spans="11:11" s="40" customFormat="1" x14ac:dyDescent="0.2">
      <c r="K97" s="39"/>
    </row>
    <row r="98" spans="11:11" s="40" customFormat="1" x14ac:dyDescent="0.2">
      <c r="K98" s="39"/>
    </row>
    <row r="99" spans="11:11" s="40" customFormat="1" x14ac:dyDescent="0.2">
      <c r="K99" s="39"/>
    </row>
    <row r="100" spans="11:11" s="40" customFormat="1" x14ac:dyDescent="0.2">
      <c r="K100" s="39"/>
    </row>
    <row r="101" spans="11:11" s="40" customFormat="1" x14ac:dyDescent="0.2">
      <c r="K101" s="39"/>
    </row>
    <row r="102" spans="11:11" s="40" customFormat="1" x14ac:dyDescent="0.2">
      <c r="K102" s="39"/>
    </row>
    <row r="103" spans="11:11" s="40" customFormat="1" x14ac:dyDescent="0.2">
      <c r="K103" s="39"/>
    </row>
  </sheetData>
  <mergeCells count="1">
    <mergeCell ref="B78:G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topLeftCell="E28" workbookViewId="0">
      <selection activeCell="V50" sqref="V50"/>
    </sheetView>
  </sheetViews>
  <sheetFormatPr baseColWidth="10" defaultRowHeight="12.75" x14ac:dyDescent="0.2"/>
  <cols>
    <col min="1" max="2" width="2.7109375" customWidth="1"/>
    <col min="3" max="3" width="52.7109375" customWidth="1"/>
    <col min="4" max="5" width="9.7109375" customWidth="1"/>
    <col min="6" max="6" width="10.28515625" bestFit="1" customWidth="1"/>
    <col min="7" max="7" width="10.42578125" bestFit="1" customWidth="1"/>
    <col min="8" max="8" width="9.7109375" customWidth="1"/>
    <col min="9" max="9" width="10.28515625" bestFit="1" customWidth="1"/>
    <col min="10" max="10" width="9.7109375" style="17" customWidth="1"/>
    <col min="11" max="12" width="10.7109375" bestFit="1" customWidth="1"/>
    <col min="13" max="13" width="10.42578125" bestFit="1" customWidth="1"/>
    <col min="14" max="14" width="9.7109375" customWidth="1"/>
    <col min="15" max="15" width="10.7109375" customWidth="1"/>
    <col min="16" max="16" width="10.7109375" bestFit="1" customWidth="1"/>
    <col min="17" max="17" width="9.7109375" customWidth="1"/>
    <col min="18" max="18" width="10.42578125" bestFit="1" customWidth="1"/>
    <col min="19" max="19" width="10.7109375" bestFit="1" customWidth="1"/>
    <col min="20" max="20" width="0.85546875" customWidth="1"/>
  </cols>
  <sheetData>
    <row r="1" spans="1:19" ht="26.25" x14ac:dyDescent="0.4">
      <c r="Q1" s="159"/>
      <c r="R1" s="159"/>
    </row>
    <row r="2" spans="1:19" x14ac:dyDescent="0.2">
      <c r="A2" s="1" t="s">
        <v>71</v>
      </c>
      <c r="B2" s="2"/>
      <c r="C2" s="2"/>
      <c r="D2" s="2"/>
      <c r="E2" s="2"/>
      <c r="F2" s="2"/>
      <c r="G2" s="2"/>
      <c r="H2" s="2"/>
      <c r="I2" s="2"/>
      <c r="J2" s="46"/>
      <c r="K2" s="2"/>
      <c r="L2" s="2"/>
      <c r="M2" s="2"/>
      <c r="N2" s="2"/>
      <c r="O2" s="2"/>
      <c r="P2" s="2"/>
      <c r="Q2" s="2"/>
      <c r="R2" s="2"/>
      <c r="S2" s="2"/>
    </row>
    <row r="3" spans="1:19" x14ac:dyDescent="0.2">
      <c r="A3" s="47" t="str">
        <f>+Total!A3</f>
        <v>ESTADO DE OPERACIONES DE GOBIERNO  2017</v>
      </c>
      <c r="B3" s="5"/>
      <c r="C3" s="5"/>
      <c r="D3" s="2"/>
      <c r="E3" s="2"/>
      <c r="F3" s="2"/>
      <c r="G3" s="2"/>
      <c r="H3" s="2"/>
      <c r="I3" s="2"/>
      <c r="J3" s="46"/>
      <c r="K3" s="2"/>
      <c r="L3" s="2"/>
      <c r="M3" s="2"/>
      <c r="N3" s="2"/>
      <c r="O3" s="2"/>
      <c r="P3" s="2"/>
      <c r="Q3" s="2"/>
      <c r="R3" s="2"/>
      <c r="S3" s="2"/>
    </row>
    <row r="4" spans="1:19" x14ac:dyDescent="0.2">
      <c r="A4" s="1" t="s">
        <v>1</v>
      </c>
      <c r="B4" s="2"/>
      <c r="C4" s="2"/>
      <c r="D4" s="2"/>
      <c r="E4" s="2"/>
      <c r="F4" s="2"/>
      <c r="G4" s="2"/>
      <c r="H4" s="2"/>
      <c r="I4" s="2"/>
      <c r="J4" s="46"/>
      <c r="K4" s="2"/>
      <c r="L4" s="2"/>
      <c r="M4" s="2"/>
      <c r="N4" s="2"/>
      <c r="O4" s="2"/>
      <c r="P4" s="2"/>
      <c r="Q4" s="2"/>
      <c r="R4" s="2"/>
      <c r="S4" s="2"/>
    </row>
    <row r="5" spans="1:19" x14ac:dyDescent="0.2">
      <c r="A5" s="1" t="s">
        <v>52</v>
      </c>
      <c r="B5" s="2"/>
      <c r="C5" s="7"/>
      <c r="D5" s="2"/>
      <c r="E5" s="2"/>
      <c r="F5" s="2"/>
      <c r="G5" s="2"/>
      <c r="H5" s="2"/>
      <c r="I5" s="2"/>
      <c r="J5" s="46"/>
      <c r="K5" s="2"/>
      <c r="L5" s="2"/>
      <c r="M5" s="2"/>
      <c r="N5" s="2"/>
      <c r="O5" s="2"/>
      <c r="P5" s="2"/>
      <c r="Q5" s="2"/>
      <c r="R5" s="2"/>
      <c r="S5" s="2"/>
    </row>
    <row r="6" spans="1:19" x14ac:dyDescent="0.2">
      <c r="A6" s="1" t="s">
        <v>3</v>
      </c>
      <c r="B6" s="2"/>
      <c r="C6" s="7"/>
      <c r="D6" s="2"/>
      <c r="E6" s="2"/>
      <c r="F6" s="2"/>
      <c r="G6" s="2"/>
      <c r="H6" s="2"/>
      <c r="I6" s="2"/>
      <c r="J6" s="46"/>
      <c r="K6" s="2"/>
      <c r="L6" s="2"/>
      <c r="M6" s="2"/>
      <c r="N6" s="2"/>
      <c r="O6" s="2"/>
      <c r="P6" s="2"/>
      <c r="Q6" s="2"/>
      <c r="R6" s="2"/>
      <c r="S6" s="2"/>
    </row>
    <row r="7" spans="1:19" x14ac:dyDescent="0.2">
      <c r="A7" s="9"/>
      <c r="B7" s="10"/>
      <c r="C7" s="11"/>
      <c r="P7" s="2"/>
      <c r="Q7" s="2"/>
      <c r="R7" s="2"/>
      <c r="S7" s="2"/>
    </row>
    <row r="8" spans="1:19" ht="24.75" customHeight="1" x14ac:dyDescent="0.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x14ac:dyDescent="0.2">
      <c r="A9" s="16"/>
      <c r="B9" s="17"/>
      <c r="C9" s="17"/>
      <c r="D9" s="117"/>
      <c r="E9" s="149"/>
      <c r="F9" s="149"/>
      <c r="G9" s="242"/>
      <c r="H9" s="149"/>
      <c r="I9" s="149"/>
      <c r="J9" s="118"/>
      <c r="K9" s="118"/>
      <c r="L9" s="118"/>
      <c r="M9" s="117"/>
      <c r="N9" s="149"/>
      <c r="O9" s="118"/>
      <c r="P9" s="118"/>
      <c r="Q9" s="117"/>
      <c r="R9" s="118"/>
      <c r="S9" s="118"/>
    </row>
    <row r="10" spans="1:19" x14ac:dyDescent="0.2">
      <c r="A10" s="19" t="s">
        <v>6</v>
      </c>
      <c r="B10" s="17"/>
      <c r="C10" s="17"/>
      <c r="D10" s="109"/>
      <c r="E10" s="144"/>
      <c r="F10" s="144"/>
      <c r="G10" s="236"/>
      <c r="H10" s="144"/>
      <c r="I10" s="144"/>
      <c r="J10" s="110"/>
      <c r="K10" s="110"/>
      <c r="L10" s="110"/>
      <c r="M10" s="109"/>
      <c r="N10" s="144"/>
      <c r="O10" s="110"/>
      <c r="P10" s="110"/>
      <c r="Q10" s="109"/>
      <c r="R10" s="110"/>
      <c r="S10" s="110"/>
    </row>
    <row r="11" spans="1:19" x14ac:dyDescent="0.2">
      <c r="A11" s="20" t="s">
        <v>7</v>
      </c>
      <c r="B11" s="17"/>
      <c r="C11" s="17"/>
      <c r="D11" s="111">
        <v>3421257.8090000008</v>
      </c>
      <c r="E11" s="148">
        <v>2808192.3899999987</v>
      </c>
      <c r="F11" s="148">
        <v>2909428.4149999991</v>
      </c>
      <c r="G11" s="21">
        <v>9138878.6140000001</v>
      </c>
      <c r="H11" s="148">
        <v>5405688.824</v>
      </c>
      <c r="I11" s="148">
        <v>1457830.3690000004</v>
      </c>
      <c r="J11" s="112">
        <v>2709532.6689999993</v>
      </c>
      <c r="K11" s="112">
        <v>9573051.861999996</v>
      </c>
      <c r="L11" s="112">
        <v>18711930.476</v>
      </c>
      <c r="M11" s="111">
        <v>2677742.7279999992</v>
      </c>
      <c r="N11" s="148">
        <v>3025810.4409999992</v>
      </c>
      <c r="O11" s="112">
        <v>2941438.9529999988</v>
      </c>
      <c r="P11" s="112">
        <v>8644992.1219999995</v>
      </c>
      <c r="Q11" s="111">
        <v>2843575.8259999994</v>
      </c>
      <c r="R11" s="112">
        <v>2877276.8650000002</v>
      </c>
      <c r="S11" s="112">
        <f>+SUM(P11:R11)+L11</f>
        <v>33077775.288999997</v>
      </c>
    </row>
    <row r="12" spans="1:19" x14ac:dyDescent="0.2">
      <c r="A12" s="20"/>
      <c r="B12" s="17" t="s">
        <v>8</v>
      </c>
      <c r="C12" s="17"/>
      <c r="D12" s="111">
        <v>2969753.3029999998</v>
      </c>
      <c r="E12" s="148">
        <v>2392218.8509999998</v>
      </c>
      <c r="F12" s="148">
        <v>2449278.4849999999</v>
      </c>
      <c r="G12" s="21">
        <v>7811250.6389999986</v>
      </c>
      <c r="H12" s="148">
        <v>5001618.1430000002</v>
      </c>
      <c r="I12" s="148">
        <v>994644.42700000003</v>
      </c>
      <c r="J12" s="112">
        <v>2246316.0219999999</v>
      </c>
      <c r="K12" s="112">
        <v>8242578.5920000002</v>
      </c>
      <c r="L12" s="112">
        <v>16053829.230999999</v>
      </c>
      <c r="M12" s="111">
        <v>2236226.0639999998</v>
      </c>
      <c r="N12" s="148">
        <v>2510521.963</v>
      </c>
      <c r="O12" s="112">
        <v>2503472.2209999999</v>
      </c>
      <c r="P12" s="112">
        <v>7250220.2479999997</v>
      </c>
      <c r="Q12" s="111">
        <v>2391257.054</v>
      </c>
      <c r="R12" s="112">
        <v>2451670.6519999998</v>
      </c>
      <c r="S12" s="112">
        <f t="shared" ref="S12:S20" si="0">+SUM(P12:R12)+L12</f>
        <v>28146977.184999999</v>
      </c>
    </row>
    <row r="13" spans="1:19" s="189" customFormat="1" x14ac:dyDescent="0.2">
      <c r="A13" s="78"/>
      <c r="B13" s="76"/>
      <c r="C13" s="76" t="s">
        <v>69</v>
      </c>
      <c r="D13" s="190">
        <v>34011.544982053398</v>
      </c>
      <c r="E13" s="191">
        <v>25441.544999999998</v>
      </c>
      <c r="F13" s="191">
        <v>25763.262999999999</v>
      </c>
      <c r="G13" s="185">
        <v>85216.352982053388</v>
      </c>
      <c r="H13" s="191">
        <v>174206.88893820322</v>
      </c>
      <c r="I13" s="191">
        <v>30437.377323261218</v>
      </c>
      <c r="J13" s="192">
        <v>-5937.4908866469423</v>
      </c>
      <c r="K13" s="192">
        <v>198706.77537481752</v>
      </c>
      <c r="L13" s="192">
        <v>283923.1283568709</v>
      </c>
      <c r="M13" s="190">
        <v>22925.871523619997</v>
      </c>
      <c r="N13" s="191">
        <v>54474.813000000002</v>
      </c>
      <c r="O13" s="192">
        <v>82950.778999999995</v>
      </c>
      <c r="P13" s="192">
        <v>160351.46352361998</v>
      </c>
      <c r="Q13" s="190">
        <v>50835.514999999999</v>
      </c>
      <c r="R13" s="192">
        <v>112449.317</v>
      </c>
      <c r="S13" s="112">
        <f t="shared" si="0"/>
        <v>607559.42388049094</v>
      </c>
    </row>
    <row r="14" spans="1:19" s="189" customFormat="1" x14ac:dyDescent="0.2">
      <c r="A14" s="78"/>
      <c r="B14" s="76"/>
      <c r="C14" s="76" t="s">
        <v>59</v>
      </c>
      <c r="D14" s="190">
        <v>2935741.7580179465</v>
      </c>
      <c r="E14" s="191">
        <v>2366777.3059999999</v>
      </c>
      <c r="F14" s="191">
        <v>2423515.2220000001</v>
      </c>
      <c r="G14" s="185">
        <v>7726034.286017946</v>
      </c>
      <c r="H14" s="191">
        <v>4827411.2540617967</v>
      </c>
      <c r="I14" s="191">
        <v>964207.0496767388</v>
      </c>
      <c r="J14" s="192">
        <v>2252253.5128866467</v>
      </c>
      <c r="K14" s="192">
        <v>8043871.8166251816</v>
      </c>
      <c r="L14" s="192">
        <v>15769906.102643128</v>
      </c>
      <c r="M14" s="190">
        <v>2213300.1924763797</v>
      </c>
      <c r="N14" s="191">
        <v>2456047.15</v>
      </c>
      <c r="O14" s="192">
        <v>2420521.4419999998</v>
      </c>
      <c r="P14" s="192">
        <v>7089868.7844763789</v>
      </c>
      <c r="Q14" s="190">
        <v>2340421.5389999999</v>
      </c>
      <c r="R14" s="192">
        <v>2339221.335</v>
      </c>
      <c r="S14" s="112">
        <f t="shared" si="0"/>
        <v>27539417.761119507</v>
      </c>
    </row>
    <row r="15" spans="1:19" x14ac:dyDescent="0.2">
      <c r="A15" s="20"/>
      <c r="B15" s="17" t="s">
        <v>102</v>
      </c>
      <c r="C15" s="17"/>
      <c r="D15" s="111">
        <v>0</v>
      </c>
      <c r="E15" s="148">
        <v>0</v>
      </c>
      <c r="F15" s="148">
        <v>0</v>
      </c>
      <c r="G15" s="21">
        <v>0</v>
      </c>
      <c r="H15" s="148">
        <v>0</v>
      </c>
      <c r="I15" s="148">
        <v>0</v>
      </c>
      <c r="J15" s="112">
        <v>0</v>
      </c>
      <c r="K15" s="112">
        <v>0</v>
      </c>
      <c r="L15" s="112">
        <v>0</v>
      </c>
      <c r="M15" s="111">
        <v>0</v>
      </c>
      <c r="N15" s="148">
        <v>0</v>
      </c>
      <c r="O15" s="112">
        <v>0</v>
      </c>
      <c r="P15" s="112">
        <v>0</v>
      </c>
      <c r="Q15" s="111">
        <v>0</v>
      </c>
      <c r="R15" s="112">
        <v>0</v>
      </c>
      <c r="S15" s="112">
        <f t="shared" si="0"/>
        <v>0</v>
      </c>
    </row>
    <row r="16" spans="1:19" x14ac:dyDescent="0.2">
      <c r="A16" s="20"/>
      <c r="B16" s="17" t="s">
        <v>9</v>
      </c>
      <c r="C16" s="17"/>
      <c r="D16" s="111">
        <v>222099.49</v>
      </c>
      <c r="E16" s="148">
        <v>210988.95199999999</v>
      </c>
      <c r="F16" s="148">
        <v>217003.88200000001</v>
      </c>
      <c r="G16" s="21">
        <v>650092.32400000002</v>
      </c>
      <c r="H16" s="148">
        <v>208797.427</v>
      </c>
      <c r="I16" s="148">
        <v>225691.69899999999</v>
      </c>
      <c r="J16" s="112">
        <v>218565.64499999999</v>
      </c>
      <c r="K16" s="112">
        <v>653054.77099999995</v>
      </c>
      <c r="L16" s="112">
        <v>1303147.095</v>
      </c>
      <c r="M16" s="111">
        <v>218147.027</v>
      </c>
      <c r="N16" s="148">
        <v>215832.21400000001</v>
      </c>
      <c r="O16" s="112">
        <v>213084.85200000001</v>
      </c>
      <c r="P16" s="112">
        <v>647064.09300000011</v>
      </c>
      <c r="Q16" s="111">
        <v>228191.861</v>
      </c>
      <c r="R16" s="112">
        <v>208543.43100000001</v>
      </c>
      <c r="S16" s="112">
        <f t="shared" si="0"/>
        <v>2386946.4800000004</v>
      </c>
    </row>
    <row r="17" spans="1:19" x14ac:dyDescent="0.2">
      <c r="A17" s="20"/>
      <c r="B17" s="17" t="s">
        <v>66</v>
      </c>
      <c r="C17" s="17"/>
      <c r="D17" s="111">
        <v>8235.1939999999995</v>
      </c>
      <c r="E17" s="148">
        <v>4797.62</v>
      </c>
      <c r="F17" s="148">
        <v>5060.6189999999997</v>
      </c>
      <c r="G17" s="21">
        <v>18093.432999999997</v>
      </c>
      <c r="H17" s="148">
        <v>3736.1170000000002</v>
      </c>
      <c r="I17" s="148">
        <v>7750.2820000000002</v>
      </c>
      <c r="J17" s="112">
        <v>13791.075000000001</v>
      </c>
      <c r="K17" s="112">
        <v>25277.474000000002</v>
      </c>
      <c r="L17" s="112">
        <v>43370.906999999999</v>
      </c>
      <c r="M17" s="111">
        <v>8071.8519999999999</v>
      </c>
      <c r="N17" s="148">
        <v>7353.6210000000001</v>
      </c>
      <c r="O17" s="112">
        <v>8103.2830000000004</v>
      </c>
      <c r="P17" s="112">
        <v>23528.756000000001</v>
      </c>
      <c r="Q17" s="111">
        <v>5494.8959999999997</v>
      </c>
      <c r="R17" s="112">
        <v>4515.4979999999996</v>
      </c>
      <c r="S17" s="112">
        <f t="shared" si="0"/>
        <v>76910.057000000001</v>
      </c>
    </row>
    <row r="18" spans="1:19" x14ac:dyDescent="0.2">
      <c r="A18" s="20"/>
      <c r="B18" s="17" t="s">
        <v>67</v>
      </c>
      <c r="C18" s="17"/>
      <c r="D18" s="111">
        <v>28742.047999999999</v>
      </c>
      <c r="E18" s="148">
        <v>16033.118</v>
      </c>
      <c r="F18" s="148">
        <v>21572.082999999999</v>
      </c>
      <c r="G18" s="21">
        <v>66347.248999999996</v>
      </c>
      <c r="H18" s="148">
        <v>28807.543000000001</v>
      </c>
      <c r="I18" s="148">
        <v>48598.512000000002</v>
      </c>
      <c r="J18" s="112">
        <v>26188.026000000002</v>
      </c>
      <c r="K18" s="112">
        <v>103594.08100000001</v>
      </c>
      <c r="L18" s="112">
        <v>169941.33000000002</v>
      </c>
      <c r="M18" s="111">
        <v>31659.833999999999</v>
      </c>
      <c r="N18" s="148">
        <v>102830.651</v>
      </c>
      <c r="O18" s="112">
        <v>42664.964999999997</v>
      </c>
      <c r="P18" s="112">
        <v>177155.44999999998</v>
      </c>
      <c r="Q18" s="111">
        <v>48530.084999999999</v>
      </c>
      <c r="R18" s="112">
        <v>32329.991000000002</v>
      </c>
      <c r="S18" s="112">
        <f t="shared" si="0"/>
        <v>427956.85600000003</v>
      </c>
    </row>
    <row r="19" spans="1:19" x14ac:dyDescent="0.2">
      <c r="A19" s="20"/>
      <c r="B19" s="17" t="s">
        <v>10</v>
      </c>
      <c r="C19" s="17"/>
      <c r="D19" s="111">
        <v>78652.409</v>
      </c>
      <c r="E19" s="148">
        <v>77278.316000000006</v>
      </c>
      <c r="F19" s="148">
        <v>90046.846999999994</v>
      </c>
      <c r="G19" s="21">
        <v>245977.57199999999</v>
      </c>
      <c r="H19" s="148">
        <v>69797.194000000003</v>
      </c>
      <c r="I19" s="148">
        <v>78740.388000000006</v>
      </c>
      <c r="J19" s="112">
        <v>74734.066000000006</v>
      </c>
      <c r="K19" s="112">
        <v>223271.64799999999</v>
      </c>
      <c r="L19" s="112">
        <v>469249.22</v>
      </c>
      <c r="M19" s="111">
        <v>75772.650999999998</v>
      </c>
      <c r="N19" s="148">
        <v>90253.998000000007</v>
      </c>
      <c r="O19" s="112">
        <v>75484.629000000001</v>
      </c>
      <c r="P19" s="112">
        <v>241511.27799999999</v>
      </c>
      <c r="Q19" s="111">
        <v>73147.319000000003</v>
      </c>
      <c r="R19" s="112">
        <v>79398.331999999995</v>
      </c>
      <c r="S19" s="112">
        <f t="shared" si="0"/>
        <v>863306.14899999998</v>
      </c>
    </row>
    <row r="20" spans="1:19" x14ac:dyDescent="0.2">
      <c r="A20" s="20"/>
      <c r="B20" s="17" t="s">
        <v>11</v>
      </c>
      <c r="C20" s="17"/>
      <c r="D20" s="111">
        <v>113775.36500000001</v>
      </c>
      <c r="E20" s="148">
        <v>106875.533</v>
      </c>
      <c r="F20" s="148">
        <v>126466.499</v>
      </c>
      <c r="G20" s="21">
        <v>347117.397</v>
      </c>
      <c r="H20" s="148">
        <v>92932.4</v>
      </c>
      <c r="I20" s="148">
        <v>102405.061</v>
      </c>
      <c r="J20" s="112">
        <v>129937.83500000001</v>
      </c>
      <c r="K20" s="112">
        <v>325275.29600000003</v>
      </c>
      <c r="L20" s="112">
        <v>672392.69299999997</v>
      </c>
      <c r="M20" s="111">
        <v>107865.3</v>
      </c>
      <c r="N20" s="148">
        <v>99017.994000000006</v>
      </c>
      <c r="O20" s="112">
        <v>98629.002999999997</v>
      </c>
      <c r="P20" s="112">
        <v>305512.29700000002</v>
      </c>
      <c r="Q20" s="111">
        <v>96954.611000000004</v>
      </c>
      <c r="R20" s="112">
        <v>100818.961</v>
      </c>
      <c r="S20" s="112">
        <f t="shared" si="0"/>
        <v>1175678.5619999999</v>
      </c>
    </row>
    <row r="21" spans="1:19" x14ac:dyDescent="0.2">
      <c r="A21" s="20"/>
      <c r="B21" s="17"/>
      <c r="C21" s="17"/>
      <c r="D21" s="107"/>
      <c r="E21" s="150"/>
      <c r="F21" s="150"/>
      <c r="G21" s="243"/>
      <c r="H21" s="150"/>
      <c r="I21" s="150"/>
      <c r="J21" s="108"/>
      <c r="K21" s="108"/>
      <c r="L21" s="108"/>
      <c r="M21" s="107"/>
      <c r="N21" s="150"/>
      <c r="O21" s="108"/>
      <c r="P21" s="108"/>
      <c r="Q21" s="107"/>
      <c r="R21" s="108"/>
      <c r="S21" s="112"/>
    </row>
    <row r="22" spans="1:19" x14ac:dyDescent="0.2">
      <c r="A22" s="20" t="s">
        <v>12</v>
      </c>
      <c r="B22" s="17"/>
      <c r="C22" s="17"/>
      <c r="D22" s="111">
        <v>2491059.7069999999</v>
      </c>
      <c r="E22" s="148">
        <v>2448431.9330000002</v>
      </c>
      <c r="F22" s="148">
        <v>3263256.8869999996</v>
      </c>
      <c r="G22" s="21">
        <v>8202748.5270000007</v>
      </c>
      <c r="H22" s="148">
        <v>2638548.0120000001</v>
      </c>
      <c r="I22" s="148">
        <v>2704153.5060000001</v>
      </c>
      <c r="J22" s="112">
        <v>2922888.5120000001</v>
      </c>
      <c r="K22" s="112">
        <v>8265590.0299999984</v>
      </c>
      <c r="L22" s="112">
        <v>16468338.557000002</v>
      </c>
      <c r="M22" s="111">
        <v>2798313.9410000001</v>
      </c>
      <c r="N22" s="148">
        <v>3023160.0929999994</v>
      </c>
      <c r="O22" s="112">
        <v>3331915.1000000006</v>
      </c>
      <c r="P22" s="112">
        <v>9153389.1340000015</v>
      </c>
      <c r="Q22" s="111">
        <v>2664066.9160000002</v>
      </c>
      <c r="R22" s="112">
        <v>2727765.82</v>
      </c>
      <c r="S22" s="112">
        <f>+SUM(P22:R22)+L22</f>
        <v>31013560.427000001</v>
      </c>
    </row>
    <row r="23" spans="1:19" x14ac:dyDescent="0.2">
      <c r="A23" s="20"/>
      <c r="B23" s="17" t="s">
        <v>13</v>
      </c>
      <c r="C23" s="17"/>
      <c r="D23" s="111">
        <v>671578.86</v>
      </c>
      <c r="E23" s="148">
        <v>621653.495</v>
      </c>
      <c r="F23" s="148">
        <v>819981.272</v>
      </c>
      <c r="G23" s="21">
        <v>2113213.6269999999</v>
      </c>
      <c r="H23" s="148">
        <v>634480.84100000001</v>
      </c>
      <c r="I23" s="148">
        <v>635900.61300000001</v>
      </c>
      <c r="J23" s="112">
        <v>745284.36600000004</v>
      </c>
      <c r="K23" s="112">
        <v>2015665.8199999998</v>
      </c>
      <c r="L23" s="112">
        <v>4128879.4469999997</v>
      </c>
      <c r="M23" s="111">
        <v>692729.95900000003</v>
      </c>
      <c r="N23" s="148">
        <v>635339.51399999997</v>
      </c>
      <c r="O23" s="112">
        <v>829407.33400000003</v>
      </c>
      <c r="P23" s="112">
        <v>2157476.807</v>
      </c>
      <c r="Q23" s="111">
        <v>628501.37100000004</v>
      </c>
      <c r="R23" s="112">
        <v>666648.53300000005</v>
      </c>
      <c r="S23" s="112">
        <f t="shared" ref="S23:S28" si="1">+SUM(P23:R23)+L23</f>
        <v>7581506.1579999998</v>
      </c>
    </row>
    <row r="24" spans="1:19" x14ac:dyDescent="0.2">
      <c r="A24" s="20"/>
      <c r="B24" s="17" t="s">
        <v>14</v>
      </c>
      <c r="C24" s="17"/>
      <c r="D24" s="111">
        <v>167291.86300000001</v>
      </c>
      <c r="E24" s="148">
        <v>201434.02799999999</v>
      </c>
      <c r="F24" s="148">
        <v>283191.625</v>
      </c>
      <c r="G24" s="21">
        <v>651917.51600000006</v>
      </c>
      <c r="H24" s="148">
        <v>224160.742</v>
      </c>
      <c r="I24" s="148">
        <v>266288.489</v>
      </c>
      <c r="J24" s="112">
        <v>265137.86800000002</v>
      </c>
      <c r="K24" s="112">
        <v>755587.09900000005</v>
      </c>
      <c r="L24" s="112">
        <v>1407504.6150000002</v>
      </c>
      <c r="M24" s="111">
        <v>262100.62299999999</v>
      </c>
      <c r="N24" s="148">
        <v>289072.27600000001</v>
      </c>
      <c r="O24" s="112">
        <v>293937.47600000002</v>
      </c>
      <c r="P24" s="112">
        <v>845110.375</v>
      </c>
      <c r="Q24" s="111">
        <v>271510.21600000001</v>
      </c>
      <c r="R24" s="112">
        <v>299179.39899999998</v>
      </c>
      <c r="S24" s="112">
        <f t="shared" si="1"/>
        <v>2823304.6050000004</v>
      </c>
    </row>
    <row r="25" spans="1:19" x14ac:dyDescent="0.2">
      <c r="A25" s="20"/>
      <c r="B25" s="17" t="s">
        <v>15</v>
      </c>
      <c r="C25" s="17"/>
      <c r="D25" s="111">
        <v>220466.17499999999</v>
      </c>
      <c r="E25" s="148">
        <v>19777.865000000002</v>
      </c>
      <c r="F25" s="148">
        <v>301191.13299999997</v>
      </c>
      <c r="G25" s="21">
        <v>541435.17299999995</v>
      </c>
      <c r="H25" s="148">
        <v>10386.914000000001</v>
      </c>
      <c r="I25" s="148">
        <v>5135.0330000000004</v>
      </c>
      <c r="J25" s="112">
        <v>14893.927</v>
      </c>
      <c r="K25" s="112">
        <v>30415.874</v>
      </c>
      <c r="L25" s="112">
        <v>571851.0469999999</v>
      </c>
      <c r="M25" s="111">
        <v>218651.552</v>
      </c>
      <c r="N25" s="148">
        <v>19393.36</v>
      </c>
      <c r="O25" s="112">
        <v>362541.95500000002</v>
      </c>
      <c r="P25" s="112">
        <v>600586.86700000009</v>
      </c>
      <c r="Q25" s="111">
        <v>6567.3720000000003</v>
      </c>
      <c r="R25" s="112">
        <v>2734.5590000000002</v>
      </c>
      <c r="S25" s="112">
        <f t="shared" si="1"/>
        <v>1181739.845</v>
      </c>
    </row>
    <row r="26" spans="1:19" x14ac:dyDescent="0.2">
      <c r="A26" s="20"/>
      <c r="B26" s="17" t="s">
        <v>68</v>
      </c>
      <c r="C26" s="17"/>
      <c r="D26" s="111">
        <v>859767.41500000004</v>
      </c>
      <c r="E26" s="148">
        <v>1054200.3970000001</v>
      </c>
      <c r="F26" s="148">
        <v>1172920.446</v>
      </c>
      <c r="G26" s="21">
        <v>3086888.2580000004</v>
      </c>
      <c r="H26" s="148">
        <v>1219672.46</v>
      </c>
      <c r="I26" s="148">
        <v>1170409.5379999999</v>
      </c>
      <c r="J26" s="112">
        <v>1327107.382</v>
      </c>
      <c r="K26" s="112">
        <v>3717189.38</v>
      </c>
      <c r="L26" s="112">
        <v>6804077.6380000003</v>
      </c>
      <c r="M26" s="111">
        <v>1048375.157</v>
      </c>
      <c r="N26" s="148">
        <v>1512086.5279999999</v>
      </c>
      <c r="O26" s="112">
        <v>1228302.5209999999</v>
      </c>
      <c r="P26" s="112">
        <v>3788764.2060000002</v>
      </c>
      <c r="Q26" s="111">
        <v>1187604.2690000001</v>
      </c>
      <c r="R26" s="112">
        <v>1239895.148</v>
      </c>
      <c r="S26" s="112">
        <f t="shared" si="1"/>
        <v>13020341.261</v>
      </c>
    </row>
    <row r="27" spans="1:19" x14ac:dyDescent="0.2">
      <c r="A27" s="20"/>
      <c r="B27" s="17" t="s">
        <v>60</v>
      </c>
      <c r="C27" s="17"/>
      <c r="D27" s="111">
        <v>563572.16099999996</v>
      </c>
      <c r="E27" s="148">
        <v>544854.27500000002</v>
      </c>
      <c r="F27" s="148">
        <v>681714.96600000001</v>
      </c>
      <c r="G27" s="21">
        <v>1790141.402</v>
      </c>
      <c r="H27" s="148">
        <v>544865.36899999995</v>
      </c>
      <c r="I27" s="148">
        <v>610757.63600000006</v>
      </c>
      <c r="J27" s="112">
        <v>565756.91700000002</v>
      </c>
      <c r="K27" s="112">
        <v>1721379.9219999998</v>
      </c>
      <c r="L27" s="112">
        <v>3511521.324</v>
      </c>
      <c r="M27" s="111">
        <v>567879.61100000003</v>
      </c>
      <c r="N27" s="148">
        <v>563706.82499999995</v>
      </c>
      <c r="O27" s="112">
        <v>612559.97499999998</v>
      </c>
      <c r="P27" s="112">
        <v>1744146.4109999998</v>
      </c>
      <c r="Q27" s="111">
        <v>556844.67299999995</v>
      </c>
      <c r="R27" s="112">
        <v>518351.53</v>
      </c>
      <c r="S27" s="112">
        <f t="shared" si="1"/>
        <v>6330863.9380000001</v>
      </c>
    </row>
    <row r="28" spans="1:19" x14ac:dyDescent="0.2">
      <c r="A28" s="20"/>
      <c r="B28" s="17" t="s">
        <v>16</v>
      </c>
      <c r="C28" s="17"/>
      <c r="D28" s="111">
        <v>8383.2330000000002</v>
      </c>
      <c r="E28" s="148">
        <v>6511.8729999999996</v>
      </c>
      <c r="F28" s="148">
        <v>4257.4449999999997</v>
      </c>
      <c r="G28" s="21">
        <v>19152.550999999999</v>
      </c>
      <c r="H28" s="148">
        <v>4981.6859999999997</v>
      </c>
      <c r="I28" s="148">
        <v>15662.197</v>
      </c>
      <c r="J28" s="112">
        <v>4708.0519999999997</v>
      </c>
      <c r="K28" s="112">
        <v>25351.935000000001</v>
      </c>
      <c r="L28" s="112">
        <v>44504.486000000004</v>
      </c>
      <c r="M28" s="111">
        <v>8577.0390000000007</v>
      </c>
      <c r="N28" s="148">
        <v>3561.59</v>
      </c>
      <c r="O28" s="112">
        <v>5165.8389999999999</v>
      </c>
      <c r="P28" s="112">
        <v>17304.468000000001</v>
      </c>
      <c r="Q28" s="111">
        <v>13039.014999999999</v>
      </c>
      <c r="R28" s="112">
        <v>956.65099999999995</v>
      </c>
      <c r="S28" s="112">
        <f t="shared" si="1"/>
        <v>75804.62000000001</v>
      </c>
    </row>
    <row r="29" spans="1:19" x14ac:dyDescent="0.2">
      <c r="A29" s="20"/>
      <c r="B29" s="17"/>
      <c r="C29" s="17"/>
      <c r="D29" s="111"/>
      <c r="E29" s="148"/>
      <c r="F29" s="148"/>
      <c r="G29" s="21"/>
      <c r="H29" s="148"/>
      <c r="I29" s="148"/>
      <c r="J29" s="112"/>
      <c r="K29" s="112"/>
      <c r="L29" s="112"/>
      <c r="M29" s="111"/>
      <c r="N29" s="148"/>
      <c r="O29" s="112"/>
      <c r="P29" s="112"/>
      <c r="Q29" s="111"/>
      <c r="R29" s="112"/>
      <c r="S29" s="112"/>
    </row>
    <row r="30" spans="1:19" x14ac:dyDescent="0.2">
      <c r="A30" s="22" t="s">
        <v>17</v>
      </c>
      <c r="B30" s="23"/>
      <c r="C30" s="23"/>
      <c r="D30" s="111">
        <v>930198.10200000089</v>
      </c>
      <c r="E30" s="148">
        <v>359760.45699999854</v>
      </c>
      <c r="F30" s="148">
        <v>-353828.47200000053</v>
      </c>
      <c r="G30" s="21">
        <v>936130.08699999936</v>
      </c>
      <c r="H30" s="148">
        <v>2767140.8119999999</v>
      </c>
      <c r="I30" s="148">
        <v>-1246323.1369999996</v>
      </c>
      <c r="J30" s="112">
        <v>-213355.84300000081</v>
      </c>
      <c r="K30" s="112">
        <v>1307461.8319999976</v>
      </c>
      <c r="L30" s="112">
        <v>2243591.9189999979</v>
      </c>
      <c r="M30" s="111">
        <v>-120571.21300000092</v>
      </c>
      <c r="N30" s="148">
        <v>2650.3479999997653</v>
      </c>
      <c r="O30" s="112">
        <v>-390476.14700000174</v>
      </c>
      <c r="P30" s="112">
        <v>-508397.01200000197</v>
      </c>
      <c r="Q30" s="111">
        <v>179508.90999999922</v>
      </c>
      <c r="R30" s="112">
        <v>149511.04500000039</v>
      </c>
      <c r="S30" s="112">
        <f>+SUM(P30:R30)+L30</f>
        <v>2064214.8619999955</v>
      </c>
    </row>
    <row r="31" spans="1:19" x14ac:dyDescent="0.2">
      <c r="A31" s="20"/>
      <c r="B31" s="17"/>
      <c r="C31" s="17"/>
      <c r="D31" s="111"/>
      <c r="E31" s="148"/>
      <c r="F31" s="148"/>
      <c r="G31" s="21"/>
      <c r="H31" s="148"/>
      <c r="I31" s="148"/>
      <c r="J31" s="112"/>
      <c r="K31" s="112"/>
      <c r="L31" s="112"/>
      <c r="M31" s="111"/>
      <c r="N31" s="148"/>
      <c r="O31" s="112"/>
      <c r="P31" s="112"/>
      <c r="Q31" s="111"/>
      <c r="R31" s="112"/>
      <c r="S31" s="112"/>
    </row>
    <row r="32" spans="1:19" x14ac:dyDescent="0.2">
      <c r="A32" s="19" t="s">
        <v>18</v>
      </c>
      <c r="B32" s="17"/>
      <c r="C32" s="17"/>
      <c r="D32" s="111"/>
      <c r="E32" s="148"/>
      <c r="F32" s="148"/>
      <c r="G32" s="21"/>
      <c r="H32" s="148"/>
      <c r="I32" s="148"/>
      <c r="J32" s="112"/>
      <c r="K32" s="112"/>
      <c r="L32" s="112"/>
      <c r="M32" s="111"/>
      <c r="N32" s="148"/>
      <c r="O32" s="112"/>
      <c r="P32" s="112"/>
      <c r="Q32" s="111"/>
      <c r="R32" s="112"/>
      <c r="S32" s="112"/>
    </row>
    <row r="33" spans="1:19" x14ac:dyDescent="0.2">
      <c r="A33" s="20" t="s">
        <v>19</v>
      </c>
      <c r="B33" s="17"/>
      <c r="C33" s="17"/>
      <c r="D33" s="111">
        <v>316624.98099999997</v>
      </c>
      <c r="E33" s="148">
        <v>395789.22899999999</v>
      </c>
      <c r="F33" s="148">
        <v>511773.24599999998</v>
      </c>
      <c r="G33" s="21">
        <v>1224187.456</v>
      </c>
      <c r="H33" s="148">
        <v>494821.55599999998</v>
      </c>
      <c r="I33" s="148">
        <v>479210.505</v>
      </c>
      <c r="J33" s="112">
        <v>560823.42299999995</v>
      </c>
      <c r="K33" s="112">
        <v>1534855.4839999997</v>
      </c>
      <c r="L33" s="112">
        <v>2759042.94</v>
      </c>
      <c r="M33" s="111">
        <v>492680.24800000002</v>
      </c>
      <c r="N33" s="148">
        <v>464958.00099999999</v>
      </c>
      <c r="O33" s="112">
        <v>451037.83799999999</v>
      </c>
      <c r="P33" s="112">
        <v>1408676.0870000001</v>
      </c>
      <c r="Q33" s="111">
        <v>487268.17699999997</v>
      </c>
      <c r="R33" s="112">
        <v>502805.83500000002</v>
      </c>
      <c r="S33" s="112">
        <f>+SUM(P33:R33)+L33</f>
        <v>5157793.0389999999</v>
      </c>
    </row>
    <row r="34" spans="1:19" x14ac:dyDescent="0.2">
      <c r="A34" s="20"/>
      <c r="B34" s="17" t="s">
        <v>20</v>
      </c>
      <c r="C34" s="17"/>
      <c r="D34" s="111">
        <v>251.48099999999999</v>
      </c>
      <c r="E34" s="148">
        <v>1426.6079999999999</v>
      </c>
      <c r="F34" s="148">
        <v>1022.2619999999999</v>
      </c>
      <c r="G34" s="21">
        <v>2700.3509999999997</v>
      </c>
      <c r="H34" s="148">
        <v>237.33</v>
      </c>
      <c r="I34" s="148">
        <v>2543.748</v>
      </c>
      <c r="J34" s="112">
        <v>794.11300000000006</v>
      </c>
      <c r="K34" s="112">
        <v>3575.1909999999998</v>
      </c>
      <c r="L34" s="112">
        <v>6275.5419999999995</v>
      </c>
      <c r="M34" s="111">
        <v>1355.1110000000001</v>
      </c>
      <c r="N34" s="148">
        <v>1813.5139999999999</v>
      </c>
      <c r="O34" s="112">
        <v>204.422</v>
      </c>
      <c r="P34" s="112">
        <v>3373.047</v>
      </c>
      <c r="Q34" s="111">
        <v>552.09100000000001</v>
      </c>
      <c r="R34" s="112">
        <v>3189.951</v>
      </c>
      <c r="S34" s="112">
        <f t="shared" ref="S34:S36" si="2">+SUM(P34:R34)+L34</f>
        <v>13390.630999999999</v>
      </c>
    </row>
    <row r="35" spans="1:19" x14ac:dyDescent="0.2">
      <c r="A35" s="20"/>
      <c r="B35" s="17" t="s">
        <v>21</v>
      </c>
      <c r="C35" s="17"/>
      <c r="D35" s="111">
        <v>108915.942</v>
      </c>
      <c r="E35" s="148">
        <v>204531.87700000001</v>
      </c>
      <c r="F35" s="148">
        <v>262320.48</v>
      </c>
      <c r="G35" s="21">
        <v>575768.299</v>
      </c>
      <c r="H35" s="148">
        <v>240354.22899999999</v>
      </c>
      <c r="I35" s="148">
        <v>227568.098</v>
      </c>
      <c r="J35" s="112">
        <v>302379.201</v>
      </c>
      <c r="K35" s="112">
        <v>770301.52799999993</v>
      </c>
      <c r="L35" s="112">
        <v>1346069.827</v>
      </c>
      <c r="M35" s="111">
        <v>260408.28099999999</v>
      </c>
      <c r="N35" s="148">
        <v>261962.42300000001</v>
      </c>
      <c r="O35" s="112">
        <v>244456.36199999999</v>
      </c>
      <c r="P35" s="112">
        <v>766827.06599999999</v>
      </c>
      <c r="Q35" s="111">
        <v>277982.94799999997</v>
      </c>
      <c r="R35" s="112">
        <v>313755.48700000002</v>
      </c>
      <c r="S35" s="112">
        <f t="shared" si="2"/>
        <v>2704635.3279999997</v>
      </c>
    </row>
    <row r="36" spans="1:19" x14ac:dyDescent="0.2">
      <c r="A36" s="20"/>
      <c r="B36" s="17" t="s">
        <v>22</v>
      </c>
      <c r="C36" s="17"/>
      <c r="D36" s="111">
        <v>207960.52</v>
      </c>
      <c r="E36" s="148">
        <v>192683.96</v>
      </c>
      <c r="F36" s="148">
        <v>250475.02799999999</v>
      </c>
      <c r="G36" s="21">
        <v>651119.50799999991</v>
      </c>
      <c r="H36" s="148">
        <v>254704.65700000001</v>
      </c>
      <c r="I36" s="148">
        <v>254186.155</v>
      </c>
      <c r="J36" s="112">
        <v>259238.33499999999</v>
      </c>
      <c r="K36" s="112">
        <v>768129.147</v>
      </c>
      <c r="L36" s="112">
        <v>1419248.6549999998</v>
      </c>
      <c r="M36" s="111">
        <v>233627.07800000001</v>
      </c>
      <c r="N36" s="148">
        <v>204809.092</v>
      </c>
      <c r="O36" s="112">
        <v>206785.89799999999</v>
      </c>
      <c r="P36" s="112">
        <v>645222.06799999997</v>
      </c>
      <c r="Q36" s="111">
        <v>209837.32</v>
      </c>
      <c r="R36" s="112">
        <v>192240.299</v>
      </c>
      <c r="S36" s="112">
        <f t="shared" si="2"/>
        <v>2466548.3419999997</v>
      </c>
    </row>
    <row r="37" spans="1:19" x14ac:dyDescent="0.2">
      <c r="A37" s="20"/>
      <c r="B37" s="17"/>
      <c r="C37" s="17"/>
      <c r="D37" s="111"/>
      <c r="E37" s="148"/>
      <c r="F37" s="148"/>
      <c r="G37" s="21"/>
      <c r="H37" s="148"/>
      <c r="I37" s="148"/>
      <c r="J37" s="112"/>
      <c r="K37" s="112"/>
      <c r="L37" s="112"/>
      <c r="M37" s="111"/>
      <c r="N37" s="148"/>
      <c r="O37" s="112"/>
      <c r="P37" s="112"/>
      <c r="Q37" s="111"/>
      <c r="R37" s="112"/>
      <c r="S37" s="112"/>
    </row>
    <row r="38" spans="1:19" x14ac:dyDescent="0.2">
      <c r="A38" s="24" t="s">
        <v>61</v>
      </c>
      <c r="B38" s="25"/>
      <c r="C38" s="25"/>
      <c r="D38" s="113">
        <v>3421509.290000001</v>
      </c>
      <c r="E38" s="151">
        <v>2809618.9979999987</v>
      </c>
      <c r="F38" s="151">
        <v>2910450.6769999992</v>
      </c>
      <c r="G38" s="26">
        <v>9141578.9649999999</v>
      </c>
      <c r="H38" s="151">
        <v>5405926.1540000001</v>
      </c>
      <c r="I38" s="151">
        <v>1460374.1170000003</v>
      </c>
      <c r="J38" s="114">
        <v>2710326.7819999992</v>
      </c>
      <c r="K38" s="114">
        <v>9576627.0529999956</v>
      </c>
      <c r="L38" s="114">
        <v>18718206.017999999</v>
      </c>
      <c r="M38" s="113">
        <v>2679097.8389999992</v>
      </c>
      <c r="N38" s="151">
        <v>3027623.9549999991</v>
      </c>
      <c r="O38" s="114">
        <v>2941643.3749999986</v>
      </c>
      <c r="P38" s="114">
        <v>8648365.1689999998</v>
      </c>
      <c r="Q38" s="113">
        <v>2844127.9169999994</v>
      </c>
      <c r="R38" s="114">
        <v>2880466.8160000001</v>
      </c>
      <c r="S38" s="114">
        <f>+SUM(P38:R38)+L38</f>
        <v>33091165.919999998</v>
      </c>
    </row>
    <row r="39" spans="1:19" x14ac:dyDescent="0.2">
      <c r="A39" s="24" t="s">
        <v>62</v>
      </c>
      <c r="B39" s="25"/>
      <c r="C39" s="25"/>
      <c r="D39" s="113">
        <v>2807936.1689999998</v>
      </c>
      <c r="E39" s="151">
        <v>2845647.77</v>
      </c>
      <c r="F39" s="151">
        <v>3776052.3949999996</v>
      </c>
      <c r="G39" s="26">
        <v>9429636.3340000007</v>
      </c>
      <c r="H39" s="151">
        <v>3133606.898</v>
      </c>
      <c r="I39" s="151">
        <v>3185907.7590000001</v>
      </c>
      <c r="J39" s="114">
        <v>3484506.048</v>
      </c>
      <c r="K39" s="114">
        <v>9804020.7049999982</v>
      </c>
      <c r="L39" s="114">
        <v>19233657.039000005</v>
      </c>
      <c r="M39" s="113">
        <v>3292349.3000000003</v>
      </c>
      <c r="N39" s="151">
        <v>3489931.6079999995</v>
      </c>
      <c r="O39" s="114">
        <v>3783157.3600000008</v>
      </c>
      <c r="P39" s="114">
        <v>10565438.268000001</v>
      </c>
      <c r="Q39" s="113">
        <v>3151887.1839999999</v>
      </c>
      <c r="R39" s="114">
        <v>3233761.6060000001</v>
      </c>
      <c r="S39" s="114">
        <f t="shared" ref="S39:S40" si="3">+SUM(P39:R39)+L39</f>
        <v>36184744.097000003</v>
      </c>
    </row>
    <row r="40" spans="1:19" x14ac:dyDescent="0.2">
      <c r="A40" s="24" t="s">
        <v>23</v>
      </c>
      <c r="B40" s="25"/>
      <c r="C40" s="25"/>
      <c r="D40" s="113">
        <v>613573.12100000121</v>
      </c>
      <c r="E40" s="151">
        <v>-36028.772000001278</v>
      </c>
      <c r="F40" s="151">
        <v>-865601.71800000034</v>
      </c>
      <c r="G40" s="26">
        <v>-288057.36900000088</v>
      </c>
      <c r="H40" s="151">
        <v>2272319.2560000001</v>
      </c>
      <c r="I40" s="151">
        <v>-1725533.6419999998</v>
      </c>
      <c r="J40" s="114">
        <v>-774179.26600000076</v>
      </c>
      <c r="K40" s="114">
        <v>-227393.65200000256</v>
      </c>
      <c r="L40" s="114">
        <v>-515451.0210000053</v>
      </c>
      <c r="M40" s="113">
        <v>-613251.46100000106</v>
      </c>
      <c r="N40" s="151">
        <v>-462307.6530000004</v>
      </c>
      <c r="O40" s="114">
        <v>-841513.9850000022</v>
      </c>
      <c r="P40" s="114">
        <v>-1917073.0990000013</v>
      </c>
      <c r="Q40" s="113">
        <v>-307759.26700000046</v>
      </c>
      <c r="R40" s="114">
        <v>-353294.79000000004</v>
      </c>
      <c r="S40" s="114">
        <f t="shared" si="3"/>
        <v>-3093578.1770000071</v>
      </c>
    </row>
    <row r="41" spans="1:19" x14ac:dyDescent="0.2">
      <c r="A41" s="27"/>
      <c r="B41" s="28"/>
      <c r="C41" s="28"/>
      <c r="D41" s="115"/>
      <c r="E41" s="152"/>
      <c r="F41" s="152"/>
      <c r="G41" s="244"/>
      <c r="H41" s="152"/>
      <c r="I41" s="152"/>
      <c r="J41" s="116"/>
      <c r="K41" s="116"/>
      <c r="L41" s="116"/>
      <c r="M41" s="115"/>
      <c r="N41" s="152"/>
      <c r="O41" s="116"/>
      <c r="P41" s="116"/>
      <c r="Q41" s="115"/>
      <c r="R41" s="116"/>
      <c r="S41" s="116"/>
    </row>
    <row r="42" spans="1:19" x14ac:dyDescent="0.2">
      <c r="A42" s="19" t="s">
        <v>24</v>
      </c>
      <c r="B42" s="17"/>
      <c r="C42" s="17"/>
      <c r="D42" s="107"/>
      <c r="E42" s="150"/>
      <c r="F42" s="150"/>
      <c r="G42" s="243"/>
      <c r="H42" s="150"/>
      <c r="I42" s="150"/>
      <c r="J42" s="108"/>
      <c r="K42" s="108"/>
      <c r="L42" s="108"/>
      <c r="M42" s="107"/>
      <c r="N42" s="150"/>
      <c r="O42" s="108"/>
      <c r="P42" s="108"/>
      <c r="Q42" s="107"/>
      <c r="R42" s="108"/>
      <c r="S42" s="108"/>
    </row>
    <row r="43" spans="1:19" x14ac:dyDescent="0.2">
      <c r="A43" s="19"/>
      <c r="B43" s="17"/>
      <c r="C43" s="17"/>
      <c r="D43" s="107"/>
      <c r="E43" s="150"/>
      <c r="F43" s="150"/>
      <c r="G43" s="243"/>
      <c r="H43" s="150"/>
      <c r="I43" s="150"/>
      <c r="J43" s="108"/>
      <c r="K43" s="108"/>
      <c r="L43" s="108"/>
      <c r="M43" s="107"/>
      <c r="N43" s="150"/>
      <c r="O43" s="108"/>
      <c r="P43" s="108"/>
      <c r="Q43" s="107"/>
      <c r="R43" s="108"/>
      <c r="S43" s="108"/>
    </row>
    <row r="44" spans="1:19" x14ac:dyDescent="0.2">
      <c r="A44" s="20" t="s">
        <v>25</v>
      </c>
      <c r="B44" s="17"/>
      <c r="C44" s="17"/>
      <c r="D44" s="111">
        <v>798906.53799999994</v>
      </c>
      <c r="E44" s="148">
        <v>-121904.87600000005</v>
      </c>
      <c r="F44" s="148">
        <v>-1262159.4450000001</v>
      </c>
      <c r="G44" s="21">
        <v>-585157.78299999936</v>
      </c>
      <c r="H44" s="148">
        <v>2191083.0499999998</v>
      </c>
      <c r="I44" s="148">
        <v>-1109328.625</v>
      </c>
      <c r="J44" s="112">
        <v>1464366.1490000002</v>
      </c>
      <c r="K44" s="112">
        <v>2546120.574</v>
      </c>
      <c r="L44" s="112">
        <v>1960962.7910000007</v>
      </c>
      <c r="M44" s="111">
        <v>-505165.20900000003</v>
      </c>
      <c r="N44" s="148">
        <v>-87527.437999999966</v>
      </c>
      <c r="O44" s="112">
        <v>-930559.86700000009</v>
      </c>
      <c r="P44" s="112">
        <v>-1523252.5140000002</v>
      </c>
      <c r="Q44" s="111">
        <v>811945.85999999987</v>
      </c>
      <c r="R44" s="112">
        <v>-233012.98199999999</v>
      </c>
      <c r="S44" s="112">
        <f>+SUM(P44:R44)+L44</f>
        <v>1016643.1550000004</v>
      </c>
    </row>
    <row r="45" spans="1:19" x14ac:dyDescent="0.2">
      <c r="A45" s="20" t="s">
        <v>26</v>
      </c>
      <c r="B45" s="17"/>
      <c r="C45" s="17"/>
      <c r="D45" s="111">
        <v>-214252.72500000001</v>
      </c>
      <c r="E45" s="148">
        <v>-792.5769999999975</v>
      </c>
      <c r="F45" s="148">
        <v>14626.155999999999</v>
      </c>
      <c r="G45" s="21">
        <v>-200419.14600000001</v>
      </c>
      <c r="H45" s="148">
        <v>22006.833000000002</v>
      </c>
      <c r="I45" s="148">
        <v>25249.608</v>
      </c>
      <c r="J45" s="112">
        <v>57092.190999999992</v>
      </c>
      <c r="K45" s="112">
        <v>104348.63200000001</v>
      </c>
      <c r="L45" s="112">
        <v>-96070.514000000025</v>
      </c>
      <c r="M45" s="111">
        <v>51778.224999999999</v>
      </c>
      <c r="N45" s="148">
        <v>44149.213000000003</v>
      </c>
      <c r="O45" s="112">
        <v>49372.298999999999</v>
      </c>
      <c r="P45" s="112">
        <v>145299.73699999999</v>
      </c>
      <c r="Q45" s="111">
        <v>29767.912</v>
      </c>
      <c r="R45" s="112">
        <v>11614.591999999997</v>
      </c>
      <c r="S45" s="112">
        <f t="shared" ref="S45:S57" si="4">+SUM(P45:R45)+L45</f>
        <v>90611.726999999984</v>
      </c>
    </row>
    <row r="46" spans="1:19" x14ac:dyDescent="0.2">
      <c r="A46" s="20"/>
      <c r="B46" s="17" t="s">
        <v>27</v>
      </c>
      <c r="C46" s="17"/>
      <c r="D46" s="111">
        <v>15436.342000000001</v>
      </c>
      <c r="E46" s="148">
        <v>30759.275000000001</v>
      </c>
      <c r="F46" s="148">
        <v>41654.21</v>
      </c>
      <c r="G46" s="21">
        <v>87849.82699999999</v>
      </c>
      <c r="H46" s="148">
        <v>45540.794000000002</v>
      </c>
      <c r="I46" s="148">
        <v>52828.089</v>
      </c>
      <c r="J46" s="112">
        <v>85944.028999999995</v>
      </c>
      <c r="K46" s="112">
        <v>184312.91200000001</v>
      </c>
      <c r="L46" s="112">
        <v>272162.739</v>
      </c>
      <c r="M46" s="111">
        <v>82820.222999999998</v>
      </c>
      <c r="N46" s="148">
        <v>77065.797000000006</v>
      </c>
      <c r="O46" s="112">
        <v>85072.099000000002</v>
      </c>
      <c r="P46" s="112">
        <v>244958.11900000001</v>
      </c>
      <c r="Q46" s="111">
        <v>54398.260999999999</v>
      </c>
      <c r="R46" s="112">
        <v>55748.635999999999</v>
      </c>
      <c r="S46" s="112">
        <f t="shared" si="4"/>
        <v>627267.755</v>
      </c>
    </row>
    <row r="47" spans="1:19" x14ac:dyDescent="0.2">
      <c r="A47" s="20"/>
      <c r="B47" s="17" t="s">
        <v>28</v>
      </c>
      <c r="C47" s="17"/>
      <c r="D47" s="111">
        <v>229689.06700000001</v>
      </c>
      <c r="E47" s="148">
        <v>31551.851999999999</v>
      </c>
      <c r="F47" s="148">
        <v>27028.054</v>
      </c>
      <c r="G47" s="21">
        <v>288268.973</v>
      </c>
      <c r="H47" s="148">
        <v>23533.960999999999</v>
      </c>
      <c r="I47" s="148">
        <v>27578.481</v>
      </c>
      <c r="J47" s="112">
        <v>28851.838</v>
      </c>
      <c r="K47" s="112">
        <v>79964.28</v>
      </c>
      <c r="L47" s="112">
        <v>368233.25300000003</v>
      </c>
      <c r="M47" s="111">
        <v>31041.998</v>
      </c>
      <c r="N47" s="148">
        <v>32916.584000000003</v>
      </c>
      <c r="O47" s="112">
        <v>35699.800000000003</v>
      </c>
      <c r="P47" s="112">
        <v>99658.382000000012</v>
      </c>
      <c r="Q47" s="111">
        <v>24630.348999999998</v>
      </c>
      <c r="R47" s="112">
        <v>44134.044000000002</v>
      </c>
      <c r="S47" s="112">
        <f t="shared" si="4"/>
        <v>536656.02800000005</v>
      </c>
    </row>
    <row r="48" spans="1:19" x14ac:dyDescent="0.2">
      <c r="A48" s="20" t="s">
        <v>29</v>
      </c>
      <c r="B48" s="17"/>
      <c r="C48" s="17"/>
      <c r="D48" s="111">
        <v>1430710.4030000002</v>
      </c>
      <c r="E48" s="148">
        <v>-572782.96</v>
      </c>
      <c r="F48" s="148">
        <v>-607933.53300000005</v>
      </c>
      <c r="G48" s="21">
        <v>249993.91000000061</v>
      </c>
      <c r="H48" s="148">
        <v>221578.52199999997</v>
      </c>
      <c r="I48" s="148">
        <v>527820.78299999994</v>
      </c>
      <c r="J48" s="112">
        <v>1833242.0279999999</v>
      </c>
      <c r="K48" s="112">
        <v>2582641.3330000001</v>
      </c>
      <c r="L48" s="112">
        <v>2832635.2430000007</v>
      </c>
      <c r="M48" s="111">
        <v>-612952.05099999998</v>
      </c>
      <c r="N48" s="148">
        <v>-250445.38399999999</v>
      </c>
      <c r="O48" s="112">
        <v>-545551.99200000009</v>
      </c>
      <c r="P48" s="112">
        <v>-1408949.4270000001</v>
      </c>
      <c r="Q48" s="111">
        <v>755594.78799999994</v>
      </c>
      <c r="R48" s="112">
        <v>-134524.038</v>
      </c>
      <c r="S48" s="112">
        <f t="shared" si="4"/>
        <v>2044756.5660000006</v>
      </c>
    </row>
    <row r="49" spans="1:19" x14ac:dyDescent="0.2">
      <c r="A49" s="20"/>
      <c r="B49" s="17" t="s">
        <v>30</v>
      </c>
      <c r="C49" s="17"/>
      <c r="D49" s="111">
        <v>2478723.5150000001</v>
      </c>
      <c r="E49" s="148">
        <v>-430562.14399999997</v>
      </c>
      <c r="F49" s="148">
        <v>-567119.04500000004</v>
      </c>
      <c r="G49" s="21">
        <v>1481042.3260000004</v>
      </c>
      <c r="H49" s="148">
        <v>313822.76899999997</v>
      </c>
      <c r="I49" s="148">
        <v>597799.93599999999</v>
      </c>
      <c r="J49" s="112">
        <v>1898900.659</v>
      </c>
      <c r="K49" s="112">
        <v>2810523.3640000001</v>
      </c>
      <c r="L49" s="112">
        <v>4291565.6900000004</v>
      </c>
      <c r="M49" s="111">
        <v>-603342.84</v>
      </c>
      <c r="N49" s="148">
        <v>-119373.18</v>
      </c>
      <c r="O49" s="112">
        <v>-545192.38100000005</v>
      </c>
      <c r="P49" s="112">
        <v>-1267908.4010000001</v>
      </c>
      <c r="Q49" s="111">
        <v>768612.66599999997</v>
      </c>
      <c r="R49" s="112">
        <v>-133618.99</v>
      </c>
      <c r="S49" s="112">
        <f t="shared" si="4"/>
        <v>3658650.9650000003</v>
      </c>
    </row>
    <row r="50" spans="1:19" x14ac:dyDescent="0.2">
      <c r="A50" s="20"/>
      <c r="B50" s="17" t="s">
        <v>31</v>
      </c>
      <c r="C50" s="17"/>
      <c r="D50" s="111">
        <v>1048013.112</v>
      </c>
      <c r="E50" s="148">
        <v>142220.81599999999</v>
      </c>
      <c r="F50" s="148">
        <v>40814.487999999998</v>
      </c>
      <c r="G50" s="21">
        <v>1231048.4159999997</v>
      </c>
      <c r="H50" s="148">
        <v>92244.247000000003</v>
      </c>
      <c r="I50" s="148">
        <v>69979.153000000006</v>
      </c>
      <c r="J50" s="112">
        <v>65658.630999999994</v>
      </c>
      <c r="K50" s="112">
        <v>227882.03100000002</v>
      </c>
      <c r="L50" s="112">
        <v>1458930.4469999997</v>
      </c>
      <c r="M50" s="111">
        <v>9609.2109999999993</v>
      </c>
      <c r="N50" s="148">
        <v>131072.204</v>
      </c>
      <c r="O50" s="112">
        <v>359.61099999999999</v>
      </c>
      <c r="P50" s="112">
        <v>141041.02600000001</v>
      </c>
      <c r="Q50" s="111">
        <v>13017.878000000001</v>
      </c>
      <c r="R50" s="112">
        <v>905.048</v>
      </c>
      <c r="S50" s="112">
        <f t="shared" si="4"/>
        <v>1613894.3989999997</v>
      </c>
    </row>
    <row r="51" spans="1:19" x14ac:dyDescent="0.2">
      <c r="A51" s="20" t="s">
        <v>32</v>
      </c>
      <c r="B51" s="17"/>
      <c r="C51" s="17"/>
      <c r="D51" s="111">
        <v>2709.1570000000002</v>
      </c>
      <c r="E51" s="148">
        <v>45917.847000000002</v>
      </c>
      <c r="F51" s="148">
        <v>-202408.58</v>
      </c>
      <c r="G51" s="21">
        <v>-153781.576</v>
      </c>
      <c r="H51" s="148">
        <v>453474.12699999998</v>
      </c>
      <c r="I51" s="148">
        <v>-55908.080999999998</v>
      </c>
      <c r="J51" s="112">
        <v>-425940.03899999999</v>
      </c>
      <c r="K51" s="112">
        <v>-28373.993000000017</v>
      </c>
      <c r="L51" s="112">
        <v>-182155.56900000002</v>
      </c>
      <c r="M51" s="111">
        <v>13498.043</v>
      </c>
      <c r="N51" s="148">
        <v>-19022.810000000001</v>
      </c>
      <c r="O51" s="112">
        <v>-364832.43099999998</v>
      </c>
      <c r="P51" s="112">
        <v>-370357.19799999997</v>
      </c>
      <c r="Q51" s="111">
        <v>21277.366999999998</v>
      </c>
      <c r="R51" s="112">
        <v>-191883.897</v>
      </c>
      <c r="S51" s="112">
        <f t="shared" si="4"/>
        <v>-723119.29700000002</v>
      </c>
    </row>
    <row r="52" spans="1:19" x14ac:dyDescent="0.2">
      <c r="A52" s="20" t="s">
        <v>33</v>
      </c>
      <c r="B52" s="17"/>
      <c r="C52" s="17"/>
      <c r="D52" s="111">
        <v>-420260.29700000002</v>
      </c>
      <c r="E52" s="148">
        <v>405752.81400000001</v>
      </c>
      <c r="F52" s="148">
        <v>-466443.48800000001</v>
      </c>
      <c r="G52" s="21">
        <v>-480950.97100000002</v>
      </c>
      <c r="H52" s="148">
        <v>1494023.568</v>
      </c>
      <c r="I52" s="148">
        <v>-1606490.9350000001</v>
      </c>
      <c r="J52" s="112">
        <v>-28.030999999999999</v>
      </c>
      <c r="K52" s="112">
        <v>-112495.39800000009</v>
      </c>
      <c r="L52" s="112">
        <v>-593446.36900000006</v>
      </c>
      <c r="M52" s="111">
        <v>42510.574000000001</v>
      </c>
      <c r="N52" s="148">
        <v>137791.54300000001</v>
      </c>
      <c r="O52" s="112">
        <v>-69547.743000000002</v>
      </c>
      <c r="P52" s="112">
        <v>110754.374</v>
      </c>
      <c r="Q52" s="111">
        <v>5305.7929999999997</v>
      </c>
      <c r="R52" s="112">
        <v>81780.361000000004</v>
      </c>
      <c r="S52" s="112">
        <f t="shared" si="4"/>
        <v>-395605.84100000007</v>
      </c>
    </row>
    <row r="53" spans="1:19" x14ac:dyDescent="0.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x14ac:dyDescent="0.2">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x14ac:dyDescent="0.2">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x14ac:dyDescent="0.2">
      <c r="A56" s="78" t="s">
        <v>90</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x14ac:dyDescent="0.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x14ac:dyDescent="0.2">
      <c r="A58" s="20"/>
      <c r="B58" s="17"/>
      <c r="C58" s="17"/>
      <c r="D58" s="111"/>
      <c r="E58" s="148"/>
      <c r="F58" s="148"/>
      <c r="G58" s="21"/>
      <c r="H58" s="148"/>
      <c r="I58" s="148"/>
      <c r="J58" s="112"/>
      <c r="K58" s="112"/>
      <c r="L58" s="112"/>
      <c r="M58" s="111"/>
      <c r="N58" s="148"/>
      <c r="O58" s="112"/>
      <c r="P58" s="112"/>
      <c r="Q58" s="111"/>
      <c r="R58" s="112"/>
      <c r="S58" s="112"/>
    </row>
    <row r="59" spans="1:19" x14ac:dyDescent="0.2">
      <c r="A59" s="20" t="s">
        <v>37</v>
      </c>
      <c r="B59" s="17"/>
      <c r="C59" s="17"/>
      <c r="D59" s="111">
        <v>185333.41700000004</v>
      </c>
      <c r="E59" s="148">
        <v>-85876.103999999992</v>
      </c>
      <c r="F59" s="148">
        <v>-396557.72700000001</v>
      </c>
      <c r="G59" s="21">
        <v>-297100.41400000011</v>
      </c>
      <c r="H59" s="148">
        <v>-81236.206000000006</v>
      </c>
      <c r="I59" s="148">
        <v>616205.01699999999</v>
      </c>
      <c r="J59" s="112">
        <v>2238545.415</v>
      </c>
      <c r="K59" s="112">
        <v>2773514.2259999998</v>
      </c>
      <c r="L59" s="112">
        <v>2476413.8119999999</v>
      </c>
      <c r="M59" s="111">
        <v>108086.25200000002</v>
      </c>
      <c r="N59" s="148">
        <v>374780.21500000003</v>
      </c>
      <c r="O59" s="112">
        <v>-89045.881999999998</v>
      </c>
      <c r="P59" s="112">
        <v>393820.58500000008</v>
      </c>
      <c r="Q59" s="111">
        <v>1119705.1270000001</v>
      </c>
      <c r="R59" s="112">
        <v>120281.80799999999</v>
      </c>
      <c r="S59" s="112">
        <f>+SUM(P59:R59)+L59</f>
        <v>4110221.3320000004</v>
      </c>
    </row>
    <row r="60" spans="1:19" x14ac:dyDescent="0.2">
      <c r="A60" s="20" t="s">
        <v>38</v>
      </c>
      <c r="B60" s="17"/>
      <c r="C60" s="17"/>
      <c r="D60" s="111">
        <v>0</v>
      </c>
      <c r="E60" s="148">
        <v>-4692.0640000000003</v>
      </c>
      <c r="F60" s="148">
        <v>-16413.163</v>
      </c>
      <c r="G60" s="21">
        <v>-21105.226999999999</v>
      </c>
      <c r="H60" s="148">
        <v>-6978.3739999999998</v>
      </c>
      <c r="I60" s="148">
        <v>1051.7539999999999</v>
      </c>
      <c r="J60" s="112">
        <v>918.85699999999997</v>
      </c>
      <c r="K60" s="112">
        <v>-5007.7630000000017</v>
      </c>
      <c r="L60" s="112">
        <v>-26112.990000000005</v>
      </c>
      <c r="M60" s="111">
        <v>-4790.433</v>
      </c>
      <c r="N60" s="148">
        <v>-9975.0419999999995</v>
      </c>
      <c r="O60" s="112">
        <v>-9045.9609999999993</v>
      </c>
      <c r="P60" s="112">
        <v>-23811.435999999998</v>
      </c>
      <c r="Q60" s="111">
        <v>-955.25300000000004</v>
      </c>
      <c r="R60" s="112">
        <v>-1173.6659999999999</v>
      </c>
      <c r="S60" s="112">
        <f t="shared" ref="S60:S70" si="5">+SUM(P60:R60)+L60</f>
        <v>-52053.345000000001</v>
      </c>
    </row>
    <row r="61" spans="1:19" x14ac:dyDescent="0.2">
      <c r="A61" s="20"/>
      <c r="B61" s="17" t="s">
        <v>39</v>
      </c>
      <c r="C61" s="17"/>
      <c r="D61" s="111">
        <v>0</v>
      </c>
      <c r="E61" s="148">
        <v>0</v>
      </c>
      <c r="F61" s="148">
        <v>0</v>
      </c>
      <c r="G61" s="21">
        <v>0</v>
      </c>
      <c r="H61" s="148">
        <v>116.444</v>
      </c>
      <c r="I61" s="148">
        <v>2869.4839999999999</v>
      </c>
      <c r="J61" s="112">
        <v>4069.924</v>
      </c>
      <c r="K61" s="112">
        <v>7055.8519999999999</v>
      </c>
      <c r="L61" s="112">
        <v>7055.8519999999999</v>
      </c>
      <c r="M61" s="111">
        <v>-1836.1320000000001</v>
      </c>
      <c r="N61" s="148">
        <v>0</v>
      </c>
      <c r="O61" s="112">
        <v>0</v>
      </c>
      <c r="P61" s="112">
        <v>-1836.1320000000001</v>
      </c>
      <c r="Q61" s="111">
        <v>0</v>
      </c>
      <c r="R61" s="112">
        <v>0</v>
      </c>
      <c r="S61" s="112">
        <f t="shared" si="5"/>
        <v>5219.7199999999993</v>
      </c>
    </row>
    <row r="62" spans="1:19" x14ac:dyDescent="0.2">
      <c r="A62" s="20"/>
      <c r="B62" s="17"/>
      <c r="C62" s="17" t="s">
        <v>40</v>
      </c>
      <c r="D62" s="111">
        <v>0</v>
      </c>
      <c r="E62" s="148">
        <v>0</v>
      </c>
      <c r="F62" s="148">
        <v>0</v>
      </c>
      <c r="G62" s="21">
        <v>0</v>
      </c>
      <c r="H62" s="148">
        <v>0</v>
      </c>
      <c r="I62" s="148">
        <v>0</v>
      </c>
      <c r="J62" s="112">
        <v>0</v>
      </c>
      <c r="K62" s="112">
        <v>0</v>
      </c>
      <c r="L62" s="112">
        <v>0</v>
      </c>
      <c r="M62" s="111">
        <v>0</v>
      </c>
      <c r="N62" s="148">
        <v>0</v>
      </c>
      <c r="O62" s="112">
        <v>0</v>
      </c>
      <c r="P62" s="112">
        <v>0</v>
      </c>
      <c r="Q62" s="111">
        <v>0</v>
      </c>
      <c r="R62" s="112">
        <v>382.29399999999998</v>
      </c>
      <c r="S62" s="112">
        <f t="shared" si="5"/>
        <v>382.29399999999998</v>
      </c>
    </row>
    <row r="63" spans="1:19" x14ac:dyDescent="0.2">
      <c r="A63" s="20"/>
      <c r="B63" s="17"/>
      <c r="C63" s="17" t="s">
        <v>41</v>
      </c>
      <c r="D63" s="111">
        <v>0</v>
      </c>
      <c r="E63" s="148">
        <v>0</v>
      </c>
      <c r="F63" s="148">
        <v>0</v>
      </c>
      <c r="G63" s="21">
        <v>0</v>
      </c>
      <c r="H63" s="148">
        <v>116.444</v>
      </c>
      <c r="I63" s="148">
        <v>2869.4839999999999</v>
      </c>
      <c r="J63" s="112">
        <v>4069.924</v>
      </c>
      <c r="K63" s="112">
        <v>7055.8519999999999</v>
      </c>
      <c r="L63" s="112">
        <v>7055.8519999999999</v>
      </c>
      <c r="M63" s="111">
        <v>-1836.1320000000001</v>
      </c>
      <c r="N63" s="148">
        <v>0</v>
      </c>
      <c r="O63" s="112">
        <v>0</v>
      </c>
      <c r="P63" s="112">
        <v>-1836.1320000000001</v>
      </c>
      <c r="Q63" s="111">
        <v>0</v>
      </c>
      <c r="R63" s="112">
        <v>-382.29399999999998</v>
      </c>
      <c r="S63" s="112">
        <f t="shared" si="5"/>
        <v>4837.4259999999995</v>
      </c>
    </row>
    <row r="64" spans="1:19" x14ac:dyDescent="0.2">
      <c r="A64" s="20"/>
      <c r="B64" s="17" t="s">
        <v>42</v>
      </c>
      <c r="C64" s="17"/>
      <c r="D64" s="111">
        <v>0</v>
      </c>
      <c r="E64" s="148">
        <v>4692.0640000000003</v>
      </c>
      <c r="F64" s="148">
        <v>16413.163</v>
      </c>
      <c r="G64" s="21">
        <v>21105.226999999999</v>
      </c>
      <c r="H64" s="148">
        <v>7094.8180000000002</v>
      </c>
      <c r="I64" s="148">
        <v>1817.73</v>
      </c>
      <c r="J64" s="112">
        <v>3151.067</v>
      </c>
      <c r="K64" s="112">
        <v>12063.615000000002</v>
      </c>
      <c r="L64" s="112">
        <v>33168.842000000004</v>
      </c>
      <c r="M64" s="111">
        <v>2954.3009999999999</v>
      </c>
      <c r="N64" s="148">
        <v>9975.0419999999995</v>
      </c>
      <c r="O64" s="112">
        <v>9045.9609999999993</v>
      </c>
      <c r="P64" s="112">
        <v>21975.303999999996</v>
      </c>
      <c r="Q64" s="111">
        <v>955.25300000000004</v>
      </c>
      <c r="R64" s="112">
        <v>1173.6659999999999</v>
      </c>
      <c r="S64" s="112">
        <f t="shared" si="5"/>
        <v>57273.065000000002</v>
      </c>
    </row>
    <row r="65" spans="1:19" x14ac:dyDescent="0.2">
      <c r="A65" s="20" t="s">
        <v>43</v>
      </c>
      <c r="B65" s="17"/>
      <c r="C65" s="17"/>
      <c r="D65" s="111">
        <v>248085.82700000005</v>
      </c>
      <c r="E65" s="148">
        <v>-25125.815999999999</v>
      </c>
      <c r="F65" s="148">
        <v>-322721.74800000002</v>
      </c>
      <c r="G65" s="21">
        <v>-99761.737000000081</v>
      </c>
      <c r="H65" s="148">
        <v>-18903.454000000002</v>
      </c>
      <c r="I65" s="148">
        <v>668382.00600000005</v>
      </c>
      <c r="J65" s="112">
        <v>2295491.1340000001</v>
      </c>
      <c r="K65" s="112">
        <v>2944969.6859999998</v>
      </c>
      <c r="L65" s="112">
        <v>2845207.949</v>
      </c>
      <c r="M65" s="111">
        <v>172764.91700000002</v>
      </c>
      <c r="N65" s="148">
        <v>450693.67000000004</v>
      </c>
      <c r="O65" s="112">
        <v>-12560.02</v>
      </c>
      <c r="P65" s="112">
        <v>610898.56700000004</v>
      </c>
      <c r="Q65" s="111">
        <v>1185149.503</v>
      </c>
      <c r="R65" s="112">
        <v>182941.80499999999</v>
      </c>
      <c r="S65" s="112">
        <f t="shared" si="5"/>
        <v>4824197.824</v>
      </c>
    </row>
    <row r="66" spans="1:19" x14ac:dyDescent="0.2">
      <c r="A66" s="20"/>
      <c r="B66" s="17" t="s">
        <v>39</v>
      </c>
      <c r="C66" s="17"/>
      <c r="D66" s="111">
        <v>1045230.721</v>
      </c>
      <c r="E66" s="148">
        <v>0</v>
      </c>
      <c r="F66" s="148">
        <v>0</v>
      </c>
      <c r="G66" s="21">
        <v>1045230.721</v>
      </c>
      <c r="H66" s="148">
        <v>0</v>
      </c>
      <c r="I66" s="148">
        <v>682948.147</v>
      </c>
      <c r="J66" s="112">
        <v>2296755.0460000001</v>
      </c>
      <c r="K66" s="112">
        <v>2979703.193</v>
      </c>
      <c r="L66" s="112">
        <v>4024933.9139999999</v>
      </c>
      <c r="M66" s="111">
        <v>655620.53</v>
      </c>
      <c r="N66" s="148">
        <v>469373.02600000001</v>
      </c>
      <c r="O66" s="112">
        <v>0</v>
      </c>
      <c r="P66" s="112">
        <v>1124993.5560000001</v>
      </c>
      <c r="Q66" s="111">
        <v>1194319.5630000001</v>
      </c>
      <c r="R66" s="112">
        <v>187188.00200000001</v>
      </c>
      <c r="S66" s="112">
        <f t="shared" si="5"/>
        <v>6531435.0350000001</v>
      </c>
    </row>
    <row r="67" spans="1:19" x14ac:dyDescent="0.2">
      <c r="A67" s="20"/>
      <c r="B67" s="17"/>
      <c r="C67" s="17" t="s">
        <v>40</v>
      </c>
      <c r="D67" s="111">
        <v>1045230.721</v>
      </c>
      <c r="E67" s="148">
        <v>0</v>
      </c>
      <c r="F67" s="148">
        <v>0</v>
      </c>
      <c r="G67" s="21">
        <v>1045230.721</v>
      </c>
      <c r="H67" s="148">
        <v>0</v>
      </c>
      <c r="I67" s="148">
        <v>682948.147</v>
      </c>
      <c r="J67" s="112">
        <v>2296755.0460000001</v>
      </c>
      <c r="K67" s="112">
        <v>2979703.193</v>
      </c>
      <c r="L67" s="112">
        <v>4024933.9139999999</v>
      </c>
      <c r="M67" s="111">
        <v>655620.53</v>
      </c>
      <c r="N67" s="148">
        <v>469373.02600000001</v>
      </c>
      <c r="O67" s="112">
        <v>0</v>
      </c>
      <c r="P67" s="112">
        <v>1124993.5560000001</v>
      </c>
      <c r="Q67" s="111">
        <v>1194319.5630000001</v>
      </c>
      <c r="R67" s="112">
        <v>187188.00200000001</v>
      </c>
      <c r="S67" s="112">
        <f t="shared" si="5"/>
        <v>6531435.0350000001</v>
      </c>
    </row>
    <row r="68" spans="1:19" x14ac:dyDescent="0.2">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19" x14ac:dyDescent="0.2">
      <c r="A69" s="20"/>
      <c r="B69" s="17" t="s">
        <v>42</v>
      </c>
      <c r="C69" s="17"/>
      <c r="D69" s="111">
        <v>797144.89399999997</v>
      </c>
      <c r="E69" s="148">
        <v>25125.815999999999</v>
      </c>
      <c r="F69" s="148">
        <v>322721.74800000002</v>
      </c>
      <c r="G69" s="21">
        <v>1144992.4580000001</v>
      </c>
      <c r="H69" s="148">
        <v>18903.454000000002</v>
      </c>
      <c r="I69" s="148">
        <v>14566.141</v>
      </c>
      <c r="J69" s="112">
        <v>1263.912</v>
      </c>
      <c r="K69" s="112">
        <v>34733.506999999998</v>
      </c>
      <c r="L69" s="112">
        <v>1179725.9650000001</v>
      </c>
      <c r="M69" s="111">
        <v>482855.61300000001</v>
      </c>
      <c r="N69" s="148">
        <v>18679.356</v>
      </c>
      <c r="O69" s="112">
        <v>12560.02</v>
      </c>
      <c r="P69" s="112">
        <v>514094.98900000006</v>
      </c>
      <c r="Q69" s="111">
        <v>9170.06</v>
      </c>
      <c r="R69" s="112">
        <v>4246.1970000000001</v>
      </c>
      <c r="S69" s="112">
        <f t="shared" si="5"/>
        <v>1707237.2110000001</v>
      </c>
    </row>
    <row r="70" spans="1:19" x14ac:dyDescent="0.2">
      <c r="A70" s="20" t="s">
        <v>44</v>
      </c>
      <c r="B70" s="17"/>
      <c r="C70" s="17"/>
      <c r="D70" s="111">
        <v>-62752.41</v>
      </c>
      <c r="E70" s="148">
        <v>-56058.224000000002</v>
      </c>
      <c r="F70" s="148">
        <v>-57422.815999999999</v>
      </c>
      <c r="G70" s="21">
        <v>-176233.45</v>
      </c>
      <c r="H70" s="148">
        <v>-55354.377999999997</v>
      </c>
      <c r="I70" s="148">
        <v>-53228.743000000002</v>
      </c>
      <c r="J70" s="112">
        <v>-57864.576000000001</v>
      </c>
      <c r="K70" s="112">
        <v>-166447.69699999999</v>
      </c>
      <c r="L70" s="112">
        <v>-342681.147</v>
      </c>
      <c r="M70" s="111">
        <v>-59888.232000000004</v>
      </c>
      <c r="N70" s="148">
        <v>-65938.413</v>
      </c>
      <c r="O70" s="112">
        <v>-67439.900999999998</v>
      </c>
      <c r="P70" s="112">
        <v>-193266.546</v>
      </c>
      <c r="Q70" s="111">
        <v>-64489.123</v>
      </c>
      <c r="R70" s="112">
        <v>-61486.330999999998</v>
      </c>
      <c r="S70" s="112">
        <f t="shared" si="5"/>
        <v>-661923.147</v>
      </c>
    </row>
    <row r="71" spans="1:19" x14ac:dyDescent="0.2">
      <c r="A71" s="20"/>
      <c r="B71" s="17"/>
      <c r="C71" s="17"/>
      <c r="D71" s="111"/>
      <c r="E71" s="148"/>
      <c r="F71" s="148"/>
      <c r="G71" s="21"/>
      <c r="H71" s="148"/>
      <c r="I71" s="148"/>
      <c r="J71" s="112"/>
      <c r="K71" s="112"/>
      <c r="L71" s="112"/>
      <c r="M71" s="111"/>
      <c r="N71" s="148"/>
      <c r="O71" s="112"/>
      <c r="P71" s="112"/>
      <c r="Q71" s="111"/>
      <c r="R71" s="112"/>
      <c r="S71" s="112"/>
    </row>
    <row r="72" spans="1:19" x14ac:dyDescent="0.2">
      <c r="A72" s="24" t="s">
        <v>45</v>
      </c>
      <c r="B72" s="25"/>
      <c r="C72" s="25"/>
      <c r="D72" s="113">
        <v>613573.12099999993</v>
      </c>
      <c r="E72" s="151">
        <v>-36028.772000000055</v>
      </c>
      <c r="F72" s="151">
        <v>-865601.71800000011</v>
      </c>
      <c r="G72" s="26">
        <v>-288057.36899999925</v>
      </c>
      <c r="H72" s="151">
        <v>2272319.2560000001</v>
      </c>
      <c r="I72" s="151">
        <v>-1725533.642</v>
      </c>
      <c r="J72" s="114">
        <v>-774179.26599999983</v>
      </c>
      <c r="K72" s="114">
        <v>-227393.65199999977</v>
      </c>
      <c r="L72" s="114">
        <v>-515451.02099999925</v>
      </c>
      <c r="M72" s="113">
        <v>-613251.46100000001</v>
      </c>
      <c r="N72" s="151">
        <v>-462307.65299999999</v>
      </c>
      <c r="O72" s="114">
        <v>-841513.9850000001</v>
      </c>
      <c r="P72" s="114">
        <v>-1917073.0990000004</v>
      </c>
      <c r="Q72" s="113">
        <v>-307759.26700000023</v>
      </c>
      <c r="R72" s="114">
        <v>-353294.79</v>
      </c>
      <c r="S72" s="114">
        <f>+SUM(P72:R72)+L72</f>
        <v>-3093578.1769999997</v>
      </c>
    </row>
    <row r="73" spans="1:19" x14ac:dyDescent="0.2">
      <c r="A73" s="30"/>
      <c r="B73" s="31"/>
      <c r="C73" s="31"/>
      <c r="D73" s="115"/>
      <c r="E73" s="152"/>
      <c r="F73" s="152"/>
      <c r="G73" s="244"/>
      <c r="H73" s="152"/>
      <c r="I73" s="152"/>
      <c r="J73" s="116"/>
      <c r="K73" s="116"/>
      <c r="L73" s="116"/>
      <c r="M73" s="115"/>
      <c r="N73" s="152"/>
      <c r="O73" s="116"/>
      <c r="P73" s="116"/>
      <c r="Q73" s="115"/>
      <c r="R73" s="116"/>
      <c r="S73" s="116"/>
    </row>
    <row r="74" spans="1:19" ht="13.7" customHeight="1" x14ac:dyDescent="0.2">
      <c r="A74" s="38" t="s">
        <v>46</v>
      </c>
      <c r="B74" s="266" t="s">
        <v>49</v>
      </c>
      <c r="C74" s="266"/>
      <c r="D74" s="266"/>
      <c r="E74" s="266"/>
      <c r="F74" s="266"/>
      <c r="G74" s="231"/>
    </row>
    <row r="75" spans="1:19" ht="12.2" customHeight="1" x14ac:dyDescent="0.2">
      <c r="A75" s="36" t="s">
        <v>47</v>
      </c>
      <c r="B75" s="37" t="s">
        <v>63</v>
      </c>
      <c r="C75" s="37"/>
      <c r="D75" s="37"/>
      <c r="E75" s="37"/>
      <c r="F75" s="37"/>
      <c r="G75" s="231"/>
    </row>
    <row r="76" spans="1:19" ht="12.2" customHeight="1" x14ac:dyDescent="0.2">
      <c r="A76" s="36" t="s">
        <v>48</v>
      </c>
      <c r="B76" s="37" t="s">
        <v>82</v>
      </c>
      <c r="C76" s="37"/>
      <c r="D76" s="37"/>
      <c r="E76" s="37"/>
      <c r="F76" s="37"/>
      <c r="G76" s="253"/>
    </row>
    <row r="77" spans="1:19" s="70" customFormat="1" ht="26.45" customHeight="1" x14ac:dyDescent="0.2">
      <c r="A77" s="36" t="s">
        <v>50</v>
      </c>
      <c r="B77" s="36" t="s">
        <v>65</v>
      </c>
      <c r="C77" s="37"/>
      <c r="D77" s="37"/>
      <c r="E77" s="37"/>
      <c r="F77" s="37"/>
      <c r="G77" s="257"/>
      <c r="J77" s="36"/>
      <c r="Q77" s="256"/>
      <c r="R77" s="256"/>
      <c r="S77" s="256">
        <v>6</v>
      </c>
    </row>
    <row r="78" spans="1:19" x14ac:dyDescent="0.2">
      <c r="A78" s="17"/>
      <c r="B78" s="17"/>
      <c r="C78" s="17"/>
      <c r="D78" s="33"/>
      <c r="E78" s="17"/>
      <c r="F78" s="17"/>
      <c r="G78" s="17"/>
    </row>
    <row r="79" spans="1:19" x14ac:dyDescent="0.2">
      <c r="A79" s="17"/>
      <c r="B79" s="17"/>
      <c r="C79" s="17"/>
      <c r="D79" s="33"/>
      <c r="E79" s="17"/>
      <c r="F79" s="17"/>
      <c r="G79" s="17"/>
    </row>
  </sheetData>
  <mergeCells count="1">
    <mergeCell ref="B74:F74"/>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0"/>
  <sheetViews>
    <sheetView topLeftCell="A28" workbookViewId="0">
      <selection activeCell="R63" sqref="R63"/>
    </sheetView>
  </sheetViews>
  <sheetFormatPr baseColWidth="10" defaultRowHeight="12.75" x14ac:dyDescent="0.2"/>
  <cols>
    <col min="1" max="2" width="2.85546875" customWidth="1"/>
    <col min="3" max="3" width="52.28515625" customWidth="1"/>
    <col min="4" max="6" width="9.7109375" customWidth="1"/>
    <col min="7" max="7" width="10.42578125" bestFit="1" customWidth="1"/>
    <col min="8" max="8" width="10.28515625" bestFit="1" customWidth="1"/>
    <col min="9" max="9" width="9.7109375" customWidth="1"/>
    <col min="10" max="10" width="10.28515625" bestFit="1" customWidth="1"/>
    <col min="11" max="11" width="10.42578125" bestFit="1" customWidth="1"/>
    <col min="12" max="14" width="9.7109375" customWidth="1"/>
    <col min="15" max="15" width="10.7109375" customWidth="1"/>
    <col min="16" max="18" width="9.7109375" customWidth="1"/>
    <col min="19" max="19" width="10.28515625" bestFit="1" customWidth="1"/>
    <col min="20" max="20" width="0.85546875" customWidth="1"/>
  </cols>
  <sheetData>
    <row r="1" spans="1:19" ht="26.25" x14ac:dyDescent="0.4">
      <c r="Q1" s="159"/>
      <c r="R1" s="159"/>
    </row>
    <row r="2" spans="1:19" x14ac:dyDescent="0.2">
      <c r="A2" s="1" t="s">
        <v>78</v>
      </c>
      <c r="B2" s="2"/>
      <c r="C2" s="2"/>
      <c r="D2" s="2"/>
      <c r="E2" s="2"/>
      <c r="F2" s="2"/>
      <c r="G2" s="2"/>
      <c r="H2" s="2"/>
      <c r="I2" s="2"/>
      <c r="J2" s="2"/>
      <c r="K2" s="2"/>
      <c r="L2" s="2"/>
      <c r="M2" s="2"/>
      <c r="N2" s="2"/>
      <c r="O2" s="2"/>
      <c r="P2" s="2"/>
      <c r="Q2" s="2"/>
      <c r="R2" s="2"/>
      <c r="S2" s="2"/>
    </row>
    <row r="3" spans="1:19" x14ac:dyDescent="0.2">
      <c r="A3" s="47" t="str">
        <f>+Total!A3</f>
        <v>ESTADO DE OPERACIONES DE GOBIERNO  2017</v>
      </c>
      <c r="B3" s="5"/>
      <c r="C3" s="5"/>
      <c r="D3" s="2"/>
      <c r="E3" s="2"/>
      <c r="F3" s="2"/>
      <c r="G3" s="2"/>
      <c r="H3" s="2"/>
      <c r="I3" s="2"/>
      <c r="J3" s="2"/>
      <c r="K3" s="2"/>
      <c r="L3" s="2"/>
      <c r="M3" s="2"/>
      <c r="N3" s="2"/>
      <c r="O3" s="2"/>
      <c r="P3" s="2"/>
      <c r="Q3" s="2"/>
      <c r="R3" s="2"/>
      <c r="S3" s="2"/>
    </row>
    <row r="4" spans="1:19" x14ac:dyDescent="0.2">
      <c r="A4" s="1" t="s">
        <v>1</v>
      </c>
      <c r="B4" s="2"/>
      <c r="C4" s="2"/>
      <c r="D4" s="2"/>
      <c r="E4" s="2"/>
      <c r="F4" s="2"/>
      <c r="G4" s="2"/>
      <c r="H4" s="2"/>
      <c r="I4" s="2"/>
      <c r="J4" s="2"/>
      <c r="K4" s="2"/>
      <c r="L4" s="2"/>
      <c r="M4" s="2"/>
      <c r="N4" s="2"/>
      <c r="O4" s="2"/>
      <c r="P4" s="2"/>
      <c r="Q4" s="2"/>
      <c r="R4" s="2"/>
      <c r="S4" s="2"/>
    </row>
    <row r="5" spans="1:19" x14ac:dyDescent="0.2">
      <c r="A5" s="1" t="s">
        <v>54</v>
      </c>
      <c r="B5" s="2"/>
      <c r="C5" s="7"/>
      <c r="D5" s="2"/>
      <c r="E5" s="2"/>
      <c r="F5" s="2"/>
      <c r="G5" s="2"/>
      <c r="H5" s="2"/>
      <c r="I5" s="2"/>
      <c r="J5" s="2"/>
      <c r="K5" s="2"/>
      <c r="L5" s="2"/>
      <c r="M5" s="2"/>
      <c r="N5" s="2"/>
      <c r="O5" s="2"/>
      <c r="P5" s="2"/>
      <c r="Q5" s="2"/>
      <c r="R5" s="2"/>
      <c r="S5" s="2"/>
    </row>
    <row r="6" spans="1:19" x14ac:dyDescent="0.2">
      <c r="A6" s="1" t="s">
        <v>55</v>
      </c>
      <c r="B6" s="2"/>
      <c r="C6" s="7"/>
      <c r="D6" s="2"/>
      <c r="E6" s="2"/>
      <c r="F6" s="2"/>
      <c r="G6" s="2"/>
      <c r="H6" s="2"/>
      <c r="I6" s="2"/>
      <c r="J6" s="2"/>
      <c r="K6" s="2"/>
      <c r="L6" s="2"/>
      <c r="M6" s="2"/>
      <c r="N6" s="2"/>
      <c r="O6" s="2"/>
      <c r="P6" s="2"/>
      <c r="Q6" s="2"/>
      <c r="R6" s="2"/>
      <c r="S6" s="2"/>
    </row>
    <row r="7" spans="1:19" x14ac:dyDescent="0.2">
      <c r="A7" s="9"/>
      <c r="B7" s="10"/>
      <c r="C7" s="11"/>
      <c r="D7" s="2"/>
      <c r="E7" s="2"/>
      <c r="F7" s="2"/>
      <c r="G7" s="2"/>
    </row>
    <row r="8" spans="1:19" ht="25.5" customHeight="1" x14ac:dyDescent="0.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19" x14ac:dyDescent="0.2">
      <c r="A9" s="16"/>
      <c r="B9" s="17"/>
      <c r="C9" s="17"/>
      <c r="D9" s="107"/>
      <c r="E9" s="150"/>
      <c r="F9" s="150"/>
      <c r="G9" s="243"/>
      <c r="H9" s="150"/>
      <c r="I9" s="150"/>
      <c r="J9" s="108"/>
      <c r="K9" s="108"/>
      <c r="L9" s="108"/>
      <c r="M9" s="107"/>
      <c r="N9" s="150"/>
      <c r="O9" s="108"/>
      <c r="P9" s="108"/>
      <c r="Q9" s="107"/>
      <c r="R9" s="108"/>
      <c r="S9" s="108"/>
    </row>
    <row r="10" spans="1:19" x14ac:dyDescent="0.2">
      <c r="A10" s="19" t="s">
        <v>6</v>
      </c>
      <c r="B10" s="17"/>
      <c r="C10" s="17"/>
      <c r="D10" s="109"/>
      <c r="E10" s="144"/>
      <c r="F10" s="144"/>
      <c r="G10" s="236"/>
      <c r="H10" s="144"/>
      <c r="I10" s="144"/>
      <c r="J10" s="110"/>
      <c r="K10" s="110"/>
      <c r="L10" s="110"/>
      <c r="M10" s="109"/>
      <c r="N10" s="144"/>
      <c r="O10" s="110"/>
      <c r="P10" s="110"/>
      <c r="Q10" s="109"/>
      <c r="R10" s="110"/>
      <c r="S10" s="110"/>
    </row>
    <row r="11" spans="1:19" x14ac:dyDescent="0.2">
      <c r="A11" s="20" t="s">
        <v>7</v>
      </c>
      <c r="B11" s="17"/>
      <c r="C11" s="17"/>
      <c r="D11" s="111">
        <v>32360</v>
      </c>
      <c r="E11" s="148">
        <v>37468</v>
      </c>
      <c r="F11" s="148">
        <v>517733</v>
      </c>
      <c r="G11" s="21">
        <v>587561</v>
      </c>
      <c r="H11" s="148">
        <v>34524</v>
      </c>
      <c r="I11" s="148">
        <v>44970</v>
      </c>
      <c r="J11" s="112">
        <v>41820</v>
      </c>
      <c r="K11" s="112">
        <v>121314</v>
      </c>
      <c r="L11" s="112">
        <v>708875</v>
      </c>
      <c r="M11" s="111">
        <v>40412</v>
      </c>
      <c r="N11" s="148">
        <v>213001</v>
      </c>
      <c r="O11" s="112">
        <v>42687</v>
      </c>
      <c r="P11" s="112">
        <v>296100</v>
      </c>
      <c r="Q11" s="111">
        <v>130103</v>
      </c>
      <c r="R11" s="112">
        <v>59138</v>
      </c>
      <c r="S11" s="112">
        <f>+SUM(P11:R11)+L11</f>
        <v>1194216</v>
      </c>
    </row>
    <row r="12" spans="1:19" x14ac:dyDescent="0.2">
      <c r="A12" s="20"/>
      <c r="B12" s="17" t="s">
        <v>83</v>
      </c>
      <c r="C12" s="17"/>
      <c r="D12" s="111">
        <v>0</v>
      </c>
      <c r="E12" s="148">
        <v>0</v>
      </c>
      <c r="F12" s="148">
        <v>0</v>
      </c>
      <c r="G12" s="21">
        <v>0</v>
      </c>
      <c r="H12" s="148">
        <v>0</v>
      </c>
      <c r="I12" s="148">
        <v>0</v>
      </c>
      <c r="J12" s="112">
        <v>0</v>
      </c>
      <c r="K12" s="112">
        <v>0</v>
      </c>
      <c r="L12" s="112">
        <v>0</v>
      </c>
      <c r="M12" s="111">
        <v>0</v>
      </c>
      <c r="N12" s="148">
        <v>0</v>
      </c>
      <c r="O12" s="112">
        <v>0</v>
      </c>
      <c r="P12" s="112">
        <v>0</v>
      </c>
      <c r="Q12" s="111">
        <v>0</v>
      </c>
      <c r="R12" s="112">
        <v>0</v>
      </c>
      <c r="S12" s="112">
        <f t="shared" ref="S12:S20" si="0">+SUM(P12:R12)+L12</f>
        <v>0</v>
      </c>
    </row>
    <row r="13" spans="1:19" s="189" customFormat="1" x14ac:dyDescent="0.2">
      <c r="A13" s="78"/>
      <c r="B13" s="76"/>
      <c r="C13" s="76" t="s">
        <v>69</v>
      </c>
      <c r="D13" s="190">
        <v>0</v>
      </c>
      <c r="E13" s="191">
        <v>0</v>
      </c>
      <c r="F13" s="191">
        <v>0</v>
      </c>
      <c r="G13" s="185">
        <v>0</v>
      </c>
      <c r="H13" s="191">
        <v>0</v>
      </c>
      <c r="I13" s="191">
        <v>0</v>
      </c>
      <c r="J13" s="192">
        <v>0</v>
      </c>
      <c r="K13" s="192">
        <v>0</v>
      </c>
      <c r="L13" s="192">
        <v>0</v>
      </c>
      <c r="M13" s="190">
        <v>0</v>
      </c>
      <c r="N13" s="191">
        <v>0</v>
      </c>
      <c r="O13" s="192">
        <v>0</v>
      </c>
      <c r="P13" s="192">
        <v>0</v>
      </c>
      <c r="Q13" s="190">
        <v>0</v>
      </c>
      <c r="R13" s="192">
        <v>0</v>
      </c>
      <c r="S13" s="112">
        <f t="shared" si="0"/>
        <v>0</v>
      </c>
    </row>
    <row r="14" spans="1:19" s="189" customFormat="1" x14ac:dyDescent="0.2">
      <c r="A14" s="78"/>
      <c r="B14" s="76"/>
      <c r="C14" s="76" t="s">
        <v>84</v>
      </c>
      <c r="D14" s="190">
        <v>0</v>
      </c>
      <c r="E14" s="191">
        <v>0</v>
      </c>
      <c r="F14" s="191">
        <v>0</v>
      </c>
      <c r="G14" s="185">
        <v>0</v>
      </c>
      <c r="H14" s="191">
        <v>0</v>
      </c>
      <c r="I14" s="191">
        <v>0</v>
      </c>
      <c r="J14" s="192">
        <v>0</v>
      </c>
      <c r="K14" s="192">
        <v>0</v>
      </c>
      <c r="L14" s="192">
        <v>0</v>
      </c>
      <c r="M14" s="190">
        <v>0</v>
      </c>
      <c r="N14" s="191">
        <v>0</v>
      </c>
      <c r="O14" s="192">
        <v>0</v>
      </c>
      <c r="P14" s="192">
        <v>0</v>
      </c>
      <c r="Q14" s="190">
        <v>0</v>
      </c>
      <c r="R14" s="192">
        <v>0</v>
      </c>
      <c r="S14" s="112">
        <f t="shared" si="0"/>
        <v>0</v>
      </c>
    </row>
    <row r="15" spans="1:19" x14ac:dyDescent="0.2">
      <c r="A15" s="20"/>
      <c r="B15" s="17" t="s">
        <v>102</v>
      </c>
      <c r="C15" s="17"/>
      <c r="D15" s="111">
        <v>0</v>
      </c>
      <c r="E15" s="148">
        <v>0</v>
      </c>
      <c r="F15" s="148">
        <v>0</v>
      </c>
      <c r="G15" s="21">
        <v>0</v>
      </c>
      <c r="H15" s="148">
        <v>0</v>
      </c>
      <c r="I15" s="148">
        <v>1996</v>
      </c>
      <c r="J15" s="112">
        <v>2508</v>
      </c>
      <c r="K15" s="112">
        <v>4504</v>
      </c>
      <c r="L15" s="112">
        <v>4504</v>
      </c>
      <c r="M15" s="111">
        <v>2313</v>
      </c>
      <c r="N15" s="148">
        <v>172465</v>
      </c>
      <c r="O15" s="112">
        <v>2977</v>
      </c>
      <c r="P15" s="112">
        <v>177755</v>
      </c>
      <c r="Q15" s="111">
        <v>92280.782000000007</v>
      </c>
      <c r="R15" s="112">
        <v>16973.710999999999</v>
      </c>
      <c r="S15" s="112">
        <f t="shared" si="0"/>
        <v>291513.49300000002</v>
      </c>
    </row>
    <row r="16" spans="1:19" x14ac:dyDescent="0.2">
      <c r="A16" s="20"/>
      <c r="B16" s="17" t="s">
        <v>9</v>
      </c>
      <c r="C16" s="17"/>
      <c r="D16" s="111">
        <v>0</v>
      </c>
      <c r="E16" s="148">
        <v>0</v>
      </c>
      <c r="F16" s="148">
        <v>0</v>
      </c>
      <c r="G16" s="21">
        <v>0</v>
      </c>
      <c r="H16" s="148">
        <v>0</v>
      </c>
      <c r="I16" s="148">
        <v>0</v>
      </c>
      <c r="J16" s="112">
        <v>0</v>
      </c>
      <c r="K16" s="112">
        <v>0</v>
      </c>
      <c r="L16" s="112">
        <v>0</v>
      </c>
      <c r="M16" s="111">
        <v>0</v>
      </c>
      <c r="N16" s="148">
        <v>0</v>
      </c>
      <c r="O16" s="112">
        <v>0</v>
      </c>
      <c r="P16" s="112">
        <v>0</v>
      </c>
      <c r="Q16" s="111">
        <v>0</v>
      </c>
      <c r="R16" s="112">
        <v>0</v>
      </c>
      <c r="S16" s="112">
        <f t="shared" si="0"/>
        <v>0</v>
      </c>
    </row>
    <row r="17" spans="1:19" x14ac:dyDescent="0.2">
      <c r="A17" s="20"/>
      <c r="B17" s="17" t="s">
        <v>56</v>
      </c>
      <c r="C17" s="17"/>
      <c r="D17" s="111">
        <v>0</v>
      </c>
      <c r="E17" s="148">
        <v>0</v>
      </c>
      <c r="F17" s="148">
        <v>475000</v>
      </c>
      <c r="G17" s="21">
        <v>475000</v>
      </c>
      <c r="H17" s="148">
        <v>0</v>
      </c>
      <c r="I17" s="148">
        <v>0</v>
      </c>
      <c r="J17" s="112">
        <v>1776</v>
      </c>
      <c r="K17" s="112">
        <v>1776</v>
      </c>
      <c r="L17" s="112">
        <v>476776</v>
      </c>
      <c r="M17" s="111">
        <v>0</v>
      </c>
      <c r="N17" s="148">
        <v>0</v>
      </c>
      <c r="O17" s="112">
        <v>0</v>
      </c>
      <c r="P17" s="112">
        <v>0</v>
      </c>
      <c r="Q17" s="111">
        <v>3767</v>
      </c>
      <c r="R17" s="112">
        <v>0</v>
      </c>
      <c r="S17" s="112">
        <f t="shared" si="0"/>
        <v>480543</v>
      </c>
    </row>
    <row r="18" spans="1:19" x14ac:dyDescent="0.2">
      <c r="A18" s="20"/>
      <c r="B18" s="76" t="s">
        <v>57</v>
      </c>
      <c r="C18" s="17"/>
      <c r="D18" s="111">
        <v>29900</v>
      </c>
      <c r="E18" s="148">
        <v>33970</v>
      </c>
      <c r="F18" s="148">
        <v>39259</v>
      </c>
      <c r="G18" s="21">
        <v>103129</v>
      </c>
      <c r="H18" s="148">
        <v>32965</v>
      </c>
      <c r="I18" s="148">
        <v>39788</v>
      </c>
      <c r="J18" s="112">
        <v>34410</v>
      </c>
      <c r="K18" s="112">
        <v>107163</v>
      </c>
      <c r="L18" s="112">
        <v>210292</v>
      </c>
      <c r="M18" s="111">
        <v>36088</v>
      </c>
      <c r="N18" s="148">
        <v>39631</v>
      </c>
      <c r="O18" s="112">
        <v>37939</v>
      </c>
      <c r="P18" s="112">
        <v>113658</v>
      </c>
      <c r="Q18" s="111">
        <v>33310.217999999993</v>
      </c>
      <c r="R18" s="112">
        <v>41102.289000000004</v>
      </c>
      <c r="S18" s="112">
        <f t="shared" si="0"/>
        <v>398362.50699999998</v>
      </c>
    </row>
    <row r="19" spans="1:19" x14ac:dyDescent="0.2">
      <c r="A19" s="20"/>
      <c r="B19" s="17" t="s">
        <v>10</v>
      </c>
      <c r="C19" s="17"/>
      <c r="D19" s="111">
        <v>371</v>
      </c>
      <c r="E19" s="148">
        <v>357</v>
      </c>
      <c r="F19" s="148">
        <v>347</v>
      </c>
      <c r="G19" s="21">
        <v>1075</v>
      </c>
      <c r="H19" s="148">
        <v>556</v>
      </c>
      <c r="I19" s="148">
        <v>273</v>
      </c>
      <c r="J19" s="112">
        <v>244</v>
      </c>
      <c r="K19" s="112">
        <v>1073</v>
      </c>
      <c r="L19" s="112">
        <v>2148</v>
      </c>
      <c r="M19" s="111">
        <v>453</v>
      </c>
      <c r="N19" s="148">
        <v>656</v>
      </c>
      <c r="O19" s="112">
        <v>374</v>
      </c>
      <c r="P19" s="112">
        <v>1483</v>
      </c>
      <c r="Q19" s="111">
        <v>272</v>
      </c>
      <c r="R19" s="112">
        <v>289</v>
      </c>
      <c r="S19" s="112">
        <f t="shared" si="0"/>
        <v>4192</v>
      </c>
    </row>
    <row r="20" spans="1:19" x14ac:dyDescent="0.2">
      <c r="A20" s="20"/>
      <c r="B20" s="17" t="s">
        <v>11</v>
      </c>
      <c r="C20" s="17"/>
      <c r="D20" s="111">
        <v>2089</v>
      </c>
      <c r="E20" s="148">
        <v>3141</v>
      </c>
      <c r="F20" s="148">
        <v>3127</v>
      </c>
      <c r="G20" s="21">
        <v>8357</v>
      </c>
      <c r="H20" s="148">
        <v>1003</v>
      </c>
      <c r="I20" s="148">
        <v>2913</v>
      </c>
      <c r="J20" s="112">
        <v>2882</v>
      </c>
      <c r="K20" s="112">
        <v>6798</v>
      </c>
      <c r="L20" s="112">
        <v>15155</v>
      </c>
      <c r="M20" s="111">
        <v>1558</v>
      </c>
      <c r="N20" s="148">
        <v>249</v>
      </c>
      <c r="O20" s="112">
        <v>1397</v>
      </c>
      <c r="P20" s="112">
        <v>3204</v>
      </c>
      <c r="Q20" s="111">
        <v>473</v>
      </c>
      <c r="R20" s="112">
        <v>773</v>
      </c>
      <c r="S20" s="112">
        <f t="shared" si="0"/>
        <v>19605</v>
      </c>
    </row>
    <row r="21" spans="1:19" x14ac:dyDescent="0.2">
      <c r="A21" s="20"/>
      <c r="B21" s="17"/>
      <c r="C21" s="17"/>
      <c r="D21" s="107"/>
      <c r="E21" s="150"/>
      <c r="F21" s="150"/>
      <c r="G21" s="243"/>
      <c r="H21" s="150"/>
      <c r="I21" s="150"/>
      <c r="J21" s="108"/>
      <c r="K21" s="108"/>
      <c r="L21" s="108"/>
      <c r="M21" s="107"/>
      <c r="N21" s="150"/>
      <c r="O21" s="108"/>
      <c r="P21" s="108"/>
      <c r="Q21" s="107"/>
      <c r="R21" s="108"/>
      <c r="S21" s="112"/>
    </row>
    <row r="22" spans="1:19" x14ac:dyDescent="0.2">
      <c r="A22" s="20" t="s">
        <v>12</v>
      </c>
      <c r="B22" s="17"/>
      <c r="C22" s="17"/>
      <c r="D22" s="111">
        <v>87248</v>
      </c>
      <c r="E22" s="148">
        <v>49355</v>
      </c>
      <c r="F22" s="148">
        <v>42288</v>
      </c>
      <c r="G22" s="21">
        <v>178891</v>
      </c>
      <c r="H22" s="148">
        <v>52603</v>
      </c>
      <c r="I22" s="148">
        <v>44237</v>
      </c>
      <c r="J22" s="112">
        <v>58862</v>
      </c>
      <c r="K22" s="112">
        <v>155702</v>
      </c>
      <c r="L22" s="112">
        <v>334593</v>
      </c>
      <c r="M22" s="111">
        <v>79641</v>
      </c>
      <c r="N22" s="148">
        <v>50122</v>
      </c>
      <c r="O22" s="112">
        <v>51112</v>
      </c>
      <c r="P22" s="112">
        <v>180875</v>
      </c>
      <c r="Q22" s="111">
        <v>46996</v>
      </c>
      <c r="R22" s="112">
        <v>34073</v>
      </c>
      <c r="S22" s="112">
        <f>+SUM(P22:R22)+L22</f>
        <v>596537</v>
      </c>
    </row>
    <row r="23" spans="1:19" x14ac:dyDescent="0.2">
      <c r="A23" s="20"/>
      <c r="B23" s="17" t="s">
        <v>13</v>
      </c>
      <c r="C23" s="17"/>
      <c r="D23" s="111">
        <v>11965</v>
      </c>
      <c r="E23" s="148">
        <v>11666</v>
      </c>
      <c r="F23" s="148">
        <v>12440</v>
      </c>
      <c r="G23" s="21">
        <v>36071</v>
      </c>
      <c r="H23" s="148">
        <v>12860</v>
      </c>
      <c r="I23" s="148">
        <v>12511</v>
      </c>
      <c r="J23" s="112">
        <v>12483</v>
      </c>
      <c r="K23" s="112">
        <v>37854</v>
      </c>
      <c r="L23" s="112">
        <v>73925</v>
      </c>
      <c r="M23" s="111">
        <v>14894</v>
      </c>
      <c r="N23" s="148">
        <v>14332</v>
      </c>
      <c r="O23" s="112">
        <v>13807</v>
      </c>
      <c r="P23" s="112">
        <v>43033</v>
      </c>
      <c r="Q23" s="111">
        <v>12286</v>
      </c>
      <c r="R23" s="112">
        <v>12432</v>
      </c>
      <c r="S23" s="112">
        <f t="shared" ref="S23:S28" si="1">+SUM(P23:R23)+L23</f>
        <v>141676</v>
      </c>
    </row>
    <row r="24" spans="1:19" x14ac:dyDescent="0.2">
      <c r="A24" s="20"/>
      <c r="B24" s="17" t="s">
        <v>14</v>
      </c>
      <c r="C24" s="17"/>
      <c r="D24" s="111">
        <v>5801</v>
      </c>
      <c r="E24" s="148">
        <v>21547</v>
      </c>
      <c r="F24" s="148">
        <v>5686</v>
      </c>
      <c r="G24" s="21">
        <v>33034</v>
      </c>
      <c r="H24" s="148">
        <v>4691</v>
      </c>
      <c r="I24" s="148">
        <v>8576</v>
      </c>
      <c r="J24" s="112">
        <v>34820</v>
      </c>
      <c r="K24" s="112">
        <v>48087</v>
      </c>
      <c r="L24" s="112">
        <v>81121</v>
      </c>
      <c r="M24" s="111">
        <v>13314</v>
      </c>
      <c r="N24" s="148">
        <v>16530</v>
      </c>
      <c r="O24" s="112">
        <v>9796</v>
      </c>
      <c r="P24" s="112">
        <v>39640</v>
      </c>
      <c r="Q24" s="111">
        <v>14566</v>
      </c>
      <c r="R24" s="112">
        <v>19190</v>
      </c>
      <c r="S24" s="112">
        <f t="shared" si="1"/>
        <v>154517</v>
      </c>
    </row>
    <row r="25" spans="1:19" x14ac:dyDescent="0.2">
      <c r="A25" s="20"/>
      <c r="B25" s="17" t="s">
        <v>15</v>
      </c>
      <c r="C25" s="17"/>
      <c r="D25" s="111">
        <v>68402</v>
      </c>
      <c r="E25" s="148">
        <v>15700</v>
      </c>
      <c r="F25" s="148">
        <v>21932</v>
      </c>
      <c r="G25" s="21">
        <v>106034</v>
      </c>
      <c r="H25" s="148">
        <v>24331</v>
      </c>
      <c r="I25" s="148">
        <v>21360</v>
      </c>
      <c r="J25" s="112">
        <v>8220</v>
      </c>
      <c r="K25" s="112">
        <v>53911</v>
      </c>
      <c r="L25" s="112">
        <v>159945</v>
      </c>
      <c r="M25" s="111">
        <v>23016</v>
      </c>
      <c r="N25" s="148">
        <v>15697</v>
      </c>
      <c r="O25" s="112">
        <v>22330</v>
      </c>
      <c r="P25" s="112">
        <v>61043</v>
      </c>
      <c r="Q25" s="111">
        <v>18831</v>
      </c>
      <c r="R25" s="112">
        <v>898</v>
      </c>
      <c r="S25" s="112">
        <f t="shared" si="1"/>
        <v>240717</v>
      </c>
    </row>
    <row r="26" spans="1:19" x14ac:dyDescent="0.2">
      <c r="A26" s="20"/>
      <c r="B26" s="17" t="s">
        <v>58</v>
      </c>
      <c r="C26" s="17"/>
      <c r="D26" s="111">
        <v>1009</v>
      </c>
      <c r="E26" s="148">
        <v>420</v>
      </c>
      <c r="F26" s="148">
        <v>2153</v>
      </c>
      <c r="G26" s="21">
        <v>3582</v>
      </c>
      <c r="H26" s="148">
        <v>10675</v>
      </c>
      <c r="I26" s="148">
        <v>1742</v>
      </c>
      <c r="J26" s="112">
        <v>3331</v>
      </c>
      <c r="K26" s="112">
        <v>15748</v>
      </c>
      <c r="L26" s="112">
        <v>19330</v>
      </c>
      <c r="M26" s="111">
        <v>28409</v>
      </c>
      <c r="N26" s="148">
        <v>3558</v>
      </c>
      <c r="O26" s="112">
        <v>4780</v>
      </c>
      <c r="P26" s="112">
        <v>36747</v>
      </c>
      <c r="Q26" s="111">
        <v>1292</v>
      </c>
      <c r="R26" s="112">
        <v>1553</v>
      </c>
      <c r="S26" s="112">
        <f t="shared" si="1"/>
        <v>58922</v>
      </c>
    </row>
    <row r="27" spans="1:19" x14ac:dyDescent="0.2">
      <c r="A27" s="20"/>
      <c r="B27" s="17" t="s">
        <v>60</v>
      </c>
      <c r="C27" s="17"/>
      <c r="D27" s="111">
        <v>71</v>
      </c>
      <c r="E27" s="148">
        <v>3</v>
      </c>
      <c r="F27" s="148">
        <v>77</v>
      </c>
      <c r="G27" s="21">
        <v>151</v>
      </c>
      <c r="H27" s="148">
        <v>1</v>
      </c>
      <c r="I27" s="148">
        <v>15</v>
      </c>
      <c r="J27" s="112">
        <v>3</v>
      </c>
      <c r="K27" s="112">
        <v>19</v>
      </c>
      <c r="L27" s="112">
        <v>170</v>
      </c>
      <c r="M27" s="111">
        <v>72</v>
      </c>
      <c r="N27" s="148">
        <v>5</v>
      </c>
      <c r="O27" s="112">
        <v>15</v>
      </c>
      <c r="P27" s="112">
        <v>92</v>
      </c>
      <c r="Q27" s="111">
        <v>21</v>
      </c>
      <c r="R27" s="112">
        <v>0</v>
      </c>
      <c r="S27" s="112">
        <f t="shared" si="1"/>
        <v>283</v>
      </c>
    </row>
    <row r="28" spans="1:19" x14ac:dyDescent="0.2">
      <c r="A28" s="20"/>
      <c r="B28" s="17" t="s">
        <v>16</v>
      </c>
      <c r="C28" s="17"/>
      <c r="D28" s="111">
        <v>0</v>
      </c>
      <c r="E28" s="148">
        <v>19</v>
      </c>
      <c r="F28" s="148">
        <v>0</v>
      </c>
      <c r="G28" s="21">
        <v>19</v>
      </c>
      <c r="H28" s="148">
        <v>45</v>
      </c>
      <c r="I28" s="148">
        <v>33</v>
      </c>
      <c r="J28" s="112">
        <v>5</v>
      </c>
      <c r="K28" s="112">
        <v>83</v>
      </c>
      <c r="L28" s="112">
        <v>102</v>
      </c>
      <c r="M28" s="111">
        <v>-64</v>
      </c>
      <c r="N28" s="148">
        <v>0</v>
      </c>
      <c r="O28" s="112">
        <v>384</v>
      </c>
      <c r="P28" s="112">
        <v>320</v>
      </c>
      <c r="Q28" s="111">
        <v>0</v>
      </c>
      <c r="R28" s="112">
        <v>0</v>
      </c>
      <c r="S28" s="112">
        <f t="shared" si="1"/>
        <v>422</v>
      </c>
    </row>
    <row r="29" spans="1:19" x14ac:dyDescent="0.2">
      <c r="A29" s="20"/>
      <c r="B29" s="17"/>
      <c r="C29" s="17"/>
      <c r="D29" s="111"/>
      <c r="E29" s="148"/>
      <c r="F29" s="148"/>
      <c r="G29" s="21"/>
      <c r="H29" s="148"/>
      <c r="I29" s="148"/>
      <c r="J29" s="112"/>
      <c r="K29" s="112"/>
      <c r="L29" s="112"/>
      <c r="M29" s="111"/>
      <c r="N29" s="148"/>
      <c r="O29" s="112"/>
      <c r="P29" s="112"/>
      <c r="Q29" s="111"/>
      <c r="R29" s="112"/>
      <c r="S29" s="112"/>
    </row>
    <row r="30" spans="1:19" x14ac:dyDescent="0.2">
      <c r="A30" s="22" t="s">
        <v>17</v>
      </c>
      <c r="B30" s="23"/>
      <c r="C30" s="23"/>
      <c r="D30" s="111">
        <v>-54888</v>
      </c>
      <c r="E30" s="148">
        <v>-11887</v>
      </c>
      <c r="F30" s="148">
        <v>475445</v>
      </c>
      <c r="G30" s="21">
        <v>408670</v>
      </c>
      <c r="H30" s="148">
        <v>-18079</v>
      </c>
      <c r="I30" s="148">
        <v>733</v>
      </c>
      <c r="J30" s="112">
        <v>-17042</v>
      </c>
      <c r="K30" s="112">
        <v>-34388</v>
      </c>
      <c r="L30" s="112">
        <v>374282</v>
      </c>
      <c r="M30" s="111">
        <v>-39229</v>
      </c>
      <c r="N30" s="148">
        <v>162879</v>
      </c>
      <c r="O30" s="112">
        <v>-8425</v>
      </c>
      <c r="P30" s="112">
        <v>115225</v>
      </c>
      <c r="Q30" s="111">
        <v>83107</v>
      </c>
      <c r="R30" s="112">
        <v>25065</v>
      </c>
      <c r="S30" s="112">
        <f>+SUM(P30:R30)+L30</f>
        <v>597679</v>
      </c>
    </row>
    <row r="31" spans="1:19" x14ac:dyDescent="0.2">
      <c r="A31" s="20"/>
      <c r="B31" s="17"/>
      <c r="C31" s="17"/>
      <c r="D31" s="111"/>
      <c r="E31" s="148"/>
      <c r="F31" s="148"/>
      <c r="G31" s="21"/>
      <c r="H31" s="148"/>
      <c r="I31" s="148"/>
      <c r="J31" s="112"/>
      <c r="K31" s="112"/>
      <c r="L31" s="112"/>
      <c r="M31" s="111"/>
      <c r="N31" s="148"/>
      <c r="O31" s="112"/>
      <c r="P31" s="112"/>
      <c r="Q31" s="111"/>
      <c r="R31" s="112"/>
      <c r="S31" s="112"/>
    </row>
    <row r="32" spans="1:19" x14ac:dyDescent="0.2">
      <c r="A32" s="19" t="s">
        <v>18</v>
      </c>
      <c r="B32" s="17"/>
      <c r="C32" s="17"/>
      <c r="D32" s="111"/>
      <c r="E32" s="148"/>
      <c r="F32" s="148"/>
      <c r="G32" s="21"/>
      <c r="H32" s="148"/>
      <c r="I32" s="148"/>
      <c r="J32" s="112"/>
      <c r="K32" s="112"/>
      <c r="L32" s="112"/>
      <c r="M32" s="111"/>
      <c r="N32" s="148"/>
      <c r="O32" s="112"/>
      <c r="P32" s="112"/>
      <c r="Q32" s="111"/>
      <c r="R32" s="112"/>
      <c r="S32" s="112"/>
    </row>
    <row r="33" spans="1:19" x14ac:dyDescent="0.2">
      <c r="A33" s="20" t="s">
        <v>19</v>
      </c>
      <c r="B33" s="17"/>
      <c r="C33" s="17"/>
      <c r="D33" s="111">
        <v>261</v>
      </c>
      <c r="E33" s="148">
        <v>54</v>
      </c>
      <c r="F33" s="148">
        <v>158</v>
      </c>
      <c r="G33" s="21">
        <v>473</v>
      </c>
      <c r="H33" s="148">
        <v>361</v>
      </c>
      <c r="I33" s="148">
        <v>696</v>
      </c>
      <c r="J33" s="112">
        <v>527</v>
      </c>
      <c r="K33" s="112">
        <v>1584</v>
      </c>
      <c r="L33" s="112">
        <v>2057</v>
      </c>
      <c r="M33" s="111">
        <v>380</v>
      </c>
      <c r="N33" s="148">
        <v>312</v>
      </c>
      <c r="O33" s="112">
        <v>267</v>
      </c>
      <c r="P33" s="112">
        <v>959</v>
      </c>
      <c r="Q33" s="111">
        <v>355</v>
      </c>
      <c r="R33" s="112">
        <v>559</v>
      </c>
      <c r="S33" s="112">
        <f>+SUM(P33:R33)+L33</f>
        <v>3930</v>
      </c>
    </row>
    <row r="34" spans="1:19" x14ac:dyDescent="0.2">
      <c r="A34" s="20"/>
      <c r="B34" s="17" t="s">
        <v>20</v>
      </c>
      <c r="C34" s="17"/>
      <c r="D34" s="111">
        <v>0</v>
      </c>
      <c r="E34" s="148">
        <v>0</v>
      </c>
      <c r="F34" s="148">
        <v>0</v>
      </c>
      <c r="G34" s="21">
        <v>0</v>
      </c>
      <c r="H34" s="148">
        <v>0</v>
      </c>
      <c r="I34" s="148">
        <v>0</v>
      </c>
      <c r="J34" s="112">
        <v>0</v>
      </c>
      <c r="K34" s="112">
        <v>0</v>
      </c>
      <c r="L34" s="112">
        <v>0</v>
      </c>
      <c r="M34" s="111">
        <v>0</v>
      </c>
      <c r="N34" s="148">
        <v>40</v>
      </c>
      <c r="O34" s="112">
        <v>0</v>
      </c>
      <c r="P34" s="112">
        <v>40</v>
      </c>
      <c r="Q34" s="111">
        <v>1</v>
      </c>
      <c r="R34" s="112">
        <v>0</v>
      </c>
      <c r="S34" s="112">
        <f t="shared" ref="S34:S36" si="2">+SUM(P34:R34)+L34</f>
        <v>41</v>
      </c>
    </row>
    <row r="35" spans="1:19" x14ac:dyDescent="0.2">
      <c r="A35" s="20"/>
      <c r="B35" s="17" t="s">
        <v>21</v>
      </c>
      <c r="C35" s="17"/>
      <c r="D35" s="111">
        <v>261</v>
      </c>
      <c r="E35" s="148">
        <v>54</v>
      </c>
      <c r="F35" s="148">
        <v>158</v>
      </c>
      <c r="G35" s="21">
        <v>473</v>
      </c>
      <c r="H35" s="148">
        <v>61</v>
      </c>
      <c r="I35" s="148">
        <v>696</v>
      </c>
      <c r="J35" s="112">
        <v>527</v>
      </c>
      <c r="K35" s="112">
        <v>1284</v>
      </c>
      <c r="L35" s="112">
        <v>1757</v>
      </c>
      <c r="M35" s="111">
        <v>380</v>
      </c>
      <c r="N35" s="148">
        <v>352</v>
      </c>
      <c r="O35" s="112">
        <v>267</v>
      </c>
      <c r="P35" s="112">
        <v>999</v>
      </c>
      <c r="Q35" s="111">
        <v>356</v>
      </c>
      <c r="R35" s="112">
        <v>559</v>
      </c>
      <c r="S35" s="112">
        <f t="shared" si="2"/>
        <v>3671</v>
      </c>
    </row>
    <row r="36" spans="1:19" x14ac:dyDescent="0.2">
      <c r="A36" s="20"/>
      <c r="B36" s="17" t="s">
        <v>22</v>
      </c>
      <c r="C36" s="17"/>
      <c r="D36" s="111">
        <v>0</v>
      </c>
      <c r="E36" s="148">
        <v>0</v>
      </c>
      <c r="F36" s="148">
        <v>0</v>
      </c>
      <c r="G36" s="21">
        <v>0</v>
      </c>
      <c r="H36" s="148">
        <v>300</v>
      </c>
      <c r="I36" s="148">
        <v>0</v>
      </c>
      <c r="J36" s="112">
        <v>0</v>
      </c>
      <c r="K36" s="112">
        <v>300</v>
      </c>
      <c r="L36" s="112">
        <v>300</v>
      </c>
      <c r="M36" s="111">
        <v>0</v>
      </c>
      <c r="N36" s="148">
        <v>0</v>
      </c>
      <c r="O36" s="112">
        <v>0</v>
      </c>
      <c r="P36" s="112">
        <v>0</v>
      </c>
      <c r="Q36" s="111">
        <v>0</v>
      </c>
      <c r="R36" s="112">
        <v>0</v>
      </c>
      <c r="S36" s="112">
        <f t="shared" si="2"/>
        <v>300</v>
      </c>
    </row>
    <row r="37" spans="1:19" x14ac:dyDescent="0.2">
      <c r="A37" s="20"/>
      <c r="B37" s="17"/>
      <c r="C37" s="17"/>
      <c r="D37" s="111"/>
      <c r="E37" s="148"/>
      <c r="F37" s="148"/>
      <c r="G37" s="21"/>
      <c r="H37" s="148"/>
      <c r="I37" s="148"/>
      <c r="J37" s="112"/>
      <c r="K37" s="112"/>
      <c r="L37" s="112"/>
      <c r="M37" s="111"/>
      <c r="N37" s="148"/>
      <c r="O37" s="112"/>
      <c r="P37" s="112"/>
      <c r="Q37" s="111"/>
      <c r="R37" s="112"/>
      <c r="S37" s="112"/>
    </row>
    <row r="38" spans="1:19" x14ac:dyDescent="0.2">
      <c r="A38" s="24" t="s">
        <v>61</v>
      </c>
      <c r="B38" s="25"/>
      <c r="C38" s="25"/>
      <c r="D38" s="113">
        <v>32360</v>
      </c>
      <c r="E38" s="151">
        <v>37468</v>
      </c>
      <c r="F38" s="151">
        <v>517733</v>
      </c>
      <c r="G38" s="26">
        <v>587561</v>
      </c>
      <c r="H38" s="151">
        <v>34524</v>
      </c>
      <c r="I38" s="151">
        <v>44970</v>
      </c>
      <c r="J38" s="114">
        <v>41820</v>
      </c>
      <c r="K38" s="114">
        <v>121314</v>
      </c>
      <c r="L38" s="114">
        <v>708875</v>
      </c>
      <c r="M38" s="113">
        <v>40412</v>
      </c>
      <c r="N38" s="151">
        <v>213041</v>
      </c>
      <c r="O38" s="114">
        <v>42687</v>
      </c>
      <c r="P38" s="114">
        <v>296140</v>
      </c>
      <c r="Q38" s="113">
        <v>130104</v>
      </c>
      <c r="R38" s="114">
        <v>59138</v>
      </c>
      <c r="S38" s="114">
        <f>+SUM(P38:R38)+L38</f>
        <v>1194257</v>
      </c>
    </row>
    <row r="39" spans="1:19" x14ac:dyDescent="0.2">
      <c r="A39" s="24" t="s">
        <v>62</v>
      </c>
      <c r="B39" s="25"/>
      <c r="C39" s="25"/>
      <c r="D39" s="113">
        <v>87509</v>
      </c>
      <c r="E39" s="151">
        <v>49409</v>
      </c>
      <c r="F39" s="151">
        <v>42446</v>
      </c>
      <c r="G39" s="26">
        <v>179364</v>
      </c>
      <c r="H39" s="151">
        <v>52964</v>
      </c>
      <c r="I39" s="151">
        <v>44933</v>
      </c>
      <c r="J39" s="114">
        <v>59389</v>
      </c>
      <c r="K39" s="114">
        <v>157286</v>
      </c>
      <c r="L39" s="114">
        <v>336650</v>
      </c>
      <c r="M39" s="113">
        <v>80021</v>
      </c>
      <c r="N39" s="151">
        <v>50474</v>
      </c>
      <c r="O39" s="114">
        <v>51379</v>
      </c>
      <c r="P39" s="114">
        <v>181874</v>
      </c>
      <c r="Q39" s="113">
        <v>47352</v>
      </c>
      <c r="R39" s="114">
        <v>34632</v>
      </c>
      <c r="S39" s="114">
        <f t="shared" ref="S39:S40" si="3">+SUM(P39:R39)+L39</f>
        <v>600508</v>
      </c>
    </row>
    <row r="40" spans="1:19" x14ac:dyDescent="0.2">
      <c r="A40" s="24" t="s">
        <v>23</v>
      </c>
      <c r="B40" s="25"/>
      <c r="C40" s="25"/>
      <c r="D40" s="113">
        <v>-55149</v>
      </c>
      <c r="E40" s="151">
        <v>-11941</v>
      </c>
      <c r="F40" s="151">
        <v>475287</v>
      </c>
      <c r="G40" s="26">
        <v>408197</v>
      </c>
      <c r="H40" s="151">
        <v>-18440</v>
      </c>
      <c r="I40" s="151">
        <v>37</v>
      </c>
      <c r="J40" s="114">
        <v>-17569</v>
      </c>
      <c r="K40" s="114">
        <v>-35972</v>
      </c>
      <c r="L40" s="114">
        <v>372225</v>
      </c>
      <c r="M40" s="113">
        <v>-39609</v>
      </c>
      <c r="N40" s="151">
        <v>162567</v>
      </c>
      <c r="O40" s="114">
        <v>-8692</v>
      </c>
      <c r="P40" s="114">
        <v>114266</v>
      </c>
      <c r="Q40" s="113">
        <v>82752</v>
      </c>
      <c r="R40" s="114">
        <v>24506</v>
      </c>
      <c r="S40" s="114">
        <f t="shared" si="3"/>
        <v>593749</v>
      </c>
    </row>
    <row r="41" spans="1:19" x14ac:dyDescent="0.2">
      <c r="A41" s="27"/>
      <c r="B41" s="28"/>
      <c r="C41" s="28"/>
      <c r="D41" s="115"/>
      <c r="E41" s="152"/>
      <c r="F41" s="152"/>
      <c r="G41" s="244"/>
      <c r="H41" s="152"/>
      <c r="I41" s="152"/>
      <c r="J41" s="116"/>
      <c r="K41" s="116"/>
      <c r="L41" s="116"/>
      <c r="M41" s="115"/>
      <c r="N41" s="152"/>
      <c r="O41" s="116"/>
      <c r="P41" s="116"/>
      <c r="Q41" s="115"/>
      <c r="R41" s="116"/>
      <c r="S41" s="116"/>
    </row>
    <row r="42" spans="1:19" x14ac:dyDescent="0.2">
      <c r="A42" s="19" t="s">
        <v>24</v>
      </c>
      <c r="B42" s="17"/>
      <c r="C42" s="17"/>
      <c r="D42" s="107"/>
      <c r="E42" s="150"/>
      <c r="F42" s="150"/>
      <c r="G42" s="243"/>
      <c r="H42" s="150"/>
      <c r="I42" s="150"/>
      <c r="J42" s="108"/>
      <c r="K42" s="108"/>
      <c r="L42" s="108"/>
      <c r="M42" s="107"/>
      <c r="N42" s="150"/>
      <c r="O42" s="108"/>
      <c r="P42" s="108"/>
      <c r="Q42" s="107"/>
      <c r="R42" s="108"/>
      <c r="S42" s="108"/>
    </row>
    <row r="43" spans="1:19" x14ac:dyDescent="0.2">
      <c r="A43" s="19"/>
      <c r="B43" s="17"/>
      <c r="C43" s="17"/>
      <c r="D43" s="107"/>
      <c r="E43" s="150"/>
      <c r="F43" s="150"/>
      <c r="G43" s="243"/>
      <c r="H43" s="150"/>
      <c r="I43" s="150"/>
      <c r="J43" s="108"/>
      <c r="K43" s="108"/>
      <c r="L43" s="108"/>
      <c r="M43" s="107"/>
      <c r="N43" s="150"/>
      <c r="O43" s="108"/>
      <c r="P43" s="108"/>
      <c r="Q43" s="107"/>
      <c r="R43" s="108"/>
      <c r="S43" s="108"/>
    </row>
    <row r="44" spans="1:19" x14ac:dyDescent="0.2">
      <c r="A44" s="20" t="s">
        <v>25</v>
      </c>
      <c r="B44" s="17"/>
      <c r="C44" s="17"/>
      <c r="D44" s="111">
        <v>-60126</v>
      </c>
      <c r="E44" s="148">
        <v>-13517</v>
      </c>
      <c r="F44" s="148">
        <v>474307</v>
      </c>
      <c r="G44" s="21">
        <v>400664</v>
      </c>
      <c r="H44" s="148">
        <v>-21448</v>
      </c>
      <c r="I44" s="148">
        <v>-1018</v>
      </c>
      <c r="J44" s="112">
        <v>2028681</v>
      </c>
      <c r="K44" s="112">
        <v>2006215</v>
      </c>
      <c r="L44" s="112">
        <v>2406879</v>
      </c>
      <c r="M44" s="111">
        <v>110242</v>
      </c>
      <c r="N44" s="148">
        <v>162567</v>
      </c>
      <c r="O44" s="112">
        <v>-9679</v>
      </c>
      <c r="P44" s="112">
        <v>263130</v>
      </c>
      <c r="Q44" s="111">
        <v>79744</v>
      </c>
      <c r="R44" s="112">
        <v>43723</v>
      </c>
      <c r="S44" s="112">
        <f>+SUM(P44:R44)+L44</f>
        <v>2793476</v>
      </c>
    </row>
    <row r="45" spans="1:19" x14ac:dyDescent="0.2">
      <c r="A45" s="20" t="s">
        <v>26</v>
      </c>
      <c r="B45" s="17"/>
      <c r="C45" s="17"/>
      <c r="D45" s="111">
        <v>-355</v>
      </c>
      <c r="E45" s="148">
        <v>24</v>
      </c>
      <c r="F45" s="148">
        <v>-196</v>
      </c>
      <c r="G45" s="21">
        <v>-527</v>
      </c>
      <c r="H45" s="148">
        <v>-88</v>
      </c>
      <c r="I45" s="148">
        <v>-80</v>
      </c>
      <c r="J45" s="112">
        <v>-14</v>
      </c>
      <c r="K45" s="112">
        <v>-182</v>
      </c>
      <c r="L45" s="112">
        <v>-709</v>
      </c>
      <c r="M45" s="111">
        <v>2</v>
      </c>
      <c r="N45" s="148">
        <v>-70</v>
      </c>
      <c r="O45" s="112">
        <v>-123</v>
      </c>
      <c r="P45" s="112">
        <v>-191</v>
      </c>
      <c r="Q45" s="111">
        <v>-132</v>
      </c>
      <c r="R45" s="112">
        <v>311</v>
      </c>
      <c r="S45" s="112">
        <f t="shared" ref="S45:S57" si="4">+SUM(P45:R45)+L45</f>
        <v>-721</v>
      </c>
    </row>
    <row r="46" spans="1:19" x14ac:dyDescent="0.2">
      <c r="A46" s="20"/>
      <c r="B46" s="17" t="s">
        <v>27</v>
      </c>
      <c r="C46" s="17"/>
      <c r="D46" s="111">
        <v>227</v>
      </c>
      <c r="E46" s="148">
        <v>148</v>
      </c>
      <c r="F46" s="148">
        <v>98</v>
      </c>
      <c r="G46" s="21">
        <v>473</v>
      </c>
      <c r="H46" s="148">
        <v>109</v>
      </c>
      <c r="I46" s="148">
        <v>145</v>
      </c>
      <c r="J46" s="112">
        <v>260</v>
      </c>
      <c r="K46" s="112">
        <v>514</v>
      </c>
      <c r="L46" s="112">
        <v>987</v>
      </c>
      <c r="M46" s="111">
        <v>163</v>
      </c>
      <c r="N46" s="148">
        <v>68</v>
      </c>
      <c r="O46" s="112">
        <v>55</v>
      </c>
      <c r="P46" s="112">
        <v>286</v>
      </c>
      <c r="Q46" s="111">
        <v>24</v>
      </c>
      <c r="R46" s="112">
        <v>526</v>
      </c>
      <c r="S46" s="112">
        <f t="shared" si="4"/>
        <v>1823</v>
      </c>
    </row>
    <row r="47" spans="1:19" x14ac:dyDescent="0.2">
      <c r="A47" s="20"/>
      <c r="B47" s="17" t="s">
        <v>28</v>
      </c>
      <c r="C47" s="17"/>
      <c r="D47" s="111">
        <v>582</v>
      </c>
      <c r="E47" s="148">
        <v>124</v>
      </c>
      <c r="F47" s="148">
        <v>294</v>
      </c>
      <c r="G47" s="21">
        <v>1000</v>
      </c>
      <c r="H47" s="148">
        <v>197</v>
      </c>
      <c r="I47" s="148">
        <v>225</v>
      </c>
      <c r="J47" s="112">
        <v>274</v>
      </c>
      <c r="K47" s="112">
        <v>696</v>
      </c>
      <c r="L47" s="112">
        <v>1696</v>
      </c>
      <c r="M47" s="111">
        <v>161</v>
      </c>
      <c r="N47" s="148">
        <v>138</v>
      </c>
      <c r="O47" s="112">
        <v>178</v>
      </c>
      <c r="P47" s="112">
        <v>477</v>
      </c>
      <c r="Q47" s="111">
        <v>156</v>
      </c>
      <c r="R47" s="112">
        <v>215</v>
      </c>
      <c r="S47" s="112">
        <f t="shared" si="4"/>
        <v>2544</v>
      </c>
    </row>
    <row r="48" spans="1:19" x14ac:dyDescent="0.2">
      <c r="A48" s="20" t="s">
        <v>29</v>
      </c>
      <c r="B48" s="17"/>
      <c r="C48" s="17"/>
      <c r="D48" s="111">
        <v>-98980</v>
      </c>
      <c r="E48" s="148">
        <v>21537</v>
      </c>
      <c r="F48" s="148">
        <v>140220</v>
      </c>
      <c r="G48" s="21">
        <v>62777</v>
      </c>
      <c r="H48" s="148">
        <v>518650</v>
      </c>
      <c r="I48" s="148">
        <v>60323</v>
      </c>
      <c r="J48" s="112">
        <v>1409795</v>
      </c>
      <c r="K48" s="112">
        <v>1988768</v>
      </c>
      <c r="L48" s="112">
        <v>2051545</v>
      </c>
      <c r="M48" s="111">
        <v>153543</v>
      </c>
      <c r="N48" s="148">
        <v>140943</v>
      </c>
      <c r="O48" s="112">
        <v>-602814</v>
      </c>
      <c r="P48" s="112">
        <v>-308328</v>
      </c>
      <c r="Q48" s="111">
        <v>123064</v>
      </c>
      <c r="R48" s="112">
        <v>-251534</v>
      </c>
      <c r="S48" s="112">
        <f t="shared" si="4"/>
        <v>1614747</v>
      </c>
    </row>
    <row r="49" spans="1:19" x14ac:dyDescent="0.2">
      <c r="A49" s="20"/>
      <c r="B49" s="17" t="s">
        <v>30</v>
      </c>
      <c r="C49" s="17"/>
      <c r="D49" s="111">
        <v>1437572</v>
      </c>
      <c r="E49" s="148">
        <v>567034</v>
      </c>
      <c r="F49" s="148">
        <v>1993291</v>
      </c>
      <c r="G49" s="21">
        <v>3997897</v>
      </c>
      <c r="H49" s="148">
        <v>213837</v>
      </c>
      <c r="I49" s="148">
        <v>60684</v>
      </c>
      <c r="J49" s="112">
        <v>1799399</v>
      </c>
      <c r="K49" s="112">
        <v>2073920</v>
      </c>
      <c r="L49" s="112">
        <v>6071817</v>
      </c>
      <c r="M49" s="111">
        <v>153777</v>
      </c>
      <c r="N49" s="148">
        <v>241422</v>
      </c>
      <c r="O49" s="112">
        <v>-188396</v>
      </c>
      <c r="P49" s="112">
        <v>206803</v>
      </c>
      <c r="Q49" s="111">
        <v>123834</v>
      </c>
      <c r="R49" s="112">
        <v>-251118</v>
      </c>
      <c r="S49" s="112">
        <f t="shared" si="4"/>
        <v>6151336</v>
      </c>
    </row>
    <row r="50" spans="1:19" x14ac:dyDescent="0.2">
      <c r="A50" s="20"/>
      <c r="B50" s="17" t="s">
        <v>31</v>
      </c>
      <c r="C50" s="17"/>
      <c r="D50" s="111">
        <v>1536552</v>
      </c>
      <c r="E50" s="148">
        <v>545497</v>
      </c>
      <c r="F50" s="148">
        <v>1853071</v>
      </c>
      <c r="G50" s="21">
        <v>3935120</v>
      </c>
      <c r="H50" s="148">
        <v>-304813</v>
      </c>
      <c r="I50" s="148">
        <v>361</v>
      </c>
      <c r="J50" s="112">
        <v>389604</v>
      </c>
      <c r="K50" s="112">
        <v>85152</v>
      </c>
      <c r="L50" s="112">
        <v>4020272</v>
      </c>
      <c r="M50" s="111">
        <v>234</v>
      </c>
      <c r="N50" s="148">
        <v>100479</v>
      </c>
      <c r="O50" s="112">
        <v>414418</v>
      </c>
      <c r="P50" s="112">
        <v>515131</v>
      </c>
      <c r="Q50" s="111">
        <v>770</v>
      </c>
      <c r="R50" s="112">
        <v>416</v>
      </c>
      <c r="S50" s="112">
        <f t="shared" si="4"/>
        <v>4536589</v>
      </c>
    </row>
    <row r="51" spans="1:19" x14ac:dyDescent="0.2">
      <c r="A51" s="20" t="s">
        <v>32</v>
      </c>
      <c r="B51" s="17"/>
      <c r="C51" s="17"/>
      <c r="D51" s="111">
        <v>-3185</v>
      </c>
      <c r="E51" s="148">
        <v>-68748</v>
      </c>
      <c r="F51" s="148">
        <v>305812</v>
      </c>
      <c r="G51" s="21">
        <v>233879</v>
      </c>
      <c r="H51" s="148">
        <v>-687815</v>
      </c>
      <c r="I51" s="148">
        <v>78992</v>
      </c>
      <c r="J51" s="112">
        <v>640654</v>
      </c>
      <c r="K51" s="112">
        <v>31831</v>
      </c>
      <c r="L51" s="112">
        <v>265710</v>
      </c>
      <c r="M51" s="111">
        <v>-19480</v>
      </c>
      <c r="N51" s="148">
        <v>26516</v>
      </c>
      <c r="O51" s="112">
        <v>584959</v>
      </c>
      <c r="P51" s="112">
        <v>591995</v>
      </c>
      <c r="Q51" s="111">
        <v>-35635</v>
      </c>
      <c r="R51" s="112">
        <v>300507</v>
      </c>
      <c r="S51" s="112">
        <f t="shared" si="4"/>
        <v>1122577</v>
      </c>
    </row>
    <row r="52" spans="1:19" x14ac:dyDescent="0.2">
      <c r="A52" s="20" t="s">
        <v>33</v>
      </c>
      <c r="B52" s="17"/>
      <c r="C52" s="17"/>
      <c r="D52" s="111">
        <v>42394</v>
      </c>
      <c r="E52" s="148">
        <v>33670</v>
      </c>
      <c r="F52" s="148">
        <v>28471</v>
      </c>
      <c r="G52" s="21">
        <v>104535</v>
      </c>
      <c r="H52" s="148">
        <v>147805</v>
      </c>
      <c r="I52" s="148">
        <v>-140253</v>
      </c>
      <c r="J52" s="112">
        <v>-21754</v>
      </c>
      <c r="K52" s="112">
        <v>-14202</v>
      </c>
      <c r="L52" s="112">
        <v>90333</v>
      </c>
      <c r="M52" s="111">
        <v>-23823</v>
      </c>
      <c r="N52" s="148">
        <v>-4822</v>
      </c>
      <c r="O52" s="112">
        <v>8299</v>
      </c>
      <c r="P52" s="112">
        <v>-20346</v>
      </c>
      <c r="Q52" s="111">
        <v>-7553</v>
      </c>
      <c r="R52" s="112">
        <v>-5561</v>
      </c>
      <c r="S52" s="112">
        <f t="shared" si="4"/>
        <v>56873</v>
      </c>
    </row>
    <row r="53" spans="1:19" x14ac:dyDescent="0.2">
      <c r="A53" s="20" t="s">
        <v>89</v>
      </c>
      <c r="B53" s="17"/>
      <c r="C53" s="17"/>
      <c r="D53" s="111">
        <v>0</v>
      </c>
      <c r="E53" s="148">
        <v>0</v>
      </c>
      <c r="F53" s="148">
        <v>0</v>
      </c>
      <c r="G53" s="21">
        <v>0</v>
      </c>
      <c r="H53" s="148">
        <v>0</v>
      </c>
      <c r="I53" s="148">
        <v>0</v>
      </c>
      <c r="J53" s="112">
        <v>0</v>
      </c>
      <c r="K53" s="112">
        <v>0</v>
      </c>
      <c r="L53" s="112">
        <v>0</v>
      </c>
      <c r="M53" s="111">
        <v>0</v>
      </c>
      <c r="N53" s="148">
        <v>0</v>
      </c>
      <c r="O53" s="112">
        <v>0</v>
      </c>
      <c r="P53" s="112">
        <v>0</v>
      </c>
      <c r="Q53" s="111">
        <v>0</v>
      </c>
      <c r="R53" s="112">
        <v>0</v>
      </c>
      <c r="S53" s="112">
        <f t="shared" si="4"/>
        <v>0</v>
      </c>
    </row>
    <row r="54" spans="1:19" x14ac:dyDescent="0.2">
      <c r="A54" s="20"/>
      <c r="B54" s="17" t="s">
        <v>34</v>
      </c>
      <c r="C54" s="17"/>
      <c r="D54" s="111">
        <v>0</v>
      </c>
      <c r="E54" s="148">
        <v>0</v>
      </c>
      <c r="F54" s="148">
        <v>0</v>
      </c>
      <c r="G54" s="21">
        <v>0</v>
      </c>
      <c r="H54" s="148">
        <v>0</v>
      </c>
      <c r="I54" s="148">
        <v>0</v>
      </c>
      <c r="J54" s="112">
        <v>0</v>
      </c>
      <c r="K54" s="112">
        <v>0</v>
      </c>
      <c r="L54" s="112">
        <v>0</v>
      </c>
      <c r="M54" s="111">
        <v>0</v>
      </c>
      <c r="N54" s="148">
        <v>0</v>
      </c>
      <c r="O54" s="112">
        <v>0</v>
      </c>
      <c r="P54" s="112">
        <v>0</v>
      </c>
      <c r="Q54" s="111">
        <v>0</v>
      </c>
      <c r="R54" s="112">
        <v>0</v>
      </c>
      <c r="S54" s="112">
        <f t="shared" si="4"/>
        <v>0</v>
      </c>
    </row>
    <row r="55" spans="1:19" x14ac:dyDescent="0.2">
      <c r="A55" s="20"/>
      <c r="B55" s="17" t="s">
        <v>35</v>
      </c>
      <c r="C55" s="17"/>
      <c r="D55" s="111">
        <v>0</v>
      </c>
      <c r="E55" s="148">
        <v>0</v>
      </c>
      <c r="F55" s="148">
        <v>0</v>
      </c>
      <c r="G55" s="21">
        <v>0</v>
      </c>
      <c r="H55" s="148">
        <v>0</v>
      </c>
      <c r="I55" s="148">
        <v>0</v>
      </c>
      <c r="J55" s="112">
        <v>0</v>
      </c>
      <c r="K55" s="112">
        <v>0</v>
      </c>
      <c r="L55" s="112">
        <v>0</v>
      </c>
      <c r="M55" s="111">
        <v>0</v>
      </c>
      <c r="N55" s="148">
        <v>0</v>
      </c>
      <c r="O55" s="112">
        <v>0</v>
      </c>
      <c r="P55" s="112">
        <v>0</v>
      </c>
      <c r="Q55" s="111">
        <v>0</v>
      </c>
      <c r="R55" s="112">
        <v>0</v>
      </c>
      <c r="S55" s="112">
        <f t="shared" si="4"/>
        <v>0</v>
      </c>
    </row>
    <row r="56" spans="1:19" x14ac:dyDescent="0.2">
      <c r="A56" s="78" t="s">
        <v>91</v>
      </c>
      <c r="B56" s="17"/>
      <c r="C56" s="17"/>
      <c r="D56" s="111">
        <v>0</v>
      </c>
      <c r="E56" s="148">
        <v>0</v>
      </c>
      <c r="F56" s="148">
        <v>0</v>
      </c>
      <c r="G56" s="21">
        <v>0</v>
      </c>
      <c r="H56" s="148">
        <v>0</v>
      </c>
      <c r="I56" s="148">
        <v>0</v>
      </c>
      <c r="J56" s="112">
        <v>0</v>
      </c>
      <c r="K56" s="112">
        <v>0</v>
      </c>
      <c r="L56" s="112">
        <v>0</v>
      </c>
      <c r="M56" s="111">
        <v>0</v>
      </c>
      <c r="N56" s="148">
        <v>0</v>
      </c>
      <c r="O56" s="112">
        <v>0</v>
      </c>
      <c r="P56" s="112">
        <v>0</v>
      </c>
      <c r="Q56" s="111">
        <v>0</v>
      </c>
      <c r="R56" s="112">
        <v>0</v>
      </c>
      <c r="S56" s="112">
        <f t="shared" si="4"/>
        <v>0</v>
      </c>
    </row>
    <row r="57" spans="1:19" x14ac:dyDescent="0.2">
      <c r="A57" s="20" t="s">
        <v>36</v>
      </c>
      <c r="B57" s="17"/>
      <c r="C57" s="17"/>
      <c r="D57" s="111">
        <v>0</v>
      </c>
      <c r="E57" s="148">
        <v>0</v>
      </c>
      <c r="F57" s="148">
        <v>0</v>
      </c>
      <c r="G57" s="21">
        <v>0</v>
      </c>
      <c r="H57" s="148">
        <v>0</v>
      </c>
      <c r="I57" s="148">
        <v>0</v>
      </c>
      <c r="J57" s="112">
        <v>0</v>
      </c>
      <c r="K57" s="112">
        <v>0</v>
      </c>
      <c r="L57" s="112">
        <v>0</v>
      </c>
      <c r="M57" s="111">
        <v>0</v>
      </c>
      <c r="N57" s="148">
        <v>0</v>
      </c>
      <c r="O57" s="112">
        <v>0</v>
      </c>
      <c r="P57" s="112">
        <v>0</v>
      </c>
      <c r="Q57" s="111">
        <v>0</v>
      </c>
      <c r="R57" s="112">
        <v>0</v>
      </c>
      <c r="S57" s="112">
        <f t="shared" si="4"/>
        <v>0</v>
      </c>
    </row>
    <row r="58" spans="1:19" x14ac:dyDescent="0.2">
      <c r="A58" s="20"/>
      <c r="B58" s="17"/>
      <c r="C58" s="17"/>
      <c r="D58" s="111"/>
      <c r="E58" s="148"/>
      <c r="F58" s="148"/>
      <c r="G58" s="21"/>
      <c r="H58" s="148"/>
      <c r="I58" s="148"/>
      <c r="J58" s="112"/>
      <c r="K58" s="112"/>
      <c r="L58" s="112"/>
      <c r="M58" s="111"/>
      <c r="N58" s="148"/>
      <c r="O58" s="112"/>
      <c r="P58" s="112"/>
      <c r="Q58" s="111"/>
      <c r="R58" s="112"/>
      <c r="S58" s="112"/>
    </row>
    <row r="59" spans="1:19" x14ac:dyDescent="0.2">
      <c r="A59" s="20" t="s">
        <v>37</v>
      </c>
      <c r="B59" s="17"/>
      <c r="C59" s="17"/>
      <c r="D59" s="111">
        <v>-4977</v>
      </c>
      <c r="E59" s="148">
        <v>-1576</v>
      </c>
      <c r="F59" s="148">
        <v>-980</v>
      </c>
      <c r="G59" s="21">
        <v>-7533</v>
      </c>
      <c r="H59" s="148">
        <v>-3008</v>
      </c>
      <c r="I59" s="148">
        <v>-1055</v>
      </c>
      <c r="J59" s="112">
        <v>2046250</v>
      </c>
      <c r="K59" s="112">
        <v>2042187</v>
      </c>
      <c r="L59" s="112">
        <v>2034654</v>
      </c>
      <c r="M59" s="111">
        <v>149851</v>
      </c>
      <c r="N59" s="148">
        <v>0</v>
      </c>
      <c r="O59" s="112">
        <v>-987</v>
      </c>
      <c r="P59" s="112">
        <v>148864</v>
      </c>
      <c r="Q59" s="111">
        <v>-3008</v>
      </c>
      <c r="R59" s="112">
        <v>19217</v>
      </c>
      <c r="S59" s="112">
        <f>+SUM(P59:R59)+L59</f>
        <v>2199727</v>
      </c>
    </row>
    <row r="60" spans="1:19" x14ac:dyDescent="0.2">
      <c r="A60" s="20" t="s">
        <v>38</v>
      </c>
      <c r="B60" s="17"/>
      <c r="C60" s="17"/>
      <c r="D60" s="111">
        <v>-149</v>
      </c>
      <c r="E60" s="148">
        <v>-1576</v>
      </c>
      <c r="F60" s="148">
        <v>-980</v>
      </c>
      <c r="G60" s="21">
        <v>-2705</v>
      </c>
      <c r="H60" s="148">
        <v>-3008</v>
      </c>
      <c r="I60" s="148">
        <v>-1055</v>
      </c>
      <c r="J60" s="112">
        <v>2046250</v>
      </c>
      <c r="K60" s="112">
        <v>2042187</v>
      </c>
      <c r="L60" s="112">
        <v>2039482</v>
      </c>
      <c r="M60" s="111">
        <v>149851</v>
      </c>
      <c r="N60" s="148">
        <v>0</v>
      </c>
      <c r="O60" s="112">
        <v>-987</v>
      </c>
      <c r="P60" s="112">
        <v>148864</v>
      </c>
      <c r="Q60" s="111">
        <v>-3008</v>
      </c>
      <c r="R60" s="112">
        <v>19217</v>
      </c>
      <c r="S60" s="112">
        <f t="shared" ref="S60:S70" si="5">+SUM(P60:R60)+L60</f>
        <v>2204555</v>
      </c>
    </row>
    <row r="61" spans="1:19" x14ac:dyDescent="0.2">
      <c r="A61" s="20"/>
      <c r="B61" s="17" t="s">
        <v>39</v>
      </c>
      <c r="C61" s="17"/>
      <c r="D61" s="111">
        <v>0</v>
      </c>
      <c r="E61" s="148">
        <v>-1576</v>
      </c>
      <c r="F61" s="148">
        <v>0</v>
      </c>
      <c r="G61" s="21">
        <v>-1576</v>
      </c>
      <c r="H61" s="148">
        <v>0</v>
      </c>
      <c r="I61" s="148">
        <v>0</v>
      </c>
      <c r="J61" s="112">
        <v>2351133</v>
      </c>
      <c r="K61" s="112">
        <v>2351133</v>
      </c>
      <c r="L61" s="112">
        <v>2349557</v>
      </c>
      <c r="M61" s="111">
        <v>150000</v>
      </c>
      <c r="N61" s="148">
        <v>0</v>
      </c>
      <c r="O61" s="112">
        <v>0</v>
      </c>
      <c r="P61" s="112">
        <v>150000</v>
      </c>
      <c r="Q61" s="111">
        <v>0</v>
      </c>
      <c r="R61" s="112">
        <v>20272</v>
      </c>
      <c r="S61" s="112">
        <f t="shared" si="5"/>
        <v>2519829</v>
      </c>
    </row>
    <row r="62" spans="1:19" x14ac:dyDescent="0.2">
      <c r="A62" s="20"/>
      <c r="B62" s="17"/>
      <c r="C62" s="17" t="s">
        <v>40</v>
      </c>
      <c r="D62" s="111">
        <v>0</v>
      </c>
      <c r="E62" s="148">
        <v>-1576</v>
      </c>
      <c r="F62" s="148">
        <v>0</v>
      </c>
      <c r="G62" s="21">
        <v>-1576</v>
      </c>
      <c r="H62" s="148">
        <v>0</v>
      </c>
      <c r="I62" s="148">
        <v>0</v>
      </c>
      <c r="J62" s="112">
        <v>2351133</v>
      </c>
      <c r="K62" s="112">
        <v>2351133</v>
      </c>
      <c r="L62" s="112">
        <v>2349557</v>
      </c>
      <c r="M62" s="111">
        <v>150000</v>
      </c>
      <c r="N62" s="148">
        <v>0</v>
      </c>
      <c r="O62" s="112">
        <v>0</v>
      </c>
      <c r="P62" s="112">
        <v>150000</v>
      </c>
      <c r="Q62" s="111">
        <v>0</v>
      </c>
      <c r="R62" s="112">
        <v>0</v>
      </c>
      <c r="S62" s="112">
        <f t="shared" si="5"/>
        <v>2499557</v>
      </c>
    </row>
    <row r="63" spans="1:19" x14ac:dyDescent="0.2">
      <c r="A63" s="20"/>
      <c r="B63" s="17"/>
      <c r="C63" s="17" t="s">
        <v>41</v>
      </c>
      <c r="D63" s="111">
        <v>0</v>
      </c>
      <c r="E63" s="148">
        <v>0</v>
      </c>
      <c r="F63" s="148">
        <v>0</v>
      </c>
      <c r="G63" s="21">
        <v>0</v>
      </c>
      <c r="H63" s="148">
        <v>0</v>
      </c>
      <c r="I63" s="148">
        <v>0</v>
      </c>
      <c r="J63" s="112">
        <v>0</v>
      </c>
      <c r="K63" s="112">
        <v>0</v>
      </c>
      <c r="L63" s="112">
        <v>0</v>
      </c>
      <c r="M63" s="111">
        <v>0</v>
      </c>
      <c r="N63" s="148">
        <v>0</v>
      </c>
      <c r="O63" s="112">
        <v>0</v>
      </c>
      <c r="P63" s="112">
        <v>0</v>
      </c>
      <c r="Q63" s="111">
        <v>0</v>
      </c>
      <c r="R63" s="112">
        <v>20272</v>
      </c>
      <c r="S63" s="112">
        <f t="shared" si="5"/>
        <v>20272</v>
      </c>
    </row>
    <row r="64" spans="1:19" x14ac:dyDescent="0.2">
      <c r="A64" s="20"/>
      <c r="B64" s="17" t="s">
        <v>42</v>
      </c>
      <c r="C64" s="17"/>
      <c r="D64" s="111">
        <v>149</v>
      </c>
      <c r="E64" s="148">
        <v>0</v>
      </c>
      <c r="F64" s="148">
        <v>980</v>
      </c>
      <c r="G64" s="21">
        <v>1129</v>
      </c>
      <c r="H64" s="148">
        <v>3008</v>
      </c>
      <c r="I64" s="148">
        <v>1055</v>
      </c>
      <c r="J64" s="112">
        <v>304883</v>
      </c>
      <c r="K64" s="112">
        <v>308946</v>
      </c>
      <c r="L64" s="112">
        <v>310075</v>
      </c>
      <c r="M64" s="111">
        <v>149</v>
      </c>
      <c r="N64" s="148">
        <v>0</v>
      </c>
      <c r="O64" s="112">
        <v>987</v>
      </c>
      <c r="P64" s="112">
        <v>1136</v>
      </c>
      <c r="Q64" s="111">
        <v>3008</v>
      </c>
      <c r="R64" s="112">
        <v>1055</v>
      </c>
      <c r="S64" s="112">
        <f t="shared" si="5"/>
        <v>315274</v>
      </c>
    </row>
    <row r="65" spans="1:20" x14ac:dyDescent="0.2">
      <c r="A65" s="20" t="s">
        <v>43</v>
      </c>
      <c r="B65" s="17"/>
      <c r="C65" s="17"/>
      <c r="D65" s="111">
        <v>-4828</v>
      </c>
      <c r="E65" s="148">
        <v>0</v>
      </c>
      <c r="F65" s="148">
        <v>0</v>
      </c>
      <c r="G65" s="21">
        <v>-4828</v>
      </c>
      <c r="H65" s="148">
        <v>0</v>
      </c>
      <c r="I65" s="148">
        <v>0</v>
      </c>
      <c r="J65" s="112">
        <v>0</v>
      </c>
      <c r="K65" s="112">
        <v>0</v>
      </c>
      <c r="L65" s="112">
        <v>-4828</v>
      </c>
      <c r="M65" s="111">
        <v>0</v>
      </c>
      <c r="N65" s="148">
        <v>0</v>
      </c>
      <c r="O65" s="112">
        <v>0</v>
      </c>
      <c r="P65" s="112">
        <v>0</v>
      </c>
      <c r="Q65" s="111">
        <v>0</v>
      </c>
      <c r="R65" s="112">
        <v>0</v>
      </c>
      <c r="S65" s="112">
        <f t="shared" si="5"/>
        <v>-4828</v>
      </c>
    </row>
    <row r="66" spans="1:20" x14ac:dyDescent="0.2">
      <c r="A66" s="20"/>
      <c r="B66" s="17" t="s">
        <v>39</v>
      </c>
      <c r="C66" s="17"/>
      <c r="D66" s="111">
        <v>0</v>
      </c>
      <c r="E66" s="148">
        <v>0</v>
      </c>
      <c r="F66" s="148">
        <v>0</v>
      </c>
      <c r="G66" s="21">
        <v>0</v>
      </c>
      <c r="H66" s="148">
        <v>0</v>
      </c>
      <c r="I66" s="148">
        <v>0</v>
      </c>
      <c r="J66" s="112">
        <v>0</v>
      </c>
      <c r="K66" s="112">
        <v>0</v>
      </c>
      <c r="L66" s="112">
        <v>0</v>
      </c>
      <c r="M66" s="111">
        <v>0</v>
      </c>
      <c r="N66" s="148">
        <v>0</v>
      </c>
      <c r="O66" s="112">
        <v>0</v>
      </c>
      <c r="P66" s="112">
        <v>0</v>
      </c>
      <c r="Q66" s="111">
        <v>0</v>
      </c>
      <c r="R66" s="112">
        <v>0</v>
      </c>
      <c r="S66" s="112">
        <f t="shared" si="5"/>
        <v>0</v>
      </c>
    </row>
    <row r="67" spans="1:20" x14ac:dyDescent="0.2">
      <c r="A67" s="20"/>
      <c r="B67" s="17"/>
      <c r="C67" s="17" t="s">
        <v>40</v>
      </c>
      <c r="D67" s="111">
        <v>0</v>
      </c>
      <c r="E67" s="148">
        <v>0</v>
      </c>
      <c r="F67" s="148">
        <v>0</v>
      </c>
      <c r="G67" s="21">
        <v>0</v>
      </c>
      <c r="H67" s="148">
        <v>0</v>
      </c>
      <c r="I67" s="148">
        <v>0</v>
      </c>
      <c r="J67" s="112">
        <v>0</v>
      </c>
      <c r="K67" s="112">
        <v>0</v>
      </c>
      <c r="L67" s="112">
        <v>0</v>
      </c>
      <c r="M67" s="111">
        <v>0</v>
      </c>
      <c r="N67" s="148">
        <v>0</v>
      </c>
      <c r="O67" s="112">
        <v>0</v>
      </c>
      <c r="P67" s="112">
        <v>0</v>
      </c>
      <c r="Q67" s="111">
        <v>0</v>
      </c>
      <c r="R67" s="112">
        <v>0</v>
      </c>
      <c r="S67" s="112">
        <f t="shared" si="5"/>
        <v>0</v>
      </c>
    </row>
    <row r="68" spans="1:20" x14ac:dyDescent="0.2">
      <c r="A68" s="20"/>
      <c r="B68" s="17"/>
      <c r="C68" s="17" t="s">
        <v>41</v>
      </c>
      <c r="D68" s="111">
        <v>0</v>
      </c>
      <c r="E68" s="148">
        <v>0</v>
      </c>
      <c r="F68" s="148">
        <v>0</v>
      </c>
      <c r="G68" s="21">
        <v>0</v>
      </c>
      <c r="H68" s="148">
        <v>0</v>
      </c>
      <c r="I68" s="148">
        <v>0</v>
      </c>
      <c r="J68" s="112">
        <v>0</v>
      </c>
      <c r="K68" s="112">
        <v>0</v>
      </c>
      <c r="L68" s="112">
        <v>0</v>
      </c>
      <c r="M68" s="111">
        <v>0</v>
      </c>
      <c r="N68" s="148">
        <v>0</v>
      </c>
      <c r="O68" s="112">
        <v>0</v>
      </c>
      <c r="P68" s="112">
        <v>0</v>
      </c>
      <c r="Q68" s="111">
        <v>0</v>
      </c>
      <c r="R68" s="112">
        <v>0</v>
      </c>
      <c r="S68" s="112">
        <f t="shared" si="5"/>
        <v>0</v>
      </c>
    </row>
    <row r="69" spans="1:20" x14ac:dyDescent="0.2">
      <c r="A69" s="20"/>
      <c r="B69" s="17" t="s">
        <v>42</v>
      </c>
      <c r="C69" s="17"/>
      <c r="D69" s="111">
        <v>4828</v>
      </c>
      <c r="E69" s="148">
        <v>0</v>
      </c>
      <c r="F69" s="148">
        <v>0</v>
      </c>
      <c r="G69" s="21">
        <v>4828</v>
      </c>
      <c r="H69" s="148">
        <v>0</v>
      </c>
      <c r="I69" s="148">
        <v>0</v>
      </c>
      <c r="J69" s="112">
        <v>0</v>
      </c>
      <c r="K69" s="112">
        <v>0</v>
      </c>
      <c r="L69" s="112">
        <v>4828</v>
      </c>
      <c r="M69" s="111">
        <v>0</v>
      </c>
      <c r="N69" s="148">
        <v>0</v>
      </c>
      <c r="O69" s="112">
        <v>0</v>
      </c>
      <c r="P69" s="112">
        <v>0</v>
      </c>
      <c r="Q69" s="111">
        <v>0</v>
      </c>
      <c r="R69" s="112">
        <v>0</v>
      </c>
      <c r="S69" s="112">
        <f t="shared" si="5"/>
        <v>4828</v>
      </c>
    </row>
    <row r="70" spans="1:20" x14ac:dyDescent="0.2">
      <c r="A70" s="20" t="s">
        <v>44</v>
      </c>
      <c r="B70" s="17"/>
      <c r="C70" s="17"/>
      <c r="D70" s="111">
        <v>0</v>
      </c>
      <c r="E70" s="148">
        <v>0</v>
      </c>
      <c r="F70" s="148">
        <v>0</v>
      </c>
      <c r="G70" s="21">
        <v>0</v>
      </c>
      <c r="H70" s="148">
        <v>0</v>
      </c>
      <c r="I70" s="148">
        <v>0</v>
      </c>
      <c r="J70" s="112">
        <v>0</v>
      </c>
      <c r="K70" s="112">
        <v>0</v>
      </c>
      <c r="L70" s="112">
        <v>0</v>
      </c>
      <c r="M70" s="111">
        <v>0</v>
      </c>
      <c r="N70" s="148">
        <v>0</v>
      </c>
      <c r="O70" s="112">
        <v>0</v>
      </c>
      <c r="P70" s="112">
        <v>0</v>
      </c>
      <c r="Q70" s="111">
        <v>0</v>
      </c>
      <c r="R70" s="112">
        <v>0</v>
      </c>
      <c r="S70" s="112">
        <f t="shared" si="5"/>
        <v>0</v>
      </c>
    </row>
    <row r="71" spans="1:20" x14ac:dyDescent="0.2">
      <c r="A71" s="20"/>
      <c r="B71" s="17"/>
      <c r="C71" s="17"/>
      <c r="D71" s="111"/>
      <c r="E71" s="148"/>
      <c r="F71" s="148"/>
      <c r="G71" s="21"/>
      <c r="H71" s="148"/>
      <c r="I71" s="148"/>
      <c r="J71" s="112"/>
      <c r="K71" s="112"/>
      <c r="L71" s="112"/>
      <c r="M71" s="111"/>
      <c r="N71" s="148"/>
      <c r="O71" s="112"/>
      <c r="P71" s="112"/>
      <c r="Q71" s="111"/>
      <c r="R71" s="112"/>
      <c r="S71" s="112"/>
    </row>
    <row r="72" spans="1:20" x14ac:dyDescent="0.2">
      <c r="A72" s="24" t="s">
        <v>45</v>
      </c>
      <c r="B72" s="25"/>
      <c r="C72" s="25"/>
      <c r="D72" s="113">
        <v>-55149</v>
      </c>
      <c r="E72" s="151">
        <v>-11941</v>
      </c>
      <c r="F72" s="151">
        <v>475287</v>
      </c>
      <c r="G72" s="26">
        <v>408197</v>
      </c>
      <c r="H72" s="151">
        <v>-18440</v>
      </c>
      <c r="I72" s="151">
        <v>37</v>
      </c>
      <c r="J72" s="114">
        <v>-17569</v>
      </c>
      <c r="K72" s="114">
        <v>-35972</v>
      </c>
      <c r="L72" s="114">
        <v>372225</v>
      </c>
      <c r="M72" s="113">
        <v>-39609</v>
      </c>
      <c r="N72" s="151">
        <v>162567</v>
      </c>
      <c r="O72" s="114">
        <v>-8692</v>
      </c>
      <c r="P72" s="114">
        <v>114266</v>
      </c>
      <c r="Q72" s="113">
        <v>82752</v>
      </c>
      <c r="R72" s="114">
        <v>24506</v>
      </c>
      <c r="S72" s="114">
        <f>+SUM(P72:R72)+L72</f>
        <v>593749</v>
      </c>
    </row>
    <row r="73" spans="1:20" x14ac:dyDescent="0.2">
      <c r="A73" s="30"/>
      <c r="B73" s="31"/>
      <c r="C73" s="31"/>
      <c r="D73" s="115"/>
      <c r="E73" s="152"/>
      <c r="F73" s="152"/>
      <c r="G73" s="244"/>
      <c r="H73" s="152"/>
      <c r="I73" s="152"/>
      <c r="J73" s="116"/>
      <c r="K73" s="116"/>
      <c r="L73" s="116"/>
      <c r="M73" s="115"/>
      <c r="N73" s="152"/>
      <c r="O73" s="116"/>
      <c r="P73" s="116"/>
      <c r="Q73" s="115"/>
      <c r="R73" s="116"/>
      <c r="S73" s="116"/>
    </row>
    <row r="74" spans="1:20" ht="13.7" customHeight="1" x14ac:dyDescent="0.2">
      <c r="A74" s="38" t="s">
        <v>46</v>
      </c>
      <c r="B74" s="266" t="s">
        <v>49</v>
      </c>
      <c r="C74" s="266"/>
      <c r="D74" s="266"/>
      <c r="E74" s="266"/>
      <c r="F74" s="266"/>
      <c r="G74" s="260"/>
      <c r="J74" s="17"/>
    </row>
    <row r="75" spans="1:20" ht="12.2" customHeight="1" x14ac:dyDescent="0.2">
      <c r="A75" s="36" t="s">
        <v>47</v>
      </c>
      <c r="B75" s="37" t="s">
        <v>63</v>
      </c>
      <c r="C75" s="37"/>
      <c r="D75" s="37"/>
      <c r="E75" s="37"/>
      <c r="F75" s="37"/>
      <c r="G75" s="260"/>
      <c r="J75" s="17"/>
    </row>
    <row r="76" spans="1:20" ht="12.2" customHeight="1" x14ac:dyDescent="0.2">
      <c r="A76" s="36" t="s">
        <v>48</v>
      </c>
      <c r="B76" s="37" t="s">
        <v>64</v>
      </c>
      <c r="C76" s="37"/>
      <c r="D76" s="37"/>
      <c r="E76" s="37"/>
      <c r="F76" s="37"/>
      <c r="G76" s="260"/>
      <c r="J76" s="17"/>
    </row>
    <row r="77" spans="1:20" s="70" customFormat="1" ht="24" customHeight="1" x14ac:dyDescent="0.2">
      <c r="A77" s="36" t="s">
        <v>50</v>
      </c>
      <c r="B77" s="36" t="s">
        <v>70</v>
      </c>
      <c r="C77" s="37"/>
      <c r="D77" s="37"/>
      <c r="E77" s="37"/>
      <c r="F77" s="37"/>
      <c r="G77" s="261"/>
      <c r="J77" s="36"/>
      <c r="Q77" s="256"/>
      <c r="R77" s="256"/>
      <c r="S77" s="256">
        <v>7</v>
      </c>
    </row>
    <row r="78" spans="1:20" s="157" customFormat="1" ht="25.5" customHeight="1" x14ac:dyDescent="0.2">
      <c r="A78" s="154"/>
      <c r="B78" s="267"/>
      <c r="C78" s="267"/>
      <c r="D78" s="267"/>
      <c r="E78" s="267"/>
      <c r="F78" s="267"/>
      <c r="G78" s="232"/>
      <c r="H78" s="267"/>
      <c r="I78" s="267"/>
      <c r="J78" s="267"/>
      <c r="K78" s="267"/>
      <c r="L78" s="267"/>
      <c r="M78" s="267"/>
      <c r="N78" s="267"/>
      <c r="O78" s="267"/>
      <c r="P78" s="267"/>
      <c r="Q78" s="267"/>
      <c r="R78" s="267"/>
      <c r="S78" s="267"/>
      <c r="T78" s="267"/>
    </row>
    <row r="79" spans="1:20" ht="24.75" customHeight="1" x14ac:dyDescent="0.2">
      <c r="A79" s="75"/>
    </row>
    <row r="80" spans="1:20" x14ac:dyDescent="0.2">
      <c r="B80" s="74"/>
    </row>
  </sheetData>
  <mergeCells count="4">
    <mergeCell ref="H78:P78"/>
    <mergeCell ref="Q78:T78"/>
    <mergeCell ref="B74:F74"/>
    <mergeCell ref="B78:F78"/>
  </mergeCells>
  <phoneticPr fontId="0" type="noConversion"/>
  <printOptions horizontalCentered="1"/>
  <pageMargins left="0.39370078740157483" right="0" top="0.59055118110236227" bottom="0" header="0" footer="0"/>
  <pageSetup scale="5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workbookViewId="0">
      <selection activeCell="E14" sqref="E14"/>
    </sheetView>
  </sheetViews>
  <sheetFormatPr baseColWidth="10" defaultRowHeight="12.75" x14ac:dyDescent="0.2"/>
  <cols>
    <col min="1" max="2" width="2.85546875" customWidth="1"/>
    <col min="3" max="3" width="45.28515625" customWidth="1"/>
    <col min="4" max="13" width="9.28515625" customWidth="1"/>
    <col min="14" max="15" width="10.7109375" customWidth="1"/>
    <col min="16" max="17" width="9.7109375" customWidth="1"/>
    <col min="18" max="18" width="10.140625" customWidth="1"/>
    <col min="19" max="19" width="11.140625" customWidth="1"/>
    <col min="20" max="27" width="9.28515625" customWidth="1"/>
    <col min="28" max="28" width="9.7109375" customWidth="1"/>
  </cols>
  <sheetData>
    <row r="1" spans="1:31" ht="20.25" x14ac:dyDescent="0.3">
      <c r="Q1" s="41"/>
      <c r="R1" s="41"/>
      <c r="T1" s="41"/>
      <c r="AB1" s="73"/>
    </row>
    <row r="2" spans="1:31" x14ac:dyDescent="0.2">
      <c r="A2" s="1" t="s">
        <v>103</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x14ac:dyDescent="0.2">
      <c r="A3" s="47" t="str">
        <f>+Total!A3</f>
        <v>ESTADO DE OPERACIONES DE GOBIERNO  2017</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x14ac:dyDescent="0.2">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x14ac:dyDescent="0.2">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x14ac:dyDescent="0.2">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x14ac:dyDescent="0.2">
      <c r="A7" s="1"/>
      <c r="B7" s="2"/>
      <c r="C7" s="7"/>
      <c r="D7" s="69" t="s">
        <v>120</v>
      </c>
      <c r="E7" s="79"/>
      <c r="F7" s="79"/>
      <c r="G7" s="79"/>
      <c r="H7" s="79"/>
      <c r="I7" s="79"/>
      <c r="J7" s="79"/>
      <c r="K7" s="79"/>
      <c r="L7" s="79"/>
      <c r="M7" s="79"/>
      <c r="N7" s="79"/>
      <c r="O7" s="79"/>
      <c r="P7" s="79"/>
      <c r="Q7" s="262"/>
      <c r="R7" s="99"/>
      <c r="S7" s="100"/>
    </row>
    <row r="8" spans="1:31" ht="25.5" customHeight="1" x14ac:dyDescent="0.2">
      <c r="A8" s="13"/>
      <c r="B8" s="14"/>
      <c r="C8" s="14"/>
      <c r="D8" s="80" t="s">
        <v>5</v>
      </c>
      <c r="E8" s="133" t="s">
        <v>85</v>
      </c>
      <c r="F8" s="133" t="s">
        <v>86</v>
      </c>
      <c r="G8" s="34" t="s">
        <v>93</v>
      </c>
      <c r="H8" s="133" t="s">
        <v>87</v>
      </c>
      <c r="I8" s="133" t="s">
        <v>88</v>
      </c>
      <c r="J8" s="81" t="s">
        <v>94</v>
      </c>
      <c r="K8" s="81" t="s">
        <v>96</v>
      </c>
      <c r="L8" s="81" t="s">
        <v>97</v>
      </c>
      <c r="M8" s="80" t="s">
        <v>95</v>
      </c>
      <c r="N8" s="133" t="s">
        <v>100</v>
      </c>
      <c r="O8" s="81" t="s">
        <v>107</v>
      </c>
      <c r="P8" s="34" t="s">
        <v>108</v>
      </c>
      <c r="Q8" s="80" t="s">
        <v>110</v>
      </c>
      <c r="R8" s="81" t="s">
        <v>112</v>
      </c>
      <c r="S8" s="34" t="s">
        <v>111</v>
      </c>
    </row>
    <row r="9" spans="1:31" x14ac:dyDescent="0.2">
      <c r="A9" s="16"/>
      <c r="B9" s="17"/>
      <c r="C9" s="17"/>
      <c r="D9" s="96"/>
      <c r="E9" s="134"/>
      <c r="F9" s="134"/>
      <c r="G9" s="98"/>
      <c r="H9" s="134"/>
      <c r="I9" s="134"/>
      <c r="J9" s="97"/>
      <c r="K9" s="97"/>
      <c r="L9" s="97"/>
      <c r="M9" s="96"/>
      <c r="N9" s="134"/>
      <c r="O9" s="97"/>
      <c r="P9" s="98"/>
      <c r="Q9" s="96"/>
      <c r="R9" s="97"/>
      <c r="S9" s="98"/>
    </row>
    <row r="10" spans="1:31" x14ac:dyDescent="0.2">
      <c r="A10" s="19" t="s">
        <v>6</v>
      </c>
      <c r="B10" s="17"/>
      <c r="C10" s="17"/>
      <c r="D10" s="20"/>
      <c r="E10" s="17"/>
      <c r="F10" s="17"/>
      <c r="G10" s="48"/>
      <c r="H10" s="17"/>
      <c r="I10" s="17"/>
      <c r="J10" s="82"/>
      <c r="K10" s="82"/>
      <c r="L10" s="82"/>
      <c r="M10" s="20"/>
      <c r="N10" s="17"/>
      <c r="O10" s="82"/>
      <c r="P10" s="48"/>
      <c r="Q10" s="20"/>
      <c r="R10" s="82"/>
      <c r="S10" s="48"/>
    </row>
    <row r="11" spans="1:31" x14ac:dyDescent="0.2">
      <c r="A11" s="20" t="s">
        <v>7</v>
      </c>
      <c r="B11" s="17"/>
      <c r="C11" s="17"/>
      <c r="D11" s="83">
        <v>9.5968482351479683</v>
      </c>
      <c r="E11" s="129">
        <v>7.8953850381409243</v>
      </c>
      <c r="F11" s="129">
        <v>9.0646882732317948</v>
      </c>
      <c r="G11" s="49">
        <v>26.556921546520687</v>
      </c>
      <c r="H11" s="129">
        <v>15.132173410021599</v>
      </c>
      <c r="I11" s="129">
        <v>4.1480769901251806</v>
      </c>
      <c r="J11" s="84">
        <v>7.6307191696780254</v>
      </c>
      <c r="K11" s="84">
        <v>26.910969569824807</v>
      </c>
      <c r="L11" s="84">
        <v>53.467891116345498</v>
      </c>
      <c r="M11" s="83">
        <v>7.5387035233670074</v>
      </c>
      <c r="N11" s="129">
        <v>8.8173717017699289</v>
      </c>
      <c r="O11" s="84">
        <v>8.2740824485914288</v>
      </c>
      <c r="P11" s="84">
        <v>24.630157673728366</v>
      </c>
      <c r="Q11" s="83">
        <v>8.1551643210090266</v>
      </c>
      <c r="R11" s="84">
        <v>8.1252658250726064</v>
      </c>
      <c r="S11" s="84">
        <v>94.378478936155489</v>
      </c>
    </row>
    <row r="12" spans="1:31" x14ac:dyDescent="0.2">
      <c r="A12" s="20"/>
      <c r="B12" s="17" t="s">
        <v>8</v>
      </c>
      <c r="C12" s="17"/>
      <c r="D12" s="83">
        <v>9.6278329999487156</v>
      </c>
      <c r="E12" s="129">
        <v>7.7554871556134763</v>
      </c>
      <c r="F12" s="129">
        <v>7.9404724291832514</v>
      </c>
      <c r="G12" s="49">
        <v>25.323792584745444</v>
      </c>
      <c r="H12" s="129">
        <v>16.215065460714335</v>
      </c>
      <c r="I12" s="129">
        <v>3.224601325575386</v>
      </c>
      <c r="J12" s="84">
        <v>7.2824754511015097</v>
      </c>
      <c r="K12" s="84">
        <v>26.722142237391232</v>
      </c>
      <c r="L12" s="84">
        <v>52.045934822136672</v>
      </c>
      <c r="M12" s="83">
        <v>7.2497641715139549</v>
      </c>
      <c r="N12" s="129">
        <v>8.1390215739638592</v>
      </c>
      <c r="O12" s="84">
        <v>8.1161665648962167</v>
      </c>
      <c r="P12" s="84">
        <v>23.504952310374033</v>
      </c>
      <c r="Q12" s="83">
        <v>7.7523690444604405</v>
      </c>
      <c r="R12" s="84">
        <v>7.9482277482397947</v>
      </c>
      <c r="S12" s="84">
        <v>91.251483925210948</v>
      </c>
    </row>
    <row r="13" spans="1:31" s="189" customFormat="1" x14ac:dyDescent="0.2">
      <c r="A13" s="78"/>
      <c r="B13" s="76"/>
      <c r="C13" s="76" t="s">
        <v>73</v>
      </c>
      <c r="D13" s="193">
        <v>5.3934138232282267</v>
      </c>
      <c r="E13" s="194">
        <v>4.0344177413783191</v>
      </c>
      <c r="F13" s="194">
        <v>4.0854344861129936</v>
      </c>
      <c r="G13" s="196">
        <v>13.51326605071954</v>
      </c>
      <c r="H13" s="194">
        <v>27.625026837112664</v>
      </c>
      <c r="I13" s="194">
        <v>4.8266367107025614</v>
      </c>
      <c r="J13" s="195">
        <v>-0.94154339181682989</v>
      </c>
      <c r="K13" s="195">
        <v>31.510120155998393</v>
      </c>
      <c r="L13" s="195">
        <v>45.02338620671793</v>
      </c>
      <c r="M13" s="193">
        <v>3.6354923732600559</v>
      </c>
      <c r="N13" s="194">
        <v>8.6383964505876634</v>
      </c>
      <c r="O13" s="195">
        <v>13.154000453146697</v>
      </c>
      <c r="P13" s="195">
        <v>25.427889276994417</v>
      </c>
      <c r="Q13" s="193">
        <v>8.0612912308628921</v>
      </c>
      <c r="R13" s="195">
        <v>17.831759805101246</v>
      </c>
      <c r="S13" s="195">
        <v>96.344326519676486</v>
      </c>
    </row>
    <row r="14" spans="1:31" s="189" customFormat="1" x14ac:dyDescent="0.2">
      <c r="A14" s="78"/>
      <c r="B14" s="76"/>
      <c r="C14" s="76" t="s">
        <v>59</v>
      </c>
      <c r="D14" s="193">
        <v>9.716209230163118</v>
      </c>
      <c r="E14" s="194">
        <v>7.8331493032355537</v>
      </c>
      <c r="F14" s="194">
        <v>8.0209306234534505</v>
      </c>
      <c r="G14" s="196">
        <v>25.57028915685212</v>
      </c>
      <c r="H14" s="194">
        <v>15.976929052566147</v>
      </c>
      <c r="I14" s="194">
        <v>3.1911653708201286</v>
      </c>
      <c r="J14" s="195">
        <v>7.4541183027457434</v>
      </c>
      <c r="K14" s="195">
        <v>26.62221272613202</v>
      </c>
      <c r="L14" s="195">
        <v>52.192501882984139</v>
      </c>
      <c r="M14" s="193">
        <v>7.3251973544770292</v>
      </c>
      <c r="N14" s="194">
        <v>8.1285991601172505</v>
      </c>
      <c r="O14" s="195">
        <v>8.0110223293095135</v>
      </c>
      <c r="P14" s="195">
        <v>23.464818843903796</v>
      </c>
      <c r="Q14" s="193">
        <v>7.7459215537599597</v>
      </c>
      <c r="R14" s="195">
        <v>7.7419493265873784</v>
      </c>
      <c r="S14" s="195">
        <v>91.145191607235262</v>
      </c>
    </row>
    <row r="15" spans="1:31" x14ac:dyDescent="0.2">
      <c r="A15" s="20"/>
      <c r="B15" s="17" t="s">
        <v>102</v>
      </c>
      <c r="C15" s="17"/>
      <c r="D15" s="83">
        <v>0</v>
      </c>
      <c r="E15" s="129">
        <v>0</v>
      </c>
      <c r="F15" s="129">
        <v>0</v>
      </c>
      <c r="G15" s="49">
        <v>0</v>
      </c>
      <c r="H15" s="129">
        <v>0</v>
      </c>
      <c r="I15" s="129">
        <v>47.871208571428568</v>
      </c>
      <c r="J15" s="84">
        <v>59.578435714285703</v>
      </c>
      <c r="K15" s="84">
        <v>107.44964428571427</v>
      </c>
      <c r="L15" s="84">
        <v>107.44964428571427</v>
      </c>
      <c r="M15" s="83">
        <v>54.369543214285713</v>
      </c>
      <c r="N15" s="129">
        <v>3968.1732714285718</v>
      </c>
      <c r="O15" s="84">
        <v>66.50830642857143</v>
      </c>
      <c r="P15" s="84">
        <v>4089.051121071429</v>
      </c>
      <c r="Q15" s="83">
        <v>2074.8345110035716</v>
      </c>
      <c r="R15" s="84">
        <v>384.19388644535718</v>
      </c>
      <c r="S15" s="84">
        <v>6655.5291628060713</v>
      </c>
    </row>
    <row r="16" spans="1:31" x14ac:dyDescent="0.2">
      <c r="A16" s="20"/>
      <c r="B16" s="17" t="s">
        <v>9</v>
      </c>
      <c r="C16" s="17"/>
      <c r="D16" s="83">
        <v>9.1094175301970317</v>
      </c>
      <c r="E16" s="129">
        <v>8.6537184665606404</v>
      </c>
      <c r="F16" s="129">
        <v>8.9004210086732236</v>
      </c>
      <c r="G16" s="49">
        <v>26.663557005430896</v>
      </c>
      <c r="H16" s="129">
        <v>8.5638330001290655</v>
      </c>
      <c r="I16" s="129">
        <v>9.2567520947056288</v>
      </c>
      <c r="J16" s="84">
        <v>8.9644767669742116</v>
      </c>
      <c r="K16" s="84">
        <v>26.785061861808906</v>
      </c>
      <c r="L16" s="84">
        <v>53.448618867239801</v>
      </c>
      <c r="M16" s="83">
        <v>8.9473071366087584</v>
      </c>
      <c r="N16" s="129">
        <v>8.8523650090004153</v>
      </c>
      <c r="O16" s="84">
        <v>8.7396818706258195</v>
      </c>
      <c r="P16" s="84">
        <v>26.539354016234995</v>
      </c>
      <c r="Q16" s="83">
        <v>9.3592963173471695</v>
      </c>
      <c r="R16" s="84">
        <v>8.5534153462434137</v>
      </c>
      <c r="S16" s="84">
        <v>97.900684547065381</v>
      </c>
    </row>
    <row r="17" spans="1:19" x14ac:dyDescent="0.2">
      <c r="A17" s="20"/>
      <c r="B17" s="17" t="s">
        <v>56</v>
      </c>
      <c r="C17" s="17"/>
      <c r="D17" s="83">
        <v>12.743591258111623</v>
      </c>
      <c r="E17" s="129">
        <v>7.4241005484195615</v>
      </c>
      <c r="F17" s="129">
        <v>493.84023818797118</v>
      </c>
      <c r="G17" s="49">
        <v>514.00792999450232</v>
      </c>
      <c r="H17" s="129">
        <v>5.7814725361032444</v>
      </c>
      <c r="I17" s="129">
        <v>11.993211810565709</v>
      </c>
      <c r="J17" s="84">
        <v>23.169084871850384</v>
      </c>
      <c r="K17" s="84">
        <v>40.943769218519336</v>
      </c>
      <c r="L17" s="84">
        <v>554.9516992130217</v>
      </c>
      <c r="M17" s="83">
        <v>12.490826880820393</v>
      </c>
      <c r="N17" s="129">
        <v>11.379396804867749</v>
      </c>
      <c r="O17" s="84">
        <v>12.539464935592839</v>
      </c>
      <c r="P17" s="84">
        <v>36.409688621280978</v>
      </c>
      <c r="Q17" s="83">
        <v>12.172915967829589</v>
      </c>
      <c r="R17" s="84">
        <v>6.9875294788222977</v>
      </c>
      <c r="S17" s="84">
        <v>610.52183328095464</v>
      </c>
    </row>
    <row r="18" spans="1:19" x14ac:dyDescent="0.2">
      <c r="A18" s="20"/>
      <c r="B18" s="17" t="s">
        <v>57</v>
      </c>
      <c r="C18" s="17"/>
      <c r="D18" s="83">
        <v>6.8633170205316159</v>
      </c>
      <c r="E18" s="129">
        <v>5.3595968880731117</v>
      </c>
      <c r="F18" s="129">
        <v>6.7244572697751508</v>
      </c>
      <c r="G18" s="49">
        <v>18.947371178379878</v>
      </c>
      <c r="H18" s="129">
        <v>7.1338767141672825</v>
      </c>
      <c r="I18" s="129">
        <v>10.655786569762167</v>
      </c>
      <c r="J18" s="84">
        <v>6.9431399801188665</v>
      </c>
      <c r="K18" s="84">
        <v>24.732803264048318</v>
      </c>
      <c r="L18" s="84">
        <v>43.680174442428196</v>
      </c>
      <c r="M18" s="83">
        <v>7.839548138569076</v>
      </c>
      <c r="N18" s="129">
        <v>18.160443808516337</v>
      </c>
      <c r="O18" s="84">
        <v>9.3937456713461938</v>
      </c>
      <c r="P18" s="84">
        <v>35.393737618431608</v>
      </c>
      <c r="Q18" s="83">
        <v>9.832780286629772</v>
      </c>
      <c r="R18" s="84">
        <v>8.2593856435889919</v>
      </c>
      <c r="S18" s="84">
        <v>97.166077991078566</v>
      </c>
    </row>
    <row r="19" spans="1:19" x14ac:dyDescent="0.2">
      <c r="A19" s="20"/>
      <c r="B19" s="17" t="s">
        <v>10</v>
      </c>
      <c r="C19" s="17"/>
      <c r="D19" s="83">
        <v>8.9416433807824198</v>
      </c>
      <c r="E19" s="129">
        <v>8.7841379929771204</v>
      </c>
      <c r="F19" s="129">
        <v>10.231200967581435</v>
      </c>
      <c r="G19" s="49">
        <v>27.956982341340975</v>
      </c>
      <c r="H19" s="129">
        <v>7.9515826310697353</v>
      </c>
      <c r="I19" s="129">
        <v>8.9445909141606155</v>
      </c>
      <c r="J19" s="84">
        <v>8.488162213171595</v>
      </c>
      <c r="K19" s="84">
        <v>25.384335758401946</v>
      </c>
      <c r="L19" s="84">
        <v>53.341318099742921</v>
      </c>
      <c r="M19" s="83">
        <v>8.6212639002970715</v>
      </c>
      <c r="N19" s="129">
        <v>10.2765718925414</v>
      </c>
      <c r="O19" s="84">
        <v>8.5813459482963754</v>
      </c>
      <c r="P19" s="84">
        <v>27.479181741134845</v>
      </c>
      <c r="Q19" s="83">
        <v>8.3093461424841308</v>
      </c>
      <c r="R19" s="84">
        <v>9.0191377234223822</v>
      </c>
      <c r="S19" s="84">
        <v>98.148983706784293</v>
      </c>
    </row>
    <row r="20" spans="1:19" x14ac:dyDescent="0.2">
      <c r="A20" s="20"/>
      <c r="B20" s="17" t="s">
        <v>11</v>
      </c>
      <c r="C20" s="17"/>
      <c r="D20" s="83">
        <v>12.349037055061416</v>
      </c>
      <c r="E20" s="129">
        <v>11.677655142826316</v>
      </c>
      <c r="F20" s="129">
        <v>13.783596735657394</v>
      </c>
      <c r="G20" s="49">
        <v>37.810288933545124</v>
      </c>
      <c r="H20" s="129">
        <v>10.03631396964694</v>
      </c>
      <c r="I20" s="129">
        <v>11.191378798804426</v>
      </c>
      <c r="J20" s="84">
        <v>14.139701122429763</v>
      </c>
      <c r="K20" s="84">
        <v>35.367393890881132</v>
      </c>
      <c r="L20" s="84">
        <v>73.177682824426256</v>
      </c>
      <c r="M20" s="83">
        <v>11.677105365994423</v>
      </c>
      <c r="N20" s="129">
        <v>10.635586270051252</v>
      </c>
      <c r="O20" s="84">
        <v>10.670381711424334</v>
      </c>
      <c r="P20" s="84">
        <v>32.983073347470011</v>
      </c>
      <c r="Q20" s="83">
        <v>10.429045662667974</v>
      </c>
      <c r="R20" s="84">
        <v>10.864049730877122</v>
      </c>
      <c r="S20" s="84">
        <v>127.45385156544137</v>
      </c>
    </row>
    <row r="21" spans="1:19" x14ac:dyDescent="0.2">
      <c r="A21" s="50"/>
      <c r="B21" s="51"/>
      <c r="C21" s="51"/>
      <c r="D21" s="85"/>
      <c r="E21" s="130"/>
      <c r="F21" s="130"/>
      <c r="G21" s="52"/>
      <c r="H21" s="130"/>
      <c r="I21" s="130"/>
      <c r="J21" s="86"/>
      <c r="K21" s="86"/>
      <c r="L21" s="86"/>
      <c r="M21" s="85"/>
      <c r="N21" s="130"/>
      <c r="O21" s="86"/>
      <c r="P21" s="86"/>
      <c r="Q21" s="85"/>
      <c r="R21" s="86"/>
      <c r="S21" s="86"/>
    </row>
    <row r="22" spans="1:19" x14ac:dyDescent="0.2">
      <c r="A22" s="20" t="s">
        <v>12</v>
      </c>
      <c r="B22" s="17"/>
      <c r="C22" s="17"/>
      <c r="D22" s="83">
        <v>7.2821994147630607</v>
      </c>
      <c r="E22" s="129">
        <v>7.086284394397496</v>
      </c>
      <c r="F22" s="129">
        <v>9.4035624979136241</v>
      </c>
      <c r="G22" s="49">
        <v>23.772046307074181</v>
      </c>
      <c r="H22" s="129">
        <v>7.637330250211309</v>
      </c>
      <c r="I22" s="129">
        <v>7.8110989834668301</v>
      </c>
      <c r="J22" s="84">
        <v>8.4630480466062536</v>
      </c>
      <c r="K22" s="84">
        <v>23.911477280284394</v>
      </c>
      <c r="L22" s="84">
        <v>47.683523587358579</v>
      </c>
      <c r="M22" s="83">
        <v>8.1450186192331149</v>
      </c>
      <c r="N22" s="129">
        <v>8.7299364655653449</v>
      </c>
      <c r="O22" s="84">
        <v>9.611192874395881</v>
      </c>
      <c r="P22" s="84">
        <v>26.486147959194341</v>
      </c>
      <c r="Q22" s="83">
        <v>7.6962203279421315</v>
      </c>
      <c r="R22" s="84">
        <v>7.8553846450828138</v>
      </c>
      <c r="S22" s="84">
        <v>89.721276519577856</v>
      </c>
    </row>
    <row r="23" spans="1:19" x14ac:dyDescent="0.2">
      <c r="A23" s="20"/>
      <c r="B23" s="17" t="s">
        <v>13</v>
      </c>
      <c r="C23" s="17"/>
      <c r="D23" s="83">
        <v>8.6287273361775494</v>
      </c>
      <c r="E23" s="129">
        <v>7.9895595162243911</v>
      </c>
      <c r="F23" s="129">
        <v>10.517254038729245</v>
      </c>
      <c r="G23" s="49">
        <v>27.135540891131186</v>
      </c>
      <c r="H23" s="129">
        <v>8.1642506348589112</v>
      </c>
      <c r="I23" s="129">
        <v>8.1818841341566273</v>
      </c>
      <c r="J23" s="84">
        <v>9.5696779982043338</v>
      </c>
      <c r="K23" s="84">
        <v>25.915812767219869</v>
      </c>
      <c r="L23" s="84">
        <v>53.051353658351054</v>
      </c>
      <c r="M23" s="83">
        <v>8.9213432112783675</v>
      </c>
      <c r="N23" s="129">
        <v>8.185319316501273</v>
      </c>
      <c r="O23" s="84">
        <v>10.642179592224853</v>
      </c>
      <c r="P23" s="84">
        <v>27.748842120004497</v>
      </c>
      <c r="Q23" s="83">
        <v>8.0794524882072967</v>
      </c>
      <c r="R23" s="84">
        <v>8.5657102006823909</v>
      </c>
      <c r="S23" s="84">
        <v>97.445358467245228</v>
      </c>
    </row>
    <row r="24" spans="1:19" x14ac:dyDescent="0.2">
      <c r="A24" s="20"/>
      <c r="B24" s="17" t="s">
        <v>14</v>
      </c>
      <c r="C24" s="17"/>
      <c r="D24" s="83">
        <v>5.3660963593939464</v>
      </c>
      <c r="E24" s="129">
        <v>6.7510186931293958</v>
      </c>
      <c r="F24" s="129">
        <v>8.9980190079881819</v>
      </c>
      <c r="G24" s="49">
        <v>21.115134060511522</v>
      </c>
      <c r="H24" s="129">
        <v>7.1255361619281627</v>
      </c>
      <c r="I24" s="129">
        <v>8.5306823956623798</v>
      </c>
      <c r="J24" s="84">
        <v>9.0402630414518281</v>
      </c>
      <c r="K24" s="84">
        <v>24.696481599042372</v>
      </c>
      <c r="L24" s="84">
        <v>45.811615659553894</v>
      </c>
      <c r="M24" s="83">
        <v>8.4935516469221675</v>
      </c>
      <c r="N24" s="129">
        <v>9.3984630338194588</v>
      </c>
      <c r="O24" s="84">
        <v>9.4092406252685947</v>
      </c>
      <c r="P24" s="84">
        <v>27.301255306010223</v>
      </c>
      <c r="Q24" s="83">
        <v>8.8013783326670421</v>
      </c>
      <c r="R24" s="84">
        <v>9.7628313201990284</v>
      </c>
      <c r="S24" s="84">
        <v>91.677080618430182</v>
      </c>
    </row>
    <row r="25" spans="1:19" x14ac:dyDescent="0.2">
      <c r="A25" s="20"/>
      <c r="B25" s="17" t="s">
        <v>15</v>
      </c>
      <c r="C25" s="17"/>
      <c r="D25" s="83">
        <v>20.329443221567633</v>
      </c>
      <c r="E25" s="129">
        <v>2.2859767315379695</v>
      </c>
      <c r="F25" s="129">
        <v>24.155159455349164</v>
      </c>
      <c r="G25" s="49">
        <v>46.770579408454765</v>
      </c>
      <c r="H25" s="129">
        <v>2.0155321972821327</v>
      </c>
      <c r="I25" s="129">
        <v>1.4904418761310803</v>
      </c>
      <c r="J25" s="84">
        <v>1.5579533939065435</v>
      </c>
      <c r="K25" s="84">
        <v>5.0639274673197558</v>
      </c>
      <c r="L25" s="84">
        <v>51.834506875774522</v>
      </c>
      <c r="M25" s="83">
        <v>17.889163751197074</v>
      </c>
      <c r="N25" s="129">
        <v>2.2576458410677063</v>
      </c>
      <c r="O25" s="84">
        <v>28.808614038142949</v>
      </c>
      <c r="P25" s="84">
        <v>48.955423630407729</v>
      </c>
      <c r="Q25" s="83">
        <v>1.4095887183186573</v>
      </c>
      <c r="R25" s="84">
        <v>0.25278081320560059</v>
      </c>
      <c r="S25" s="84">
        <v>102.45230003770652</v>
      </c>
    </row>
    <row r="26" spans="1:19" x14ac:dyDescent="0.2">
      <c r="A26" s="20"/>
      <c r="B26" s="17" t="s">
        <v>58</v>
      </c>
      <c r="C26" s="17"/>
      <c r="D26" s="83">
        <v>5.395183960295749</v>
      </c>
      <c r="E26" s="129">
        <v>6.6118480880546944</v>
      </c>
      <c r="F26" s="129">
        <v>7.3634908342741294</v>
      </c>
      <c r="G26" s="49">
        <v>19.37052288262457</v>
      </c>
      <c r="H26" s="129">
        <v>7.69160614132878</v>
      </c>
      <c r="I26" s="129">
        <v>7.3461556524057929</v>
      </c>
      <c r="J26" s="84">
        <v>8.335255786723172</v>
      </c>
      <c r="K26" s="84">
        <v>23.373017580457745</v>
      </c>
      <c r="L26" s="84">
        <v>42.743540463082311</v>
      </c>
      <c r="M26" s="83">
        <v>6.6908699579754369</v>
      </c>
      <c r="N26" s="129">
        <v>9.4956110268215408</v>
      </c>
      <c r="O26" s="84">
        <v>7.720575671601944</v>
      </c>
      <c r="P26" s="84">
        <v>23.907056656398922</v>
      </c>
      <c r="Q26" s="83">
        <v>7.4517367856910326</v>
      </c>
      <c r="R26" s="84">
        <v>7.7806877377510171</v>
      </c>
      <c r="S26" s="84">
        <v>81.883021642923282</v>
      </c>
    </row>
    <row r="27" spans="1:19" x14ac:dyDescent="0.2">
      <c r="A27" s="20"/>
      <c r="B27" s="17" t="s">
        <v>74</v>
      </c>
      <c r="C27" s="17"/>
      <c r="D27" s="83">
        <v>8.4526682429408755</v>
      </c>
      <c r="E27" s="129">
        <v>8.1712786046196388</v>
      </c>
      <c r="F27" s="129">
        <v>10.224530597596317</v>
      </c>
      <c r="G27" s="49">
        <v>26.848477445156831</v>
      </c>
      <c r="H27" s="129">
        <v>8.1714258780728084</v>
      </c>
      <c r="I27" s="129">
        <v>9.1597619176430118</v>
      </c>
      <c r="J27" s="84">
        <v>8.4847592032377079</v>
      </c>
      <c r="K27" s="84">
        <v>25.815946998953528</v>
      </c>
      <c r="L27" s="84">
        <v>52.66442444411036</v>
      </c>
      <c r="M27" s="83">
        <v>8.5172742797836687</v>
      </c>
      <c r="N27" s="129">
        <v>8.4540320924696086</v>
      </c>
      <c r="O27" s="84">
        <v>9.1867814795047167</v>
      </c>
      <c r="P27" s="84">
        <v>26.158087851757998</v>
      </c>
      <c r="Q27" s="83">
        <v>8.3512694775470973</v>
      </c>
      <c r="R27" s="84">
        <v>7.7737845889763806</v>
      </c>
      <c r="S27" s="84">
        <v>94.947566362391839</v>
      </c>
    </row>
    <row r="28" spans="1:19" x14ac:dyDescent="0.2">
      <c r="A28" s="20"/>
      <c r="B28" s="17" t="s">
        <v>75</v>
      </c>
      <c r="C28" s="17"/>
      <c r="D28" s="85"/>
      <c r="E28" s="130"/>
      <c r="F28" s="130"/>
      <c r="G28" s="52"/>
      <c r="H28" s="130"/>
      <c r="I28" s="130"/>
      <c r="J28" s="86"/>
      <c r="K28" s="86"/>
      <c r="L28" s="86"/>
      <c r="M28" s="85"/>
      <c r="N28" s="130"/>
      <c r="O28" s="86"/>
      <c r="P28" s="86"/>
      <c r="Q28" s="85"/>
      <c r="R28" s="86"/>
      <c r="S28" s="86"/>
    </row>
    <row r="29" spans="1:19" x14ac:dyDescent="0.2">
      <c r="A29" s="20"/>
      <c r="B29" s="17"/>
      <c r="C29" s="17"/>
      <c r="D29" s="87"/>
      <c r="E29" s="131"/>
      <c r="F29" s="131"/>
      <c r="G29" s="54"/>
      <c r="H29" s="131"/>
      <c r="I29" s="131"/>
      <c r="J29" s="88"/>
      <c r="K29" s="88"/>
      <c r="L29" s="88"/>
      <c r="M29" s="87"/>
      <c r="N29" s="131"/>
      <c r="O29" s="88"/>
      <c r="P29" s="88"/>
      <c r="Q29" s="87"/>
      <c r="R29" s="88"/>
      <c r="S29" s="88"/>
    </row>
    <row r="30" spans="1:19" ht="14.25" x14ac:dyDescent="0.2">
      <c r="A30" s="20" t="s">
        <v>17</v>
      </c>
      <c r="B30" s="23"/>
      <c r="C30" s="23"/>
      <c r="D30" s="228">
        <v>102.38709890905078</v>
      </c>
      <c r="E30" s="129">
        <v>40.330824441377949</v>
      </c>
      <c r="F30" s="129">
        <v>-4.5201907711506699</v>
      </c>
      <c r="G30" s="49">
        <v>138.19773257927804</v>
      </c>
      <c r="H30" s="129">
        <v>315.58741717556819</v>
      </c>
      <c r="I30" s="129">
        <v>-142.69611206904676</v>
      </c>
      <c r="J30" s="84">
        <v>-25.735899754593671</v>
      </c>
      <c r="K30" s="84">
        <v>147.15540535192775</v>
      </c>
      <c r="L30" s="84">
        <v>285.35313793120577</v>
      </c>
      <c r="M30" s="83">
        <v>-16.767415503117498</v>
      </c>
      <c r="N30" s="129">
        <v>12.322498446571723</v>
      </c>
      <c r="O30" s="84">
        <v>-45.328351966687208</v>
      </c>
      <c r="P30" s="84">
        <v>-49.773269023232984</v>
      </c>
      <c r="Q30" s="83">
        <v>26.553431819262851</v>
      </c>
      <c r="R30" s="84">
        <v>18.944333548381582</v>
      </c>
      <c r="S30" s="84">
        <v>281.07763427561719</v>
      </c>
    </row>
    <row r="31" spans="1:19" x14ac:dyDescent="0.2">
      <c r="A31" s="20"/>
      <c r="B31" s="17"/>
      <c r="C31" s="17"/>
      <c r="D31" s="87"/>
      <c r="E31" s="131"/>
      <c r="F31" s="131"/>
      <c r="G31" s="54"/>
      <c r="H31" s="131"/>
      <c r="I31" s="131"/>
      <c r="J31" s="88"/>
      <c r="K31" s="88"/>
      <c r="L31" s="88"/>
      <c r="M31" s="87"/>
      <c r="N31" s="131"/>
      <c r="O31" s="88"/>
      <c r="P31" s="88"/>
      <c r="Q31" s="87"/>
      <c r="R31" s="88"/>
      <c r="S31" s="88"/>
    </row>
    <row r="32" spans="1:19" x14ac:dyDescent="0.2">
      <c r="A32" s="19" t="s">
        <v>18</v>
      </c>
      <c r="B32" s="17"/>
      <c r="C32" s="17"/>
      <c r="D32" s="87"/>
      <c r="E32" s="131"/>
      <c r="F32" s="131"/>
      <c r="G32" s="54"/>
      <c r="H32" s="131"/>
      <c r="I32" s="131"/>
      <c r="J32" s="88"/>
      <c r="K32" s="88"/>
      <c r="L32" s="88"/>
      <c r="M32" s="87"/>
      <c r="N32" s="131"/>
      <c r="O32" s="88"/>
      <c r="P32" s="88"/>
      <c r="Q32" s="87"/>
      <c r="R32" s="88"/>
      <c r="S32" s="88"/>
    </row>
    <row r="33" spans="1:27" x14ac:dyDescent="0.2">
      <c r="A33" s="20" t="s">
        <v>19</v>
      </c>
      <c r="B33" s="17"/>
      <c r="C33" s="17"/>
      <c r="D33" s="83">
        <v>4.6291753442779262</v>
      </c>
      <c r="E33" s="129">
        <v>5.7839415675476511</v>
      </c>
      <c r="F33" s="129">
        <v>7.4797664579413574</v>
      </c>
      <c r="G33" s="49">
        <v>17.892883369766935</v>
      </c>
      <c r="H33" s="129">
        <v>7.233993961267446</v>
      </c>
      <c r="I33" s="129">
        <v>7.0092495415514167</v>
      </c>
      <c r="J33" s="84">
        <v>8.2001032924294268</v>
      </c>
      <c r="K33" s="84">
        <v>22.443346795248289</v>
      </c>
      <c r="L33" s="84">
        <v>40.336230165015223</v>
      </c>
      <c r="M33" s="83">
        <v>7.2028998432896163</v>
      </c>
      <c r="N33" s="129">
        <v>6.7970935416729006</v>
      </c>
      <c r="O33" s="84">
        <v>6.5931898450380295</v>
      </c>
      <c r="P33" s="84">
        <v>20.593183230000548</v>
      </c>
      <c r="Q33" s="83">
        <v>7.1234275493872641</v>
      </c>
      <c r="R33" s="84">
        <v>7.3523812762907408</v>
      </c>
      <c r="S33" s="84">
        <v>75.405222220693773</v>
      </c>
    </row>
    <row r="34" spans="1:27" x14ac:dyDescent="0.2">
      <c r="A34" s="20"/>
      <c r="B34" s="17" t="s">
        <v>20</v>
      </c>
      <c r="C34" s="17"/>
      <c r="D34" s="83">
        <v>0.68920122066072775</v>
      </c>
      <c r="E34" s="129">
        <v>3.909718726282938</v>
      </c>
      <c r="F34" s="129">
        <v>2.8015803111768958</v>
      </c>
      <c r="G34" s="49">
        <v>7.4005002581205623</v>
      </c>
      <c r="H34" s="129">
        <v>0.65041941816443605</v>
      </c>
      <c r="I34" s="129">
        <v>6.9713188139592459</v>
      </c>
      <c r="J34" s="84">
        <v>2.1763220638638807</v>
      </c>
      <c r="K34" s="84">
        <v>9.7980602959875629</v>
      </c>
      <c r="L34" s="84">
        <v>17.198560554108127</v>
      </c>
      <c r="M34" s="83">
        <v>3.7137762110488652</v>
      </c>
      <c r="N34" s="129">
        <v>5.0406849911574145</v>
      </c>
      <c r="O34" s="84">
        <v>0.56023274891505637</v>
      </c>
      <c r="P34" s="84">
        <v>9.3146939511213365</v>
      </c>
      <c r="Q34" s="83">
        <v>1.5147692181288799</v>
      </c>
      <c r="R34" s="84">
        <v>8.7422832064764719</v>
      </c>
      <c r="S34" s="84">
        <v>36.770306929834817</v>
      </c>
    </row>
    <row r="35" spans="1:27" x14ac:dyDescent="0.2">
      <c r="A35" s="20"/>
      <c r="B35" s="17" t="s">
        <v>21</v>
      </c>
      <c r="C35" s="17"/>
      <c r="D35" s="83">
        <v>2.8978082344140734</v>
      </c>
      <c r="E35" s="129">
        <v>5.4340717813010855</v>
      </c>
      <c r="F35" s="129">
        <v>6.9710106207487907</v>
      </c>
      <c r="G35" s="49">
        <v>15.30289063646395</v>
      </c>
      <c r="H35" s="129">
        <v>6.3857904023835195</v>
      </c>
      <c r="I35" s="129">
        <v>6.05749500573513</v>
      </c>
      <c r="J35" s="84">
        <v>8.041659916355826</v>
      </c>
      <c r="K35" s="84">
        <v>20.484945324474477</v>
      </c>
      <c r="L35" s="84">
        <v>35.787835960938423</v>
      </c>
      <c r="M35" s="83">
        <v>6.9240839225632591</v>
      </c>
      <c r="N35" s="129">
        <v>6.9647480893968368</v>
      </c>
      <c r="O35" s="84">
        <v>6.4981328600367956</v>
      </c>
      <c r="P35" s="84">
        <v>20.386964871996891</v>
      </c>
      <c r="Q35" s="83">
        <v>7.3902440578050097</v>
      </c>
      <c r="R35" s="84">
        <v>8.3439570332775688</v>
      </c>
      <c r="S35" s="84">
        <v>71.9090019240179</v>
      </c>
    </row>
    <row r="36" spans="1:27" x14ac:dyDescent="0.2">
      <c r="A36" s="20"/>
      <c r="B36" s="17" t="s">
        <v>22</v>
      </c>
      <c r="C36" s="17"/>
      <c r="D36" s="83">
        <v>6.6750942891623328</v>
      </c>
      <c r="E36" s="129">
        <v>6.1847489177714277</v>
      </c>
      <c r="F36" s="129">
        <v>8.0397203708693148</v>
      </c>
      <c r="G36" s="49">
        <v>20.899563577803075</v>
      </c>
      <c r="H36" s="129">
        <v>8.1817969067518366</v>
      </c>
      <c r="I36" s="129">
        <v>8.1588397241199022</v>
      </c>
      <c r="J36" s="84">
        <v>8.3210040515885026</v>
      </c>
      <c r="K36" s="84">
        <v>24.661640682460238</v>
      </c>
      <c r="L36" s="84">
        <v>45.56120426026331</v>
      </c>
      <c r="M36" s="83">
        <v>7.4989366931352306</v>
      </c>
      <c r="N36" s="129">
        <v>6.5739400939068773</v>
      </c>
      <c r="O36" s="84">
        <v>6.6373913991901192</v>
      </c>
      <c r="P36" s="84">
        <v>20.710268186232227</v>
      </c>
      <c r="Q36" s="83">
        <v>6.7353356126688331</v>
      </c>
      <c r="R36" s="84">
        <v>6.1705083349558816</v>
      </c>
      <c r="S36" s="84">
        <v>79.177316394120254</v>
      </c>
    </row>
    <row r="37" spans="1:27" x14ac:dyDescent="0.2">
      <c r="A37" s="50"/>
      <c r="B37" s="51"/>
      <c r="C37" s="51"/>
      <c r="D37" s="85"/>
      <c r="E37" s="130"/>
      <c r="F37" s="130"/>
      <c r="G37" s="52"/>
      <c r="H37" s="130"/>
      <c r="I37" s="130"/>
      <c r="J37" s="86"/>
      <c r="K37" s="86"/>
      <c r="L37" s="86"/>
      <c r="M37" s="85"/>
      <c r="N37" s="130"/>
      <c r="O37" s="86"/>
      <c r="P37" s="86"/>
      <c r="Q37" s="85"/>
      <c r="R37" s="86"/>
      <c r="S37" s="86"/>
    </row>
    <row r="38" spans="1:27" x14ac:dyDescent="0.2">
      <c r="A38" s="24" t="s">
        <v>76</v>
      </c>
      <c r="B38" s="25"/>
      <c r="C38" s="25"/>
      <c r="D38" s="89">
        <v>9.5877968327550338</v>
      </c>
      <c r="E38" s="132">
        <v>7.8913350494588492</v>
      </c>
      <c r="F38" s="132">
        <v>9.0583240885820491</v>
      </c>
      <c r="G38" s="55">
        <v>26.537455970795932</v>
      </c>
      <c r="H38" s="132">
        <v>15.117457943353172</v>
      </c>
      <c r="I38" s="132">
        <v>4.1509457946207471</v>
      </c>
      <c r="J38" s="90">
        <v>7.6251767472026746</v>
      </c>
      <c r="K38" s="90">
        <v>26.893580485176592</v>
      </c>
      <c r="L38" s="90">
        <v>53.431036455972524</v>
      </c>
      <c r="M38" s="89">
        <v>7.5348168677584937</v>
      </c>
      <c r="N38" s="132">
        <v>8.8135340652903729</v>
      </c>
      <c r="O38" s="90">
        <v>8.2662441095197483</v>
      </c>
      <c r="P38" s="90">
        <v>24.614595042568617</v>
      </c>
      <c r="Q38" s="89">
        <v>8.1484167603988595</v>
      </c>
      <c r="R38" s="90">
        <v>8.1258928001417168</v>
      </c>
      <c r="S38" s="90">
        <v>94.319941059081714</v>
      </c>
    </row>
    <row r="39" spans="1:27" x14ac:dyDescent="0.2">
      <c r="A39" s="24" t="s">
        <v>77</v>
      </c>
      <c r="B39" s="25"/>
      <c r="C39" s="25"/>
      <c r="D39" s="89">
        <v>6.842928194194994</v>
      </c>
      <c r="E39" s="132">
        <v>6.8707027352935004</v>
      </c>
      <c r="F39" s="132">
        <v>9.0834455674777779</v>
      </c>
      <c r="G39" s="55">
        <v>22.797076496966273</v>
      </c>
      <c r="H39" s="132">
        <v>7.5653341109758108</v>
      </c>
      <c r="I39" s="132">
        <v>7.6793382235978065</v>
      </c>
      <c r="J39" s="90">
        <v>8.414603143190643</v>
      </c>
      <c r="K39" s="90">
        <v>23.659275477764261</v>
      </c>
      <c r="L39" s="90">
        <v>46.456351974730538</v>
      </c>
      <c r="M39" s="89">
        <v>7.9872074912294924</v>
      </c>
      <c r="N39" s="132">
        <v>8.4108789893980749</v>
      </c>
      <c r="O39" s="90">
        <v>9.1101393965237598</v>
      </c>
      <c r="P39" s="90">
        <v>25.508225877151325</v>
      </c>
      <c r="Q39" s="89">
        <v>7.5972353220296673</v>
      </c>
      <c r="R39" s="90">
        <v>7.7739623119078232</v>
      </c>
      <c r="S39" s="90">
        <v>87.335775485819354</v>
      </c>
    </row>
    <row r="40" spans="1:27" x14ac:dyDescent="0.2">
      <c r="A40" s="56"/>
      <c r="B40" s="57"/>
      <c r="C40" s="57"/>
      <c r="D40" s="91"/>
      <c r="E40" s="135"/>
      <c r="F40" s="135"/>
      <c r="G40" s="58"/>
      <c r="H40" s="135"/>
      <c r="I40" s="135"/>
      <c r="J40" s="92"/>
      <c r="K40" s="92"/>
      <c r="L40" s="92"/>
      <c r="M40" s="91"/>
      <c r="N40" s="135"/>
      <c r="O40" s="92"/>
      <c r="P40" s="92"/>
      <c r="Q40" s="91"/>
      <c r="R40" s="92"/>
      <c r="S40" s="92"/>
    </row>
    <row r="41" spans="1:27" x14ac:dyDescent="0.2">
      <c r="A41" s="59"/>
      <c r="B41" s="59"/>
      <c r="C41" s="59"/>
      <c r="D41" s="60"/>
      <c r="E41" s="60"/>
      <c r="F41" s="60"/>
      <c r="G41" s="60"/>
      <c r="H41" s="60"/>
      <c r="I41" s="60"/>
      <c r="J41" s="60"/>
      <c r="K41" s="60"/>
      <c r="L41" s="60"/>
      <c r="M41" s="60"/>
      <c r="N41" s="60"/>
      <c r="O41" s="60"/>
      <c r="P41" s="60"/>
      <c r="Q41" s="59"/>
    </row>
    <row r="42" spans="1:27" ht="25.5" customHeight="1" x14ac:dyDescent="0.2">
      <c r="A42" s="70" t="s">
        <v>80</v>
      </c>
      <c r="B42" s="268" t="s">
        <v>81</v>
      </c>
      <c r="C42" s="269"/>
      <c r="D42" s="269"/>
      <c r="E42" s="269"/>
      <c r="F42" s="269"/>
      <c r="G42" s="269"/>
      <c r="H42" s="269"/>
      <c r="I42" s="269"/>
      <c r="J42" s="269"/>
      <c r="K42" s="269"/>
      <c r="L42" s="269"/>
      <c r="M42" s="269"/>
      <c r="N42" s="269"/>
      <c r="O42" s="269"/>
      <c r="P42" s="269"/>
      <c r="Q42" s="269"/>
      <c r="R42" s="269"/>
      <c r="S42" s="269"/>
      <c r="T42" s="42"/>
      <c r="U42" s="42"/>
      <c r="V42" s="42"/>
      <c r="W42" s="42"/>
      <c r="X42" s="42"/>
      <c r="Y42" s="42"/>
      <c r="Z42" s="42"/>
      <c r="AA42" s="42"/>
    </row>
    <row r="43" spans="1:27" ht="181.15" customHeight="1" x14ac:dyDescent="0.2">
      <c r="A43" s="189"/>
      <c r="D43" s="62"/>
      <c r="E43" s="62"/>
      <c r="F43" s="62"/>
      <c r="G43" s="62"/>
      <c r="H43" s="62"/>
      <c r="I43" s="62"/>
      <c r="J43" s="62"/>
      <c r="K43" s="62"/>
      <c r="L43" s="62"/>
      <c r="M43" s="62"/>
      <c r="S43" s="263">
        <v>8</v>
      </c>
    </row>
    <row r="44" spans="1:27" x14ac:dyDescent="0.2">
      <c r="A44" s="17"/>
      <c r="C44" s="61"/>
      <c r="D44" s="62"/>
      <c r="E44" s="62"/>
      <c r="F44" s="62"/>
      <c r="G44" s="62"/>
      <c r="H44" s="62"/>
      <c r="I44" s="62"/>
      <c r="J44" s="62"/>
      <c r="K44" s="62"/>
      <c r="L44" s="62"/>
      <c r="M44" s="62"/>
      <c r="N44" s="62"/>
      <c r="O44" s="62"/>
      <c r="P44" s="62"/>
    </row>
  </sheetData>
  <mergeCells count="1">
    <mergeCell ref="B42:S42"/>
  </mergeCells>
  <phoneticPr fontId="0" type="noConversion"/>
  <printOptions horizontalCentered="1"/>
  <pageMargins left="0" right="0" top="1.1811023622047245" bottom="0" header="0" footer="0"/>
  <pageSetup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3"/>
  <sheetViews>
    <sheetView workbookViewId="0">
      <selection activeCell="E13" sqref="E13"/>
    </sheetView>
  </sheetViews>
  <sheetFormatPr baseColWidth="10" defaultRowHeight="12.75" x14ac:dyDescent="0.2"/>
  <cols>
    <col min="1" max="2" width="2.85546875" customWidth="1"/>
    <col min="3" max="3" width="44.85546875" customWidth="1"/>
    <col min="4" max="12" width="8.85546875" customWidth="1"/>
    <col min="13" max="14" width="9.140625" customWidth="1"/>
    <col min="15" max="15" width="10.28515625" customWidth="1"/>
    <col min="16" max="16" width="9.140625" customWidth="1"/>
    <col min="17" max="17" width="9.28515625" customWidth="1"/>
    <col min="18" max="18" width="10.28515625" customWidth="1"/>
    <col min="19" max="19" width="10.28515625" bestFit="1" customWidth="1"/>
  </cols>
  <sheetData>
    <row r="1" spans="1:31" ht="20.25" x14ac:dyDescent="0.3">
      <c r="Q1" s="41"/>
      <c r="T1" s="41"/>
      <c r="AB1" s="73"/>
    </row>
    <row r="2" spans="1:31" x14ac:dyDescent="0.2">
      <c r="A2" s="1" t="s">
        <v>109</v>
      </c>
      <c r="B2" s="2"/>
      <c r="C2" s="2"/>
      <c r="D2" s="46"/>
      <c r="E2" s="46"/>
      <c r="F2" s="46"/>
      <c r="G2" s="46"/>
      <c r="H2" s="46"/>
      <c r="I2" s="46"/>
      <c r="J2" s="46"/>
      <c r="K2" s="46"/>
      <c r="L2" s="46"/>
      <c r="M2" s="46"/>
      <c r="N2" s="46"/>
      <c r="O2" s="46"/>
      <c r="P2" s="46"/>
      <c r="Q2" s="46"/>
      <c r="R2" s="46"/>
      <c r="S2" s="2"/>
      <c r="T2" s="41"/>
      <c r="U2" s="2"/>
      <c r="V2" s="2"/>
      <c r="W2" s="2"/>
      <c r="X2" s="2"/>
      <c r="Y2" s="2"/>
      <c r="Z2" s="2"/>
      <c r="AA2" s="2"/>
      <c r="AB2" s="2"/>
      <c r="AC2" s="2"/>
      <c r="AD2" s="2"/>
      <c r="AE2" s="2"/>
    </row>
    <row r="3" spans="1:31" x14ac:dyDescent="0.2">
      <c r="A3" s="47" t="str">
        <f>+Total!A3</f>
        <v>ESTADO DE OPERACIONES DE GOBIERNO  2017</v>
      </c>
      <c r="B3" s="2"/>
      <c r="C3" s="2"/>
      <c r="D3" s="46"/>
      <c r="E3" s="46"/>
      <c r="F3" s="46"/>
      <c r="G3" s="46"/>
      <c r="H3" s="46"/>
      <c r="I3" s="46"/>
      <c r="J3" s="46"/>
      <c r="K3" s="46"/>
      <c r="L3" s="46"/>
      <c r="M3" s="46"/>
      <c r="N3" s="46"/>
      <c r="O3" s="46"/>
      <c r="P3" s="46"/>
      <c r="Q3" s="46"/>
      <c r="R3" s="46"/>
      <c r="S3" s="2"/>
      <c r="T3" s="41"/>
      <c r="U3" s="2"/>
      <c r="V3" s="2"/>
      <c r="W3" s="2"/>
      <c r="X3" s="2"/>
      <c r="Y3" s="2"/>
      <c r="Z3" s="2"/>
      <c r="AA3" s="2"/>
      <c r="AB3" s="2"/>
      <c r="AC3" s="2"/>
      <c r="AD3" s="2"/>
      <c r="AE3" s="2"/>
    </row>
    <row r="4" spans="1:31" x14ac:dyDescent="0.2">
      <c r="A4" s="1" t="s">
        <v>1</v>
      </c>
      <c r="B4" s="2"/>
      <c r="C4" s="2"/>
      <c r="D4" s="46"/>
      <c r="E4" s="46"/>
      <c r="F4" s="46"/>
      <c r="G4" s="46"/>
      <c r="H4" s="46"/>
      <c r="I4" s="46"/>
      <c r="J4" s="46"/>
      <c r="K4" s="46"/>
      <c r="L4" s="46"/>
      <c r="M4" s="46"/>
      <c r="N4" s="46"/>
      <c r="O4" s="46"/>
      <c r="P4" s="46"/>
      <c r="Q4" s="46"/>
      <c r="R4" s="46"/>
      <c r="S4" s="2"/>
      <c r="T4" s="41"/>
      <c r="U4" s="2"/>
      <c r="V4" s="2"/>
      <c r="W4" s="2"/>
      <c r="X4" s="2"/>
      <c r="Y4" s="2"/>
      <c r="Z4" s="2"/>
      <c r="AA4" s="2"/>
      <c r="AB4" s="2"/>
      <c r="AC4" s="2"/>
      <c r="AD4" s="2"/>
      <c r="AE4" s="2"/>
    </row>
    <row r="5" spans="1:31" x14ac:dyDescent="0.2">
      <c r="A5" s="1" t="s">
        <v>2</v>
      </c>
      <c r="B5" s="2"/>
      <c r="C5" s="2"/>
      <c r="D5" s="46"/>
      <c r="E5" s="46"/>
      <c r="F5" s="46"/>
      <c r="G5" s="46"/>
      <c r="H5" s="46"/>
      <c r="I5" s="46"/>
      <c r="J5" s="46"/>
      <c r="K5" s="46"/>
      <c r="L5" s="46"/>
      <c r="M5" s="46"/>
      <c r="N5" s="46"/>
      <c r="O5" s="46"/>
      <c r="P5" s="46"/>
      <c r="Q5" s="46"/>
      <c r="R5" s="46"/>
      <c r="S5" s="2"/>
      <c r="T5" s="41"/>
      <c r="U5" s="2"/>
      <c r="V5" s="2"/>
      <c r="W5" s="2"/>
      <c r="X5" s="2"/>
      <c r="Y5" s="2"/>
      <c r="Z5" s="2"/>
      <c r="AA5" s="2"/>
      <c r="AB5" s="2"/>
      <c r="AC5" s="2"/>
      <c r="AD5" s="2"/>
      <c r="AE5" s="2"/>
    </row>
    <row r="6" spans="1:31" x14ac:dyDescent="0.2">
      <c r="A6" s="1" t="s">
        <v>72</v>
      </c>
      <c r="B6" s="2"/>
      <c r="C6" s="2"/>
      <c r="D6" s="46"/>
      <c r="E6" s="46"/>
      <c r="F6" s="46"/>
      <c r="G6" s="46"/>
      <c r="H6" s="46"/>
      <c r="I6" s="46"/>
      <c r="J6" s="46"/>
      <c r="K6" s="46"/>
      <c r="L6" s="46"/>
      <c r="M6" s="46"/>
      <c r="N6" s="46"/>
      <c r="O6" s="46"/>
      <c r="P6" s="46"/>
      <c r="Q6" s="46"/>
      <c r="R6" s="46"/>
      <c r="S6" s="2"/>
      <c r="T6" s="41"/>
      <c r="U6" s="2"/>
      <c r="V6" s="2"/>
      <c r="W6" s="2"/>
      <c r="X6" s="2"/>
      <c r="Y6" s="2"/>
      <c r="Z6" s="2"/>
      <c r="AA6" s="2"/>
      <c r="AB6" s="2"/>
      <c r="AC6" s="2"/>
      <c r="AD6" s="2"/>
      <c r="AE6" s="2"/>
    </row>
    <row r="7" spans="1:31" x14ac:dyDescent="0.2">
      <c r="A7" s="1"/>
      <c r="B7" s="2"/>
      <c r="C7" s="7"/>
      <c r="D7" s="160" t="s">
        <v>117</v>
      </c>
      <c r="E7" s="161"/>
      <c r="F7" s="162"/>
      <c r="G7" s="162"/>
      <c r="H7" s="162"/>
      <c r="I7" s="162"/>
      <c r="J7" s="162"/>
      <c r="K7" s="162"/>
      <c r="L7" s="162"/>
      <c r="M7" s="162"/>
      <c r="N7" s="99"/>
      <c r="O7" s="99"/>
      <c r="P7" s="99"/>
      <c r="Q7" s="99"/>
      <c r="R7" s="99"/>
      <c r="S7" s="100"/>
    </row>
    <row r="8" spans="1:31" ht="25.5" x14ac:dyDescent="0.2">
      <c r="A8" s="13"/>
      <c r="B8" s="14"/>
      <c r="C8" s="14"/>
      <c r="D8" s="15" t="s">
        <v>5</v>
      </c>
      <c r="E8" s="136" t="s">
        <v>85</v>
      </c>
      <c r="F8" s="136" t="s">
        <v>86</v>
      </c>
      <c r="G8" s="163" t="s">
        <v>93</v>
      </c>
      <c r="H8" s="136" t="s">
        <v>87</v>
      </c>
      <c r="I8" s="136" t="s">
        <v>88</v>
      </c>
      <c r="J8" s="93" t="s">
        <v>94</v>
      </c>
      <c r="K8" s="93" t="s">
        <v>96</v>
      </c>
      <c r="L8" s="93" t="s">
        <v>97</v>
      </c>
      <c r="M8" s="15" t="s">
        <v>95</v>
      </c>
      <c r="N8" s="136" t="s">
        <v>100</v>
      </c>
      <c r="O8" s="93" t="s">
        <v>107</v>
      </c>
      <c r="P8" s="93" t="s">
        <v>108</v>
      </c>
      <c r="Q8" s="15" t="s">
        <v>110</v>
      </c>
      <c r="R8" s="93" t="s">
        <v>112</v>
      </c>
      <c r="S8" s="93" t="s">
        <v>111</v>
      </c>
    </row>
    <row r="9" spans="1:31" x14ac:dyDescent="0.2">
      <c r="A9" s="16"/>
      <c r="B9" s="17"/>
      <c r="C9" s="17"/>
      <c r="D9" s="164"/>
      <c r="E9" s="165"/>
      <c r="F9" s="165"/>
      <c r="G9" s="167"/>
      <c r="H9" s="165"/>
      <c r="I9" s="165"/>
      <c r="J9" s="166"/>
      <c r="K9" s="166"/>
      <c r="L9" s="166"/>
      <c r="M9" s="164"/>
      <c r="N9" s="165"/>
      <c r="O9" s="166"/>
      <c r="P9" s="166"/>
      <c r="Q9" s="164"/>
      <c r="R9" s="166"/>
      <c r="S9" s="166"/>
    </row>
    <row r="10" spans="1:31" x14ac:dyDescent="0.2">
      <c r="A10" s="19" t="s">
        <v>6</v>
      </c>
      <c r="B10" s="17"/>
      <c r="C10" s="17"/>
      <c r="D10" s="35"/>
      <c r="E10" s="33"/>
      <c r="F10" s="33"/>
      <c r="G10" s="18"/>
      <c r="H10" s="33"/>
      <c r="I10" s="33"/>
      <c r="J10" s="168"/>
      <c r="K10" s="168"/>
      <c r="L10" s="168"/>
      <c r="M10" s="35"/>
      <c r="N10" s="33"/>
      <c r="O10" s="168"/>
      <c r="P10" s="168"/>
      <c r="Q10" s="35"/>
      <c r="R10" s="168"/>
      <c r="S10" s="168"/>
    </row>
    <row r="11" spans="1:31" x14ac:dyDescent="0.2">
      <c r="A11" s="20" t="s">
        <v>7</v>
      </c>
      <c r="B11" s="17"/>
      <c r="C11" s="17"/>
      <c r="D11" s="169">
        <v>11.21115202158891</v>
      </c>
      <c r="E11" s="170">
        <v>8.425845231848335</v>
      </c>
      <c r="F11" s="170">
        <v>8.181881395213173</v>
      </c>
      <c r="G11" s="172">
        <v>27.818878648650418</v>
      </c>
      <c r="H11" s="170">
        <v>12.448833469790081</v>
      </c>
      <c r="I11" s="170">
        <v>4.8815334896097147</v>
      </c>
      <c r="J11" s="171">
        <v>7.2617225934885177</v>
      </c>
      <c r="K11" s="171">
        <v>24.592089552888314</v>
      </c>
      <c r="L11" s="171">
        <v>52.410968201538736</v>
      </c>
      <c r="M11" s="169">
        <v>7.1763850861834388</v>
      </c>
      <c r="N11" s="170">
        <v>8.3156285187126233</v>
      </c>
      <c r="O11" s="171">
        <v>7.9190494618288172</v>
      </c>
      <c r="P11" s="171">
        <v>23.411063066724878</v>
      </c>
      <c r="Q11" s="169">
        <v>7.9287122821971492</v>
      </c>
      <c r="R11" s="171">
        <v>8.0908827361838078</v>
      </c>
      <c r="S11" s="171">
        <v>91.841626286644583</v>
      </c>
    </row>
    <row r="12" spans="1:31" x14ac:dyDescent="0.2">
      <c r="A12" s="20"/>
      <c r="B12" s="17" t="s">
        <v>8</v>
      </c>
      <c r="C12" s="17"/>
      <c r="D12" s="169">
        <v>11.260323269551231</v>
      </c>
      <c r="E12" s="170">
        <v>8.2961395568465797</v>
      </c>
      <c r="F12" s="170">
        <v>8.1829179688362288</v>
      </c>
      <c r="G12" s="172">
        <v>27.739380795234041</v>
      </c>
      <c r="H12" s="170">
        <v>12.836878880427058</v>
      </c>
      <c r="I12" s="170">
        <v>4.1904927754514052</v>
      </c>
      <c r="J12" s="171">
        <v>6.978058491835518</v>
      </c>
      <c r="K12" s="171">
        <v>24.00543014771398</v>
      </c>
      <c r="L12" s="171">
        <v>51.744810942948021</v>
      </c>
      <c r="M12" s="169">
        <v>6.7768114865948341</v>
      </c>
      <c r="N12" s="170">
        <v>8.0711699193605551</v>
      </c>
      <c r="O12" s="171">
        <v>7.6224288344664908</v>
      </c>
      <c r="P12" s="171">
        <v>22.470410240421881</v>
      </c>
      <c r="Q12" s="169">
        <v>7.8249819235652396</v>
      </c>
      <c r="R12" s="171">
        <v>7.9271035024225407</v>
      </c>
      <c r="S12" s="171">
        <v>89.967306609357678</v>
      </c>
    </row>
    <row r="13" spans="1:31" x14ac:dyDescent="0.2">
      <c r="A13" s="78"/>
      <c r="B13" s="76"/>
      <c r="C13" s="76" t="s">
        <v>73</v>
      </c>
      <c r="D13" s="197">
        <v>7.8082473510834332</v>
      </c>
      <c r="E13" s="198">
        <v>6.4855230295759725</v>
      </c>
      <c r="F13" s="198">
        <v>7.7420136727375661</v>
      </c>
      <c r="G13" s="200">
        <v>22.035784053396974</v>
      </c>
      <c r="H13" s="198">
        <v>7.9492104979260123</v>
      </c>
      <c r="I13" s="198">
        <v>2.9021860093178371</v>
      </c>
      <c r="J13" s="199">
        <v>-7.129229113922114</v>
      </c>
      <c r="K13" s="199">
        <v>3.722167393321735</v>
      </c>
      <c r="L13" s="199">
        <v>25.757951446718707</v>
      </c>
      <c r="M13" s="197">
        <v>-27.971092372143815</v>
      </c>
      <c r="N13" s="198">
        <v>3.0866887476984273</v>
      </c>
      <c r="O13" s="199">
        <v>-1.326582830430687</v>
      </c>
      <c r="P13" s="199">
        <v>-26.210986454876075</v>
      </c>
      <c r="Q13" s="197">
        <v>-0.76966847389826198</v>
      </c>
      <c r="R13" s="199">
        <v>1.9559467861731863</v>
      </c>
      <c r="S13" s="199">
        <v>0.73324330411755634</v>
      </c>
    </row>
    <row r="14" spans="1:31" x14ac:dyDescent="0.2">
      <c r="A14" s="78"/>
      <c r="B14" s="76"/>
      <c r="C14" s="76" t="s">
        <v>59</v>
      </c>
      <c r="D14" s="197">
        <v>11.35775679635892</v>
      </c>
      <c r="E14" s="198">
        <v>8.3472435180904476</v>
      </c>
      <c r="F14" s="198">
        <v>8.195362324513269</v>
      </c>
      <c r="G14" s="200">
        <v>27.900362638962637</v>
      </c>
      <c r="H14" s="198">
        <v>12.9748314572594</v>
      </c>
      <c r="I14" s="198">
        <v>4.2268547428006968</v>
      </c>
      <c r="J14" s="199">
        <v>7.3762313065659235</v>
      </c>
      <c r="K14" s="199">
        <v>24.577917506626022</v>
      </c>
      <c r="L14" s="199">
        <v>52.478280145588656</v>
      </c>
      <c r="M14" s="197">
        <v>7.7575578265056162</v>
      </c>
      <c r="N14" s="198">
        <v>8.2118550002602611</v>
      </c>
      <c r="O14" s="199">
        <v>7.8750112771901399</v>
      </c>
      <c r="P14" s="199">
        <v>23.844424103956015</v>
      </c>
      <c r="Q14" s="197">
        <v>8.0675626546042203</v>
      </c>
      <c r="R14" s="199">
        <v>8.0956371244304322</v>
      </c>
      <c r="S14" s="199">
        <v>92.485904028579313</v>
      </c>
    </row>
    <row r="15" spans="1:31" x14ac:dyDescent="0.2">
      <c r="A15" s="20"/>
      <c r="B15" s="17" t="s">
        <v>102</v>
      </c>
      <c r="C15" s="17"/>
      <c r="D15" s="169">
        <v>215.24886938773747</v>
      </c>
      <c r="E15" s="170">
        <v>94.025445627833463</v>
      </c>
      <c r="F15" s="170">
        <v>9.2812404190518922</v>
      </c>
      <c r="G15" s="172">
        <v>318.55555543462282</v>
      </c>
      <c r="H15" s="170">
        <v>0.66976297681376218</v>
      </c>
      <c r="I15" s="170">
        <v>0.62219999999999998</v>
      </c>
      <c r="J15" s="171">
        <v>0.5773218648716032</v>
      </c>
      <c r="K15" s="171">
        <v>1.8692848416853654</v>
      </c>
      <c r="L15" s="171">
        <v>320.4248402763082</v>
      </c>
      <c r="M15" s="169">
        <v>0.51477681376215401</v>
      </c>
      <c r="N15" s="170">
        <v>0.58480388930441285</v>
      </c>
      <c r="O15" s="171">
        <v>0.60011667913238598</v>
      </c>
      <c r="P15" s="171">
        <v>1.6996973821989529</v>
      </c>
      <c r="Q15" s="169">
        <v>0.57933682373472961</v>
      </c>
      <c r="R15" s="171">
        <v>-4.982198952879581E-3</v>
      </c>
      <c r="S15" s="171">
        <v>322.69889228328901</v>
      </c>
    </row>
    <row r="16" spans="1:31" x14ac:dyDescent="0.2">
      <c r="A16" s="20"/>
      <c r="B16" s="17" t="s">
        <v>9</v>
      </c>
      <c r="C16" s="17"/>
      <c r="D16" s="169">
        <v>8.9276120325847632</v>
      </c>
      <c r="E16" s="170">
        <v>7.9020898090225691</v>
      </c>
      <c r="F16" s="170">
        <v>6.5817406335566524</v>
      </c>
      <c r="G16" s="172">
        <v>23.411442475163984</v>
      </c>
      <c r="H16" s="170">
        <v>8.5022630195550377</v>
      </c>
      <c r="I16" s="170">
        <v>8.5708449673462166</v>
      </c>
      <c r="J16" s="171">
        <v>9.2080560311109476</v>
      </c>
      <c r="K16" s="171">
        <v>26.281164018012202</v>
      </c>
      <c r="L16" s="171">
        <v>49.692606493176186</v>
      </c>
      <c r="M16" s="169">
        <v>8.3950895913414136</v>
      </c>
      <c r="N16" s="170">
        <v>8.4617969631588483</v>
      </c>
      <c r="O16" s="171">
        <v>9.4077211824672524</v>
      </c>
      <c r="P16" s="171">
        <v>26.264607736967516</v>
      </c>
      <c r="Q16" s="169">
        <v>8.5331272912327965</v>
      </c>
      <c r="R16" s="171">
        <v>8.6005776947881163</v>
      </c>
      <c r="S16" s="171">
        <v>93.090919216164622</v>
      </c>
    </row>
    <row r="17" spans="1:19" x14ac:dyDescent="0.2">
      <c r="A17" s="20"/>
      <c r="B17" s="17" t="s">
        <v>56</v>
      </c>
      <c r="C17" s="17"/>
      <c r="D17" s="169">
        <v>6.9244281610557747</v>
      </c>
      <c r="E17" s="170">
        <v>7.4829651317320751</v>
      </c>
      <c r="F17" s="170">
        <v>6.9904754951024008</v>
      </c>
      <c r="G17" s="172">
        <v>21.39786878789025</v>
      </c>
      <c r="H17" s="170">
        <v>7.3297852593704516</v>
      </c>
      <c r="I17" s="170">
        <v>7.6773545539388355</v>
      </c>
      <c r="J17" s="171">
        <v>15.339428976822051</v>
      </c>
      <c r="K17" s="171">
        <v>30.346568790131336</v>
      </c>
      <c r="L17" s="171">
        <v>51.744437578021589</v>
      </c>
      <c r="M17" s="169">
        <v>8.4657473699315329</v>
      </c>
      <c r="N17" s="170">
        <v>7.1405704328968493</v>
      </c>
      <c r="O17" s="171">
        <v>9.5666133596581098</v>
      </c>
      <c r="P17" s="171">
        <v>25.172931162486492</v>
      </c>
      <c r="Q17" s="169">
        <v>5.4217387753946831</v>
      </c>
      <c r="R17" s="171">
        <v>7.5878873217256091</v>
      </c>
      <c r="S17" s="171">
        <v>89.926994837628371</v>
      </c>
    </row>
    <row r="18" spans="1:19" x14ac:dyDescent="0.2">
      <c r="A18" s="20"/>
      <c r="B18" s="17" t="s">
        <v>57</v>
      </c>
      <c r="C18" s="17"/>
      <c r="D18" s="169">
        <v>6.8203033468481262</v>
      </c>
      <c r="E18" s="170">
        <v>6.9187810606184339</v>
      </c>
      <c r="F18" s="170">
        <v>7.3427290719323235</v>
      </c>
      <c r="G18" s="172">
        <v>21.081813479398882</v>
      </c>
      <c r="H18" s="170">
        <v>7.0538026631562225</v>
      </c>
      <c r="I18" s="170">
        <v>9.5536667573045708</v>
      </c>
      <c r="J18" s="171">
        <v>6.9015025172041984</v>
      </c>
      <c r="K18" s="171">
        <v>23.508971937664992</v>
      </c>
      <c r="L18" s="171">
        <v>44.59078541706387</v>
      </c>
      <c r="M18" s="169">
        <v>10.714497290889046</v>
      </c>
      <c r="N18" s="170">
        <v>13.978016792643066</v>
      </c>
      <c r="O18" s="171">
        <v>8.3177333147352712</v>
      </c>
      <c r="P18" s="171">
        <v>33.010247398267381</v>
      </c>
      <c r="Q18" s="169">
        <v>9.1351442560723797</v>
      </c>
      <c r="R18" s="171">
        <v>9.5498048718691209</v>
      </c>
      <c r="S18" s="171">
        <v>96.285981943272759</v>
      </c>
    </row>
    <row r="19" spans="1:19" x14ac:dyDescent="0.2">
      <c r="A19" s="20"/>
      <c r="B19" s="17" t="s">
        <v>10</v>
      </c>
      <c r="C19" s="17"/>
      <c r="D19" s="169">
        <v>9.1629532554317876</v>
      </c>
      <c r="E19" s="170">
        <v>9.8586836643864686</v>
      </c>
      <c r="F19" s="170">
        <v>10.455729039537953</v>
      </c>
      <c r="G19" s="172">
        <v>29.477365959356209</v>
      </c>
      <c r="H19" s="170">
        <v>8.8265786028131554</v>
      </c>
      <c r="I19" s="170">
        <v>9.1818557295616046</v>
      </c>
      <c r="J19" s="171">
        <v>8.5203248489496541</v>
      </c>
      <c r="K19" s="171">
        <v>26.528759181324418</v>
      </c>
      <c r="L19" s="171">
        <v>56.006125140680624</v>
      </c>
      <c r="M19" s="169">
        <v>10.566357544241981</v>
      </c>
      <c r="N19" s="170">
        <v>9.4156463728879505</v>
      </c>
      <c r="O19" s="171">
        <v>9.4864888698162773</v>
      </c>
      <c r="P19" s="171">
        <v>29.468492786946207</v>
      </c>
      <c r="Q19" s="169">
        <v>8.4141733643197583</v>
      </c>
      <c r="R19" s="171">
        <v>8.725435159160174</v>
      </c>
      <c r="S19" s="171">
        <v>102.61422645110677</v>
      </c>
    </row>
    <row r="20" spans="1:19" x14ac:dyDescent="0.2">
      <c r="A20" s="20"/>
      <c r="B20" s="17" t="s">
        <v>11</v>
      </c>
      <c r="C20" s="17"/>
      <c r="D20" s="169">
        <v>12.182242957300003</v>
      </c>
      <c r="E20" s="170">
        <v>10.318631216024285</v>
      </c>
      <c r="F20" s="170">
        <v>11.235728112979315</v>
      </c>
      <c r="G20" s="172">
        <v>33.736602286303601</v>
      </c>
      <c r="H20" s="170">
        <v>18.96993618466389</v>
      </c>
      <c r="I20" s="170">
        <v>10.535107741444914</v>
      </c>
      <c r="J20" s="171">
        <v>10.39417411095469</v>
      </c>
      <c r="K20" s="171">
        <v>39.899218037063491</v>
      </c>
      <c r="L20" s="171">
        <v>73.635820323367085</v>
      </c>
      <c r="M20" s="169">
        <v>11.683550918082041</v>
      </c>
      <c r="N20" s="170">
        <v>11.090608669358735</v>
      </c>
      <c r="O20" s="171">
        <v>12.441857083882915</v>
      </c>
      <c r="P20" s="171">
        <v>35.216016671323693</v>
      </c>
      <c r="Q20" s="169">
        <v>8.9351295962158641</v>
      </c>
      <c r="R20" s="171">
        <v>10.959885075147232</v>
      </c>
      <c r="S20" s="171">
        <v>128.74685166605389</v>
      </c>
    </row>
    <row r="21" spans="1:19" x14ac:dyDescent="0.2">
      <c r="A21" s="50"/>
      <c r="B21" s="51"/>
      <c r="C21" s="51"/>
      <c r="D21" s="173"/>
      <c r="E21" s="174"/>
      <c r="F21" s="174"/>
      <c r="G21" s="176"/>
      <c r="H21" s="174"/>
      <c r="I21" s="174"/>
      <c r="J21" s="175"/>
      <c r="K21" s="175"/>
      <c r="L21" s="175"/>
      <c r="M21" s="173"/>
      <c r="N21" s="174"/>
      <c r="O21" s="175"/>
      <c r="P21" s="175"/>
      <c r="Q21" s="173"/>
      <c r="R21" s="175"/>
      <c r="S21" s="175"/>
    </row>
    <row r="22" spans="1:19" x14ac:dyDescent="0.2">
      <c r="A22" s="20" t="s">
        <v>12</v>
      </c>
      <c r="B22" s="17"/>
      <c r="C22" s="17"/>
      <c r="D22" s="169">
        <v>7.1760239783583213</v>
      </c>
      <c r="E22" s="170">
        <v>6.9675232317670881</v>
      </c>
      <c r="F22" s="170">
        <v>8.4254110797081161</v>
      </c>
      <c r="G22" s="172">
        <v>22.568958289833525</v>
      </c>
      <c r="H22" s="170">
        <v>7.772130623567798</v>
      </c>
      <c r="I22" s="170">
        <v>7.7370548132803796</v>
      </c>
      <c r="J22" s="171">
        <v>8.1470060560432191</v>
      </c>
      <c r="K22" s="171">
        <v>23.656191492891395</v>
      </c>
      <c r="L22" s="171">
        <v>46.22514978272492</v>
      </c>
      <c r="M22" s="169">
        <v>8.267179018609573</v>
      </c>
      <c r="N22" s="170">
        <v>8.015183047777608</v>
      </c>
      <c r="O22" s="171">
        <v>9.4948811640883779</v>
      </c>
      <c r="P22" s="171">
        <v>25.777243230475563</v>
      </c>
      <c r="Q22" s="169">
        <v>7.6749748299970308</v>
      </c>
      <c r="R22" s="171">
        <v>8.0063210422033695</v>
      </c>
      <c r="S22" s="171">
        <v>87.683688885400869</v>
      </c>
    </row>
    <row r="23" spans="1:19" x14ac:dyDescent="0.2">
      <c r="A23" s="20"/>
      <c r="B23" s="17" t="s">
        <v>13</v>
      </c>
      <c r="C23" s="17"/>
      <c r="D23" s="169">
        <v>8.3245789275062023</v>
      </c>
      <c r="E23" s="170">
        <v>7.9110938095425993</v>
      </c>
      <c r="F23" s="170">
        <v>10.483081671642577</v>
      </c>
      <c r="G23" s="172">
        <v>26.718754408691378</v>
      </c>
      <c r="H23" s="170">
        <v>8.1961022264888328</v>
      </c>
      <c r="I23" s="170">
        <v>8.0904633638787367</v>
      </c>
      <c r="J23" s="171">
        <v>10.328391346303725</v>
      </c>
      <c r="K23" s="171">
        <v>26.614956936671295</v>
      </c>
      <c r="L23" s="171">
        <v>53.333711345362673</v>
      </c>
      <c r="M23" s="169">
        <v>8.0061064500416297</v>
      </c>
      <c r="N23" s="170">
        <v>8.2001615377781416</v>
      </c>
      <c r="O23" s="171">
        <v>10.606076211738063</v>
      </c>
      <c r="P23" s="171">
        <v>26.812344199557835</v>
      </c>
      <c r="Q23" s="169">
        <v>8.1060170843442467</v>
      </c>
      <c r="R23" s="171">
        <v>8.5440160936649239</v>
      </c>
      <c r="S23" s="171">
        <v>96.796088722929667</v>
      </c>
    </row>
    <row r="24" spans="1:19" x14ac:dyDescent="0.2">
      <c r="A24" s="20"/>
      <c r="B24" s="17" t="s">
        <v>14</v>
      </c>
      <c r="C24" s="17"/>
      <c r="D24" s="169">
        <v>4.7216024914463937</v>
      </c>
      <c r="E24" s="170">
        <v>7.0096629735987186</v>
      </c>
      <c r="F24" s="170">
        <v>9.1993140076733724</v>
      </c>
      <c r="G24" s="172">
        <v>20.930579472718485</v>
      </c>
      <c r="H24" s="170">
        <v>8.0310981034683877</v>
      </c>
      <c r="I24" s="170">
        <v>8.8164950250166232</v>
      </c>
      <c r="J24" s="171">
        <v>8.3216212703310468</v>
      </c>
      <c r="K24" s="171">
        <v>25.169214398816059</v>
      </c>
      <c r="L24" s="171">
        <v>46.099793871534544</v>
      </c>
      <c r="M24" s="169">
        <v>8.6590716346945644</v>
      </c>
      <c r="N24" s="170">
        <v>9.0410934456125691</v>
      </c>
      <c r="O24" s="171">
        <v>9.8535111068279182</v>
      </c>
      <c r="P24" s="171">
        <v>27.553676187135054</v>
      </c>
      <c r="Q24" s="169">
        <v>8.2078095570189653</v>
      </c>
      <c r="R24" s="171">
        <v>9.5537082588865108</v>
      </c>
      <c r="S24" s="171">
        <v>91.414987874575075</v>
      </c>
    </row>
    <row r="25" spans="1:19" x14ac:dyDescent="0.2">
      <c r="A25" s="20"/>
      <c r="B25" s="17" t="s">
        <v>15</v>
      </c>
      <c r="C25" s="17"/>
      <c r="D25" s="169">
        <v>28.403023209808136</v>
      </c>
      <c r="E25" s="170">
        <v>3.3439757970134369</v>
      </c>
      <c r="F25" s="170">
        <v>10.511136001359993</v>
      </c>
      <c r="G25" s="172">
        <v>42.258135008181569</v>
      </c>
      <c r="H25" s="170">
        <v>2.978993701996453</v>
      </c>
      <c r="I25" s="170">
        <v>5.722910571852637</v>
      </c>
      <c r="J25" s="171">
        <v>-3.5012264679976113</v>
      </c>
      <c r="K25" s="171">
        <v>5.2006778058514787</v>
      </c>
      <c r="L25" s="171">
        <v>47.458812814033045</v>
      </c>
      <c r="M25" s="169">
        <v>22.763052668010484</v>
      </c>
      <c r="N25" s="170">
        <v>2.554784171485692</v>
      </c>
      <c r="O25" s="171">
        <v>24.665575337215969</v>
      </c>
      <c r="P25" s="171">
        <v>49.98341217671215</v>
      </c>
      <c r="Q25" s="169">
        <v>2.7340945867913362</v>
      </c>
      <c r="R25" s="171">
        <v>0.17681990686554311</v>
      </c>
      <c r="S25" s="171">
        <v>100.35313948440208</v>
      </c>
    </row>
    <row r="26" spans="1:19" x14ac:dyDescent="0.2">
      <c r="A26" s="20"/>
      <c r="B26" s="17" t="s">
        <v>58</v>
      </c>
      <c r="C26" s="17"/>
      <c r="D26" s="169">
        <v>4.9861634498940601</v>
      </c>
      <c r="E26" s="170">
        <v>6.2900916349879319</v>
      </c>
      <c r="F26" s="170">
        <v>6.3169576040145348</v>
      </c>
      <c r="G26" s="172">
        <v>17.593212688896529</v>
      </c>
      <c r="H26" s="170">
        <v>7.6279192850748911</v>
      </c>
      <c r="I26" s="170">
        <v>6.9125961729073477</v>
      </c>
      <c r="J26" s="171">
        <v>7.7950235270022565</v>
      </c>
      <c r="K26" s="171">
        <v>22.335538984984495</v>
      </c>
      <c r="L26" s="171">
        <v>39.928751673881024</v>
      </c>
      <c r="M26" s="169">
        <v>7.0506109763404181</v>
      </c>
      <c r="N26" s="170">
        <v>7.8915079686793579</v>
      </c>
      <c r="O26" s="171">
        <v>8.1819889324383972</v>
      </c>
      <c r="P26" s="171">
        <v>23.124107877458176</v>
      </c>
      <c r="Q26" s="169">
        <v>7.3871020262715552</v>
      </c>
      <c r="R26" s="171">
        <v>7.878070351750555</v>
      </c>
      <c r="S26" s="171">
        <v>78.318031929361297</v>
      </c>
    </row>
    <row r="27" spans="1:19" x14ac:dyDescent="0.2">
      <c r="A27" s="20"/>
      <c r="B27" s="17" t="s">
        <v>74</v>
      </c>
      <c r="C27" s="17"/>
      <c r="D27" s="169">
        <v>8.4376584235644216</v>
      </c>
      <c r="E27" s="170">
        <v>8.0495021266989522</v>
      </c>
      <c r="F27" s="170">
        <v>10.319791611876695</v>
      </c>
      <c r="G27" s="172">
        <v>26.806952162140071</v>
      </c>
      <c r="H27" s="170">
        <v>8.2998246626004448</v>
      </c>
      <c r="I27" s="170">
        <v>9.1500984547093385</v>
      </c>
      <c r="J27" s="171">
        <v>8.4271835069368084</v>
      </c>
      <c r="K27" s="171">
        <v>25.877106624246593</v>
      </c>
      <c r="L27" s="171">
        <v>52.684058786386665</v>
      </c>
      <c r="M27" s="169">
        <v>8.4914890172176278</v>
      </c>
      <c r="N27" s="170">
        <v>8.5390116588239007</v>
      </c>
      <c r="O27" s="171">
        <v>8.439164617041186</v>
      </c>
      <c r="P27" s="171">
        <v>25.469665293082716</v>
      </c>
      <c r="Q27" s="169">
        <v>8.4982712424011044</v>
      </c>
      <c r="R27" s="171">
        <v>8.3265697145455508</v>
      </c>
      <c r="S27" s="171">
        <v>94.978565036416043</v>
      </c>
    </row>
    <row r="28" spans="1:19" x14ac:dyDescent="0.2">
      <c r="A28" s="20"/>
      <c r="B28" s="17" t="s">
        <v>75</v>
      </c>
      <c r="C28" s="17"/>
      <c r="D28" s="173"/>
      <c r="E28" s="174"/>
      <c r="F28" s="174"/>
      <c r="G28" s="176"/>
      <c r="H28" s="174"/>
      <c r="I28" s="174"/>
      <c r="J28" s="175"/>
      <c r="K28" s="175"/>
      <c r="L28" s="175"/>
      <c r="M28" s="173"/>
      <c r="N28" s="174"/>
      <c r="O28" s="175"/>
      <c r="P28" s="175"/>
      <c r="Q28" s="173"/>
      <c r="R28" s="175"/>
      <c r="S28" s="175"/>
    </row>
    <row r="29" spans="1:19" x14ac:dyDescent="0.2">
      <c r="A29" s="20"/>
      <c r="B29" s="17"/>
      <c r="C29" s="17"/>
      <c r="D29" s="94"/>
      <c r="E29" s="137"/>
      <c r="F29" s="137"/>
      <c r="G29" s="66"/>
      <c r="H29" s="137"/>
      <c r="I29" s="137"/>
      <c r="J29" s="95"/>
      <c r="K29" s="95"/>
      <c r="L29" s="95"/>
      <c r="M29" s="94"/>
      <c r="N29" s="137"/>
      <c r="O29" s="95"/>
      <c r="P29" s="95"/>
      <c r="Q29" s="94"/>
      <c r="R29" s="95"/>
      <c r="S29" s="95"/>
    </row>
    <row r="30" spans="1:19" x14ac:dyDescent="0.2">
      <c r="A30" s="20" t="s">
        <v>17</v>
      </c>
      <c r="B30" s="23"/>
      <c r="C30" s="23"/>
      <c r="D30" s="169">
        <v>117.21515475231858</v>
      </c>
      <c r="E30" s="170">
        <v>46.736393899129304</v>
      </c>
      <c r="F30" s="170">
        <v>1.7842848224046415</v>
      </c>
      <c r="G30" s="172">
        <v>165.73583347385252</v>
      </c>
      <c r="H30" s="170">
        <v>135.30719532857592</v>
      </c>
      <c r="I30" s="170">
        <v>-70.133853122433976</v>
      </c>
      <c r="J30" s="171">
        <v>-15.994934835152991</v>
      </c>
      <c r="K30" s="171">
        <v>49.17840737098895</v>
      </c>
      <c r="L30" s="171">
        <v>214.91424084484146</v>
      </c>
      <c r="M30" s="169">
        <v>-21.479092943948462</v>
      </c>
      <c r="N30" s="170">
        <v>16.208419572731437</v>
      </c>
      <c r="O30" s="171">
        <v>-33.478513708373448</v>
      </c>
      <c r="P30" s="171">
        <v>-38.74918707959047</v>
      </c>
      <c r="Q30" s="169">
        <v>14.594469920553404</v>
      </c>
      <c r="R30" s="171">
        <v>10.312343354925616</v>
      </c>
      <c r="S30" s="171">
        <v>201.07186704073001</v>
      </c>
    </row>
    <row r="31" spans="1:19" x14ac:dyDescent="0.2">
      <c r="A31" s="20"/>
      <c r="B31" s="17"/>
      <c r="C31" s="17"/>
      <c r="D31" s="94"/>
      <c r="E31" s="137"/>
      <c r="F31" s="137"/>
      <c r="G31" s="66"/>
      <c r="H31" s="137"/>
      <c r="I31" s="137"/>
      <c r="J31" s="95"/>
      <c r="K31" s="95"/>
      <c r="L31" s="95"/>
      <c r="M31" s="94"/>
      <c r="N31" s="137"/>
      <c r="O31" s="95"/>
      <c r="P31" s="95"/>
      <c r="Q31" s="94"/>
      <c r="R31" s="95"/>
      <c r="S31" s="95"/>
    </row>
    <row r="32" spans="1:19" x14ac:dyDescent="0.2">
      <c r="A32" s="19" t="s">
        <v>18</v>
      </c>
      <c r="B32" s="17"/>
      <c r="C32" s="17"/>
      <c r="D32" s="94"/>
      <c r="E32" s="137"/>
      <c r="F32" s="137"/>
      <c r="G32" s="66"/>
      <c r="H32" s="137"/>
      <c r="I32" s="137"/>
      <c r="J32" s="95"/>
      <c r="K32" s="95"/>
      <c r="L32" s="95"/>
      <c r="M32" s="94"/>
      <c r="N32" s="137"/>
      <c r="O32" s="95"/>
      <c r="P32" s="95"/>
      <c r="Q32" s="94"/>
      <c r="R32" s="95"/>
      <c r="S32" s="95"/>
    </row>
    <row r="33" spans="1:27" x14ac:dyDescent="0.2">
      <c r="A33" s="20" t="s">
        <v>19</v>
      </c>
      <c r="B33" s="17"/>
      <c r="C33" s="17"/>
      <c r="D33" s="169">
        <v>4.1368457486433616</v>
      </c>
      <c r="E33" s="170">
        <v>5.4163838554855293</v>
      </c>
      <c r="F33" s="170">
        <v>7.7067301080399897</v>
      </c>
      <c r="G33" s="172">
        <v>17.259959712168879</v>
      </c>
      <c r="H33" s="170">
        <v>6.8426191316633398</v>
      </c>
      <c r="I33" s="170">
        <v>7.5420556238843002</v>
      </c>
      <c r="J33" s="171">
        <v>7.7997176810056841</v>
      </c>
      <c r="K33" s="171">
        <v>22.184392436553324</v>
      </c>
      <c r="L33" s="171">
        <v>39.444352148722203</v>
      </c>
      <c r="M33" s="169">
        <v>7.1906895585449009</v>
      </c>
      <c r="N33" s="170">
        <v>7.2640240206618358</v>
      </c>
      <c r="O33" s="171">
        <v>7.0172768635974618</v>
      </c>
      <c r="P33" s="171">
        <v>21.471990442804199</v>
      </c>
      <c r="Q33" s="169">
        <v>7.8491033319577781</v>
      </c>
      <c r="R33" s="171">
        <v>8.1460053490407525</v>
      </c>
      <c r="S33" s="171">
        <v>76.911451272524928</v>
      </c>
    </row>
    <row r="34" spans="1:27" x14ac:dyDescent="0.2">
      <c r="A34" s="20"/>
      <c r="B34" s="17" t="s">
        <v>20</v>
      </c>
      <c r="C34" s="17"/>
      <c r="D34" s="169">
        <v>4.4134131075870267</v>
      </c>
      <c r="E34" s="170">
        <v>2.6222900150142969</v>
      </c>
      <c r="F34" s="170">
        <v>10.031646796085916</v>
      </c>
      <c r="G34" s="172">
        <v>17.067349918687238</v>
      </c>
      <c r="H34" s="170">
        <v>9.3016489553663142</v>
      </c>
      <c r="I34" s="170">
        <v>3.2857377264539029</v>
      </c>
      <c r="J34" s="171">
        <v>6.9762247624665719</v>
      </c>
      <c r="K34" s="171">
        <v>19.563611444286789</v>
      </c>
      <c r="L34" s="171">
        <v>36.630961362974027</v>
      </c>
      <c r="M34" s="169">
        <v>5.185295451468285</v>
      </c>
      <c r="N34" s="170">
        <v>9.0358108349569886</v>
      </c>
      <c r="O34" s="171">
        <v>7.5248128497820339</v>
      </c>
      <c r="P34" s="171">
        <v>21.745919136207306</v>
      </c>
      <c r="Q34" s="169">
        <v>7.8080958418500757</v>
      </c>
      <c r="R34" s="171">
        <v>4.7656789175210257</v>
      </c>
      <c r="S34" s="171">
        <v>70.950655258552445</v>
      </c>
    </row>
    <row r="35" spans="1:27" x14ac:dyDescent="0.2">
      <c r="A35" s="20"/>
      <c r="B35" s="17" t="s">
        <v>21</v>
      </c>
      <c r="C35" s="17"/>
      <c r="D35" s="169">
        <v>2.7742709454247252</v>
      </c>
      <c r="E35" s="170">
        <v>5.283876497206192</v>
      </c>
      <c r="F35" s="170">
        <v>7.3391150793908499</v>
      </c>
      <c r="G35" s="172">
        <v>15.397262522021766</v>
      </c>
      <c r="H35" s="170">
        <v>6.625874243620987</v>
      </c>
      <c r="I35" s="170">
        <v>6.2657337966839224</v>
      </c>
      <c r="J35" s="171">
        <v>7.5509134148245103</v>
      </c>
      <c r="K35" s="171">
        <v>20.44252145512942</v>
      </c>
      <c r="L35" s="171">
        <v>35.839783977151185</v>
      </c>
      <c r="M35" s="169">
        <v>6.9844611981287663</v>
      </c>
      <c r="N35" s="170">
        <v>6.7023216999131021</v>
      </c>
      <c r="O35" s="171">
        <v>6.5268616419135101</v>
      </c>
      <c r="P35" s="171">
        <v>20.213644539955379</v>
      </c>
      <c r="Q35" s="169">
        <v>7.9388552232656746</v>
      </c>
      <c r="R35" s="171">
        <v>7.510642689422518</v>
      </c>
      <c r="S35" s="171">
        <v>71.502926429794769</v>
      </c>
    </row>
    <row r="36" spans="1:27" x14ac:dyDescent="0.2">
      <c r="A36" s="20"/>
      <c r="B36" s="17" t="s">
        <v>22</v>
      </c>
      <c r="C36" s="17"/>
      <c r="D36" s="169">
        <v>5.9017599469401585</v>
      </c>
      <c r="E36" s="170">
        <v>5.5515291508695972</v>
      </c>
      <c r="F36" s="170">
        <v>8.2120010213205763</v>
      </c>
      <c r="G36" s="172">
        <v>19.665290119130333</v>
      </c>
      <c r="H36" s="170">
        <v>7.1546019667541847</v>
      </c>
      <c r="I36" s="170">
        <v>9.1368430818246633</v>
      </c>
      <c r="J36" s="171">
        <v>8.1106837090212913</v>
      </c>
      <c r="K36" s="171">
        <v>24.402128757600138</v>
      </c>
      <c r="L36" s="171">
        <v>44.067418876730471</v>
      </c>
      <c r="M36" s="169">
        <v>7.4313321539996799</v>
      </c>
      <c r="N36" s="170">
        <v>8.0130279489868688</v>
      </c>
      <c r="O36" s="171">
        <v>7.6577785707818897</v>
      </c>
      <c r="P36" s="171">
        <v>23.102138673768437</v>
      </c>
      <c r="Q36" s="169">
        <v>7.7325548293509625</v>
      </c>
      <c r="R36" s="171">
        <v>8.9235854862615085</v>
      </c>
      <c r="S36" s="171">
        <v>83.825697866111369</v>
      </c>
    </row>
    <row r="37" spans="1:27" x14ac:dyDescent="0.2">
      <c r="A37" s="50"/>
      <c r="B37" s="51"/>
      <c r="C37" s="51"/>
      <c r="D37" s="173"/>
      <c r="E37" s="174"/>
      <c r="F37" s="174"/>
      <c r="G37" s="176"/>
      <c r="H37" s="174"/>
      <c r="I37" s="174"/>
      <c r="J37" s="175"/>
      <c r="K37" s="175"/>
      <c r="L37" s="175"/>
      <c r="M37" s="173"/>
      <c r="N37" s="174"/>
      <c r="O37" s="175"/>
      <c r="P37" s="175"/>
      <c r="Q37" s="173"/>
      <c r="R37" s="175"/>
      <c r="S37" s="175"/>
    </row>
    <row r="38" spans="1:27" x14ac:dyDescent="0.2">
      <c r="A38" s="24" t="s">
        <v>76</v>
      </c>
      <c r="B38" s="25"/>
      <c r="C38" s="25"/>
      <c r="D38" s="177">
        <v>11.203247728522834</v>
      </c>
      <c r="E38" s="178">
        <v>8.4190969583651434</v>
      </c>
      <c r="F38" s="178">
        <v>8.1840322703816604</v>
      </c>
      <c r="G38" s="180">
        <v>27.806376957269638</v>
      </c>
      <c r="H38" s="178">
        <v>12.445173978148857</v>
      </c>
      <c r="I38" s="178">
        <v>4.8796779259369742</v>
      </c>
      <c r="J38" s="179">
        <v>7.2613906215556909</v>
      </c>
      <c r="K38" s="179">
        <v>24.586242525641524</v>
      </c>
      <c r="L38" s="179">
        <v>52.392619482911158</v>
      </c>
      <c r="M38" s="177">
        <v>7.1740698816437058</v>
      </c>
      <c r="N38" s="178">
        <v>8.3164659342357297</v>
      </c>
      <c r="O38" s="179">
        <v>7.9185910503248707</v>
      </c>
      <c r="P38" s="179">
        <v>23.409126866204307</v>
      </c>
      <c r="Q38" s="177">
        <v>7.9285720314895016</v>
      </c>
      <c r="R38" s="179">
        <v>8.087016246779072</v>
      </c>
      <c r="S38" s="179">
        <v>91.817334627384028</v>
      </c>
    </row>
    <row r="39" spans="1:27" x14ac:dyDescent="0.2">
      <c r="A39" s="24" t="s">
        <v>77</v>
      </c>
      <c r="B39" s="25"/>
      <c r="C39" s="25"/>
      <c r="D39" s="177">
        <v>6.6401594414501606</v>
      </c>
      <c r="E39" s="178">
        <v>6.6911066969526143</v>
      </c>
      <c r="F39" s="178">
        <v>8.3009428717022917</v>
      </c>
      <c r="G39" s="180">
        <v>21.632209010105065</v>
      </c>
      <c r="H39" s="178">
        <v>7.6106033954954189</v>
      </c>
      <c r="I39" s="178">
        <v>7.6984189339288411</v>
      </c>
      <c r="J39" s="179">
        <v>8.0849215045310387</v>
      </c>
      <c r="K39" s="179">
        <v>23.393943833955298</v>
      </c>
      <c r="L39" s="179">
        <v>45.026152844060363</v>
      </c>
      <c r="M39" s="177">
        <v>8.075280187684017</v>
      </c>
      <c r="N39" s="178">
        <v>7.8844348909886746</v>
      </c>
      <c r="O39" s="179">
        <v>9.058313457450506</v>
      </c>
      <c r="P39" s="179">
        <v>25.018028536123197</v>
      </c>
      <c r="Q39" s="177">
        <v>7.7056519318520964</v>
      </c>
      <c r="R39" s="179">
        <v>8.0275983446072683</v>
      </c>
      <c r="S39" s="179">
        <v>85.777431656642932</v>
      </c>
    </row>
    <row r="40" spans="1:27" x14ac:dyDescent="0.2">
      <c r="A40" s="56"/>
      <c r="B40" s="57"/>
      <c r="C40" s="57"/>
      <c r="D40" s="181"/>
      <c r="E40" s="182"/>
      <c r="F40" s="182"/>
      <c r="G40" s="184"/>
      <c r="H40" s="182"/>
      <c r="I40" s="182"/>
      <c r="J40" s="183"/>
      <c r="K40" s="183"/>
      <c r="L40" s="183"/>
      <c r="M40" s="181"/>
      <c r="N40" s="182"/>
      <c r="O40" s="183"/>
      <c r="P40" s="183"/>
      <c r="Q40" s="181"/>
      <c r="R40" s="183"/>
      <c r="S40" s="183"/>
    </row>
    <row r="42" spans="1:27" ht="25.5" customHeight="1" x14ac:dyDescent="0.2">
      <c r="A42" s="70" t="s">
        <v>80</v>
      </c>
      <c r="B42" s="268" t="s">
        <v>81</v>
      </c>
      <c r="C42" s="269"/>
      <c r="D42" s="269"/>
      <c r="E42" s="269"/>
      <c r="F42" s="269"/>
      <c r="G42" s="269"/>
      <c r="H42" s="269"/>
      <c r="I42" s="269"/>
      <c r="J42" s="269"/>
      <c r="K42" s="269"/>
      <c r="L42" s="269"/>
      <c r="M42" s="269"/>
      <c r="N42" s="269"/>
      <c r="O42" s="269"/>
      <c r="P42" s="269"/>
      <c r="Q42" s="269"/>
      <c r="R42" s="269"/>
      <c r="S42" s="269"/>
      <c r="T42" s="42"/>
      <c r="U42" s="42"/>
      <c r="V42" s="42"/>
      <c r="W42" s="42"/>
      <c r="X42" s="42"/>
      <c r="Y42" s="42"/>
      <c r="Z42" s="42"/>
      <c r="AA42" s="42"/>
    </row>
    <row r="43" spans="1:27" ht="181.15" customHeight="1" x14ac:dyDescent="0.2">
      <c r="S43" s="263">
        <v>9</v>
      </c>
    </row>
  </sheetData>
  <mergeCells count="1">
    <mergeCell ref="B42:S42"/>
  </mergeCells>
  <printOptions horizontalCentered="1"/>
  <pageMargins left="0" right="0" top="1.1811023622047245" bottom="0" header="0" footer="0"/>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2"/>
  <sheetViews>
    <sheetView workbookViewId="0">
      <selection activeCell="E7" sqref="E7"/>
    </sheetView>
  </sheetViews>
  <sheetFormatPr baseColWidth="10" defaultRowHeight="12.75" x14ac:dyDescent="0.2"/>
  <cols>
    <col min="1" max="2" width="3.140625" customWidth="1"/>
    <col min="3" max="3" width="40.7109375" customWidth="1"/>
    <col min="4" max="4" width="1.140625" hidden="1" customWidth="1"/>
    <col min="5" max="15" width="9.7109375" customWidth="1"/>
    <col min="16" max="16" width="10.28515625" bestFit="1" customWidth="1"/>
    <col min="17" max="19" width="9.7109375" customWidth="1"/>
    <col min="20" max="20" width="10.28515625" bestFit="1" customWidth="1"/>
  </cols>
  <sheetData>
    <row r="1" spans="1:20" ht="20.25" x14ac:dyDescent="0.3">
      <c r="A1" s="41"/>
      <c r="O1" s="72"/>
    </row>
    <row r="2" spans="1:20" x14ac:dyDescent="0.2">
      <c r="A2" s="1" t="s">
        <v>104</v>
      </c>
      <c r="B2" s="2"/>
      <c r="C2" s="2"/>
      <c r="D2" s="2"/>
      <c r="E2" s="2"/>
      <c r="F2" s="2"/>
      <c r="G2" s="2"/>
      <c r="H2" s="2"/>
      <c r="I2" s="2"/>
      <c r="J2" s="2"/>
      <c r="K2" s="2"/>
      <c r="L2" s="2"/>
      <c r="M2" s="2"/>
      <c r="N2" s="2"/>
      <c r="O2" s="2"/>
      <c r="P2" s="2"/>
      <c r="Q2" s="2"/>
      <c r="R2" s="2"/>
      <c r="S2" s="2"/>
      <c r="T2" s="2"/>
    </row>
    <row r="3" spans="1:20" x14ac:dyDescent="0.2">
      <c r="A3" s="47" t="str">
        <f>+Total!A3</f>
        <v>ESTADO DE OPERACIONES DE GOBIERNO  2017</v>
      </c>
      <c r="B3" s="1"/>
      <c r="C3" s="1"/>
      <c r="D3" s="1"/>
      <c r="E3" s="1"/>
      <c r="F3" s="2"/>
      <c r="G3" s="2"/>
      <c r="H3" s="2"/>
      <c r="I3" s="2"/>
      <c r="J3" s="2"/>
      <c r="K3" s="2"/>
      <c r="L3" s="2"/>
      <c r="M3" s="2"/>
      <c r="N3" s="2"/>
      <c r="O3" s="2"/>
      <c r="P3" s="2"/>
      <c r="Q3" s="2"/>
      <c r="R3" s="2"/>
      <c r="S3" s="2"/>
      <c r="T3" s="2"/>
    </row>
    <row r="4" spans="1:20" x14ac:dyDescent="0.2">
      <c r="A4" s="4" t="s">
        <v>1</v>
      </c>
      <c r="B4" s="5"/>
      <c r="C4" s="5"/>
      <c r="D4" s="5"/>
      <c r="E4" s="5"/>
      <c r="F4" s="2"/>
      <c r="G4" s="2"/>
      <c r="H4" s="2"/>
      <c r="I4" s="2"/>
      <c r="J4" s="2"/>
      <c r="K4" s="2"/>
      <c r="L4" s="2"/>
      <c r="M4" s="2"/>
      <c r="N4" s="2"/>
      <c r="O4" s="2"/>
      <c r="P4" s="2"/>
      <c r="Q4" s="2"/>
      <c r="R4" s="2"/>
      <c r="S4" s="2"/>
      <c r="T4" s="2"/>
    </row>
    <row r="5" spans="1:20" x14ac:dyDescent="0.2">
      <c r="A5" s="4" t="s">
        <v>2</v>
      </c>
      <c r="B5" s="1"/>
      <c r="C5" s="1"/>
      <c r="D5" s="1"/>
      <c r="E5" s="1"/>
      <c r="F5" s="2"/>
      <c r="G5" s="2"/>
      <c r="H5" s="2"/>
      <c r="I5" s="2"/>
      <c r="J5" s="2"/>
      <c r="K5" s="2"/>
      <c r="L5" s="2"/>
      <c r="M5" s="2"/>
      <c r="N5" s="2"/>
      <c r="O5" s="2"/>
      <c r="P5" s="2"/>
      <c r="Q5" s="2"/>
      <c r="R5" s="2"/>
      <c r="S5" s="2"/>
      <c r="T5" s="2"/>
    </row>
    <row r="6" spans="1:20" x14ac:dyDescent="0.2">
      <c r="A6" s="1" t="s">
        <v>79</v>
      </c>
      <c r="B6" s="1"/>
      <c r="C6" s="1"/>
      <c r="D6" s="1"/>
      <c r="E6" s="1"/>
      <c r="F6" s="2"/>
      <c r="G6" s="2"/>
      <c r="H6" s="2"/>
      <c r="I6" s="2"/>
      <c r="J6" s="2"/>
      <c r="K6" s="2"/>
      <c r="L6" s="2"/>
      <c r="M6" s="2"/>
      <c r="N6" s="2"/>
      <c r="O6" s="2"/>
      <c r="P6" s="2"/>
      <c r="Q6" s="2"/>
      <c r="R6" s="2"/>
      <c r="S6" s="2"/>
      <c r="T6" s="2"/>
    </row>
    <row r="7" spans="1:20" x14ac:dyDescent="0.2">
      <c r="A7" s="63"/>
      <c r="B7" s="2"/>
      <c r="C7" s="7"/>
      <c r="D7" s="2"/>
      <c r="E7" s="69" t="str">
        <f>+VarTotal!E7</f>
        <v>2017 / 2016</v>
      </c>
      <c r="F7" s="99"/>
      <c r="G7" s="99"/>
      <c r="H7" s="99"/>
      <c r="I7" s="99"/>
      <c r="J7" s="99"/>
      <c r="K7" s="99"/>
      <c r="L7" s="99"/>
      <c r="M7" s="99"/>
      <c r="N7" s="99"/>
      <c r="O7" s="99"/>
      <c r="P7" s="99"/>
      <c r="Q7" s="99"/>
      <c r="R7" s="99"/>
      <c r="S7" s="99"/>
      <c r="T7" s="100"/>
    </row>
    <row r="8" spans="1:20" ht="25.5" x14ac:dyDescent="0.2">
      <c r="A8" s="13"/>
      <c r="B8" s="14"/>
      <c r="C8" s="64"/>
      <c r="D8" s="65"/>
      <c r="E8" s="138" t="s">
        <v>5</v>
      </c>
      <c r="F8" s="139" t="s">
        <v>85</v>
      </c>
      <c r="G8" s="139" t="s">
        <v>86</v>
      </c>
      <c r="H8" s="34" t="s">
        <v>93</v>
      </c>
      <c r="I8" s="133" t="s">
        <v>87</v>
      </c>
      <c r="J8" s="133" t="s">
        <v>88</v>
      </c>
      <c r="K8" s="81" t="s">
        <v>94</v>
      </c>
      <c r="L8" s="245" t="s">
        <v>96</v>
      </c>
      <c r="M8" s="245" t="s">
        <v>97</v>
      </c>
      <c r="N8" s="138" t="s">
        <v>95</v>
      </c>
      <c r="O8" s="133" t="s">
        <v>100</v>
      </c>
      <c r="P8" s="81" t="s">
        <v>107</v>
      </c>
      <c r="Q8" s="245" t="s">
        <v>108</v>
      </c>
      <c r="R8" s="80" t="s">
        <v>110</v>
      </c>
      <c r="S8" s="81" t="s">
        <v>112</v>
      </c>
      <c r="T8" s="81" t="s">
        <v>111</v>
      </c>
    </row>
    <row r="9" spans="1:20" x14ac:dyDescent="0.2">
      <c r="A9" s="16"/>
      <c r="B9" s="17"/>
      <c r="C9" s="17"/>
      <c r="E9" s="20"/>
      <c r="F9" s="17"/>
      <c r="G9" s="17"/>
      <c r="H9" s="48"/>
      <c r="I9" s="17"/>
      <c r="J9" s="17"/>
      <c r="K9" s="82"/>
      <c r="L9" s="82"/>
      <c r="M9" s="82"/>
      <c r="N9" s="20"/>
      <c r="O9" s="17"/>
      <c r="P9" s="82"/>
      <c r="Q9" s="82"/>
      <c r="R9" s="20"/>
      <c r="S9" s="82"/>
      <c r="T9" s="82"/>
    </row>
    <row r="10" spans="1:20" x14ac:dyDescent="0.2">
      <c r="A10" s="19" t="s">
        <v>6</v>
      </c>
      <c r="B10" s="17"/>
      <c r="C10" s="17"/>
      <c r="E10" s="20"/>
      <c r="F10" s="17"/>
      <c r="G10" s="17"/>
      <c r="H10" s="48"/>
      <c r="I10" s="17"/>
      <c r="J10" s="17"/>
      <c r="K10" s="82"/>
      <c r="L10" s="82"/>
      <c r="M10" s="82"/>
      <c r="N10" s="20"/>
      <c r="O10" s="17"/>
      <c r="P10" s="82"/>
      <c r="Q10" s="82"/>
      <c r="R10" s="20"/>
      <c r="S10" s="82"/>
      <c r="T10" s="82"/>
    </row>
    <row r="11" spans="1:20" x14ac:dyDescent="0.2">
      <c r="A11" s="78" t="s">
        <v>7</v>
      </c>
      <c r="B11" s="17"/>
      <c r="C11" s="17"/>
      <c r="E11" s="94">
        <v>-12.471927256040837</v>
      </c>
      <c r="F11" s="137">
        <v>-4.1454346387968188</v>
      </c>
      <c r="G11" s="137">
        <v>13.333778743825174</v>
      </c>
      <c r="H11" s="66">
        <v>-2.3618443570618597</v>
      </c>
      <c r="I11" s="137">
        <v>24.442900721042847</v>
      </c>
      <c r="J11" s="137">
        <v>-12.91830127808532</v>
      </c>
      <c r="K11" s="95">
        <v>8.5868625164483792</v>
      </c>
      <c r="L11" s="95">
        <v>12.416520265010234</v>
      </c>
      <c r="M11" s="95">
        <v>4.5806905872795456</v>
      </c>
      <c r="N11" s="94">
        <v>8.5670311084997905</v>
      </c>
      <c r="O11" s="137">
        <v>9.405824768558757</v>
      </c>
      <c r="P11" s="95">
        <v>8.2402324657844019</v>
      </c>
      <c r="Q11" s="95">
        <v>8.7612251510327468</v>
      </c>
      <c r="R11" s="94">
        <v>6.1077065757769278</v>
      </c>
      <c r="S11" s="95">
        <v>3.565078396471244</v>
      </c>
      <c r="T11" s="95">
        <v>5.7078965250379143</v>
      </c>
    </row>
    <row r="12" spans="1:20" x14ac:dyDescent="0.2">
      <c r="A12" s="20"/>
      <c r="B12" s="17" t="s">
        <v>8</v>
      </c>
      <c r="C12" s="17"/>
      <c r="E12" s="94">
        <v>-12.450183832396567</v>
      </c>
      <c r="F12" s="137">
        <v>-4.2377001951023008</v>
      </c>
      <c r="G12" s="137">
        <v>-0.5954215883906544</v>
      </c>
      <c r="H12" s="66">
        <v>-6.497761146507175</v>
      </c>
      <c r="I12" s="137">
        <v>29.498668902060277</v>
      </c>
      <c r="J12" s="137">
        <v>-21.031142116505073</v>
      </c>
      <c r="K12" s="95">
        <v>7.9952018185906137</v>
      </c>
      <c r="L12" s="95">
        <v>14.516105903878351</v>
      </c>
      <c r="M12" s="95">
        <v>3.2545527735170277</v>
      </c>
      <c r="N12" s="94">
        <v>10.716940300697942</v>
      </c>
      <c r="O12" s="137">
        <v>4.1935061792255368</v>
      </c>
      <c r="P12" s="95">
        <v>10.460770608649517</v>
      </c>
      <c r="Q12" s="95">
        <v>8.2891575268396522</v>
      </c>
      <c r="R12" s="94">
        <v>2.3473338476892813</v>
      </c>
      <c r="S12" s="95">
        <v>3.5466395508723547</v>
      </c>
      <c r="T12" s="95">
        <v>4.4811170756219321</v>
      </c>
    </row>
    <row r="13" spans="1:20" s="189" customFormat="1" x14ac:dyDescent="0.2">
      <c r="A13" s="78"/>
      <c r="B13" s="76"/>
      <c r="C13" s="76" t="s">
        <v>73</v>
      </c>
      <c r="E13" s="201">
        <v>-47.323315290696364</v>
      </c>
      <c r="F13" s="202">
        <v>-52.539960330205538</v>
      </c>
      <c r="G13" s="202">
        <v>-59.739119941596172</v>
      </c>
      <c r="H13" s="204">
        <v>-53.220826081343944</v>
      </c>
      <c r="I13" s="202">
        <v>165.34777905270096</v>
      </c>
      <c r="J13" s="202">
        <v>27.114471661471072</v>
      </c>
      <c r="K13" s="203">
        <v>89.821389204487161</v>
      </c>
      <c r="L13" s="203">
        <v>548.61898400548444</v>
      </c>
      <c r="M13" s="203">
        <v>33.643161240440818</v>
      </c>
      <c r="N13" s="201">
        <v>110.01844031519339</v>
      </c>
      <c r="O13" s="202">
        <v>115.36540414609217</v>
      </c>
      <c r="P13" s="203">
        <v>866.13390134216036</v>
      </c>
      <c r="Q13" s="203">
        <v>174.79873476716676</v>
      </c>
      <c r="R13" s="201">
        <v>905.85527926488248</v>
      </c>
      <c r="S13" s="203">
        <v>601.21001371889258</v>
      </c>
      <c r="T13" s="203">
        <v>9980.7149440024732</v>
      </c>
    </row>
    <row r="14" spans="1:20" s="189" customFormat="1" x14ac:dyDescent="0.2">
      <c r="A14" s="78"/>
      <c r="B14" s="76"/>
      <c r="C14" s="76" t="s">
        <v>59</v>
      </c>
      <c r="D14" s="205"/>
      <c r="E14" s="201">
        <v>-11.773508991705539</v>
      </c>
      <c r="F14" s="202">
        <v>-3.1784526660372792</v>
      </c>
      <c r="G14" s="202">
        <v>0.98154444142521946</v>
      </c>
      <c r="H14" s="204">
        <v>-5.4562160748994675</v>
      </c>
      <c r="I14" s="202">
        <v>27.149538339441428</v>
      </c>
      <c r="J14" s="202">
        <v>-21.964165940363412</v>
      </c>
      <c r="K14" s="203">
        <v>5.3268158208265248</v>
      </c>
      <c r="L14" s="203">
        <v>12.233116892300909</v>
      </c>
      <c r="M14" s="203">
        <v>2.8335638929893658</v>
      </c>
      <c r="N14" s="201">
        <v>-1.5700933093194092</v>
      </c>
      <c r="O14" s="202">
        <v>3.0140693867237722</v>
      </c>
      <c r="P14" s="203">
        <v>6.2929396227227485</v>
      </c>
      <c r="Q14" s="203">
        <v>2.6086879500062166</v>
      </c>
      <c r="R14" s="201">
        <v>-9.8191580895845565E-2</v>
      </c>
      <c r="S14" s="203">
        <v>-0.52895271091886187</v>
      </c>
      <c r="T14" s="203">
        <v>2.2487414896560809</v>
      </c>
    </row>
    <row r="15" spans="1:20" x14ac:dyDescent="0.2">
      <c r="A15" s="20"/>
      <c r="B15" s="17" t="s">
        <v>102</v>
      </c>
      <c r="C15" s="17"/>
      <c r="E15" s="94">
        <v>-100</v>
      </c>
      <c r="F15" s="137">
        <v>-100</v>
      </c>
      <c r="G15" s="137">
        <v>-100</v>
      </c>
      <c r="H15" s="66">
        <v>-100</v>
      </c>
      <c r="I15" s="137">
        <v>-100</v>
      </c>
      <c r="J15" s="137">
        <v>423.71592433388628</v>
      </c>
      <c r="K15" s="95">
        <v>608.33319731433085</v>
      </c>
      <c r="L15" s="95">
        <v>292.22995644049735</v>
      </c>
      <c r="M15" s="95">
        <v>-97.716639542289968</v>
      </c>
      <c r="N15" s="94">
        <v>625.03467409062171</v>
      </c>
      <c r="O15" s="137">
        <v>46404.158252079775</v>
      </c>
      <c r="P15" s="95">
        <v>662.60062472150287</v>
      </c>
      <c r="Q15" s="95">
        <v>16419.389978848587</v>
      </c>
      <c r="R15" s="94">
        <v>24440.546865111868</v>
      </c>
      <c r="S15" s="95">
        <v>528321.51669908559</v>
      </c>
      <c r="T15" s="95">
        <v>40.920500197459589</v>
      </c>
    </row>
    <row r="16" spans="1:20" x14ac:dyDescent="0.2">
      <c r="A16" s="20"/>
      <c r="B16" s="17" t="s">
        <v>9</v>
      </c>
      <c r="C16" s="17"/>
      <c r="E16" s="94">
        <v>2.335812866454412</v>
      </c>
      <c r="F16" s="137">
        <v>9.8796151976606303</v>
      </c>
      <c r="G16" s="137">
        <v>35.685307934886623</v>
      </c>
      <c r="H16" s="66">
        <v>14.254873018561231</v>
      </c>
      <c r="I16" s="137">
        <v>1.1426878752704539</v>
      </c>
      <c r="J16" s="137">
        <v>8.5612196615598037</v>
      </c>
      <c r="K16" s="95">
        <v>-1.3239344934627417</v>
      </c>
      <c r="L16" s="95">
        <v>2.6946088377056698</v>
      </c>
      <c r="M16" s="95">
        <v>8.1505435762067044</v>
      </c>
      <c r="N16" s="94">
        <v>8.0382165798404515</v>
      </c>
      <c r="O16" s="137">
        <v>5.8757381387352536</v>
      </c>
      <c r="P16" s="95">
        <v>-5.6033726866605242</v>
      </c>
      <c r="Q16" s="95">
        <v>2.4591682514168545</v>
      </c>
      <c r="R16" s="94">
        <v>10.98267964200943</v>
      </c>
      <c r="S16" s="95">
        <v>0.59744911443049276</v>
      </c>
      <c r="T16" s="95">
        <v>6.1098732556446711</v>
      </c>
    </row>
    <row r="17" spans="1:20" x14ac:dyDescent="0.2">
      <c r="A17" s="20"/>
      <c r="B17" s="17" t="s">
        <v>56</v>
      </c>
      <c r="C17" s="17"/>
      <c r="E17" s="94">
        <v>59.284189305226917</v>
      </c>
      <c r="F17" s="137">
        <v>-14.094917621418235</v>
      </c>
      <c r="G17" s="137">
        <v>6016.9537998370934</v>
      </c>
      <c r="H17" s="66">
        <v>1979.5842767005315</v>
      </c>
      <c r="I17" s="137">
        <v>-31.649694707023102</v>
      </c>
      <c r="J17" s="137">
        <v>35.505222180475272</v>
      </c>
      <c r="K17" s="95">
        <v>32.113417049744683</v>
      </c>
      <c r="L17" s="95">
        <v>17.319504759364168</v>
      </c>
      <c r="M17" s="95">
        <v>830.61043300490348</v>
      </c>
      <c r="N17" s="94">
        <v>29.071003604462042</v>
      </c>
      <c r="O17" s="137">
        <v>39.180527848258166</v>
      </c>
      <c r="P17" s="95">
        <v>14.936635610249759</v>
      </c>
      <c r="Q17" s="95">
        <v>26.563063944253674</v>
      </c>
      <c r="R17" s="94">
        <v>96.050825098102194</v>
      </c>
      <c r="S17" s="95">
        <v>-19.615888394099901</v>
      </c>
      <c r="T17" s="95">
        <v>491.12715631079789</v>
      </c>
    </row>
    <row r="18" spans="1:20" x14ac:dyDescent="0.2">
      <c r="A18" s="20"/>
      <c r="B18" s="76" t="s">
        <v>67</v>
      </c>
      <c r="C18" s="17"/>
      <c r="E18" s="94">
        <v>-1.9520578741874739</v>
      </c>
      <c r="F18" s="137">
        <v>-24.491709530641604</v>
      </c>
      <c r="G18" s="137">
        <v>-10.731437147200007</v>
      </c>
      <c r="H18" s="66">
        <v>-12.408576009497418</v>
      </c>
      <c r="I18" s="137">
        <v>-1.3405019711788646</v>
      </c>
      <c r="J18" s="137">
        <v>8.915807453497715</v>
      </c>
      <c r="K18" s="95">
        <v>-0.93896235954911145</v>
      </c>
      <c r="L18" s="95">
        <v>2.9852585754944538</v>
      </c>
      <c r="M18" s="95">
        <v>-4.3116625599659342</v>
      </c>
      <c r="N18" s="94">
        <v>-27.944788318719716</v>
      </c>
      <c r="O18" s="137">
        <v>27.736910815680549</v>
      </c>
      <c r="P18" s="95">
        <v>11.484596810757219</v>
      </c>
      <c r="Q18" s="95">
        <v>5.6196722878085748</v>
      </c>
      <c r="R18" s="94">
        <v>5.8076159369411906</v>
      </c>
      <c r="S18" s="95">
        <v>-15.010740098692754</v>
      </c>
      <c r="T18" s="95">
        <v>-1.0844054108536394</v>
      </c>
    </row>
    <row r="19" spans="1:20" x14ac:dyDescent="0.2">
      <c r="A19" s="20"/>
      <c r="B19" s="17" t="s">
        <v>10</v>
      </c>
      <c r="C19" s="17"/>
      <c r="E19" s="94">
        <v>5.0828737876398078</v>
      </c>
      <c r="F19" s="137">
        <v>-4.0125906702328411</v>
      </c>
      <c r="G19" s="137">
        <v>5.4175836774861263</v>
      </c>
      <c r="H19" s="66">
        <v>2.1560665203848695</v>
      </c>
      <c r="I19" s="137">
        <v>-2.8730516621167768</v>
      </c>
      <c r="J19" s="137">
        <v>5.1350345522708007</v>
      </c>
      <c r="K19" s="95">
        <v>8.4151743880698682</v>
      </c>
      <c r="L19" s="95">
        <v>3.5204562593301958</v>
      </c>
      <c r="M19" s="95">
        <v>2.8229208296059793</v>
      </c>
      <c r="N19" s="94">
        <v>-11.195748852401143</v>
      </c>
      <c r="O19" s="137">
        <v>18.597514580895336</v>
      </c>
      <c r="P19" s="95">
        <v>-1.3100512617596483</v>
      </c>
      <c r="Q19" s="95">
        <v>1.5207911113114925</v>
      </c>
      <c r="R19" s="94">
        <v>7.2885439972492083</v>
      </c>
      <c r="S19" s="95">
        <v>12.261457616526016</v>
      </c>
      <c r="T19" s="95">
        <v>3.6175551173353471</v>
      </c>
    </row>
    <row r="20" spans="1:20" x14ac:dyDescent="0.2">
      <c r="A20" s="20"/>
      <c r="B20" s="17" t="s">
        <v>11</v>
      </c>
      <c r="C20" s="17"/>
      <c r="E20" s="94">
        <v>9.0198593508002745</v>
      </c>
      <c r="F20" s="137">
        <v>21.76355515223274</v>
      </c>
      <c r="G20" s="137">
        <v>31.993277190510106</v>
      </c>
      <c r="H20" s="66">
        <v>20.564905727192716</v>
      </c>
      <c r="I20" s="137">
        <v>-43.031256292771012</v>
      </c>
      <c r="J20" s="137">
        <v>14.501656805127672</v>
      </c>
      <c r="K20" s="95">
        <v>47.853806689183685</v>
      </c>
      <c r="L20" s="95">
        <v>-4.2220143170859199</v>
      </c>
      <c r="M20" s="95">
        <v>7.1521665503926579</v>
      </c>
      <c r="N20" s="94">
        <v>8.6421059875405604</v>
      </c>
      <c r="O20" s="137">
        <v>4.0718388256645532</v>
      </c>
      <c r="P20" s="95">
        <v>-6.5525457487133565</v>
      </c>
      <c r="Q20" s="95">
        <v>1.8379675691691411</v>
      </c>
      <c r="R20" s="94">
        <v>26.645972314272505</v>
      </c>
      <c r="S20" s="95">
        <v>7.5197414273082241</v>
      </c>
      <c r="T20" s="95">
        <v>7.1078171597568796</v>
      </c>
    </row>
    <row r="21" spans="1:20" x14ac:dyDescent="0.2">
      <c r="A21" s="50"/>
      <c r="B21" s="51"/>
      <c r="C21" s="51"/>
      <c r="D21" s="53"/>
      <c r="E21" s="101"/>
      <c r="F21" s="140"/>
      <c r="G21" s="140"/>
      <c r="H21" s="67"/>
      <c r="I21" s="140"/>
      <c r="J21" s="140"/>
      <c r="K21" s="102"/>
      <c r="L21" s="102"/>
      <c r="M21" s="102"/>
      <c r="N21" s="101"/>
      <c r="O21" s="140"/>
      <c r="P21" s="102"/>
      <c r="Q21" s="102"/>
      <c r="R21" s="101"/>
      <c r="S21" s="102"/>
      <c r="T21" s="102"/>
    </row>
    <row r="22" spans="1:20" x14ac:dyDescent="0.2">
      <c r="A22" s="20" t="s">
        <v>12</v>
      </c>
      <c r="B22" s="17"/>
      <c r="C22" s="17"/>
      <c r="E22" s="94">
        <v>5.0925694451008585</v>
      </c>
      <c r="F22" s="137">
        <v>5.3701168377930042</v>
      </c>
      <c r="G22" s="137">
        <v>15.633942891290719</v>
      </c>
      <c r="H22" s="66">
        <v>9.1090699281712872</v>
      </c>
      <c r="I22" s="137">
        <v>1.8880608433691215</v>
      </c>
      <c r="J22" s="137">
        <v>4.7845296166928897</v>
      </c>
      <c r="K22" s="95">
        <v>8.7187822909942536</v>
      </c>
      <c r="L22" s="95">
        <v>5.1676450604883906</v>
      </c>
      <c r="M22" s="95">
        <v>7.1013609909616138</v>
      </c>
      <c r="N22" s="94">
        <v>3.1255114943832929</v>
      </c>
      <c r="O22" s="137">
        <v>13.819941180551298</v>
      </c>
      <c r="P22" s="95">
        <v>6.2072173228960636</v>
      </c>
      <c r="Q22" s="95">
        <v>7.5807849682044903</v>
      </c>
      <c r="R22" s="94">
        <v>4.7711584332079893</v>
      </c>
      <c r="S22" s="95">
        <v>2.4779585273797533</v>
      </c>
      <c r="T22" s="95">
        <v>6.604367466190042</v>
      </c>
    </row>
    <row r="23" spans="1:20" x14ac:dyDescent="0.2">
      <c r="A23" s="20"/>
      <c r="B23" s="17" t="s">
        <v>13</v>
      </c>
      <c r="C23" s="17"/>
      <c r="E23" s="94">
        <v>8.5395735510012329</v>
      </c>
      <c r="F23" s="137">
        <v>5.7971399369644905</v>
      </c>
      <c r="G23" s="137">
        <v>5.1012133758475686</v>
      </c>
      <c r="H23" s="66">
        <v>6.3747104992952996</v>
      </c>
      <c r="I23" s="137">
        <v>4.4338035714609481</v>
      </c>
      <c r="J23" s="137">
        <v>6.1331236454231997</v>
      </c>
      <c r="K23" s="95">
        <v>-1.9492842806877908</v>
      </c>
      <c r="L23" s="95">
        <v>2.4400897489244677</v>
      </c>
      <c r="M23" s="95">
        <v>4.426315900617861</v>
      </c>
      <c r="N23" s="94">
        <v>17.937136698202583</v>
      </c>
      <c r="O23" s="137">
        <v>5.4737176036449897</v>
      </c>
      <c r="P23" s="95">
        <v>6.4516574262081683</v>
      </c>
      <c r="Q23" s="95">
        <v>9.5652348264270604</v>
      </c>
      <c r="R23" s="94">
        <v>5.2994121143422612</v>
      </c>
      <c r="S23" s="95">
        <v>5.8784673760915673</v>
      </c>
      <c r="T23" s="95">
        <v>6.0503316757533065</v>
      </c>
    </row>
    <row r="24" spans="1:20" x14ac:dyDescent="0.2">
      <c r="A24" s="20"/>
      <c r="B24" s="17" t="s">
        <v>14</v>
      </c>
      <c r="C24" s="17"/>
      <c r="E24" s="94">
        <v>17.228914345383739</v>
      </c>
      <c r="F24" s="137">
        <v>-0.61476813103832351</v>
      </c>
      <c r="G24" s="137">
        <v>0.93641014831713498</v>
      </c>
      <c r="H24" s="66">
        <v>4.0856273496626905</v>
      </c>
      <c r="I24" s="137">
        <v>-8.3701854327528302</v>
      </c>
      <c r="J24" s="137">
        <v>2.7837506577466087E-2</v>
      </c>
      <c r="K24" s="95">
        <v>13.245591851982773</v>
      </c>
      <c r="L24" s="95">
        <v>1.685345026572449</v>
      </c>
      <c r="M24" s="95">
        <v>2.7670700235264523</v>
      </c>
      <c r="N24" s="94">
        <v>2.2637581355174463</v>
      </c>
      <c r="O24" s="137">
        <v>8.2004262290449326</v>
      </c>
      <c r="P24" s="95">
        <v>-0.2065105202906925</v>
      </c>
      <c r="Q24" s="95">
        <v>3.3303300579185624</v>
      </c>
      <c r="R24" s="94">
        <v>11.593013427076905</v>
      </c>
      <c r="S24" s="95">
        <v>6.3095290326478981</v>
      </c>
      <c r="T24" s="95">
        <v>4.0672571798437085</v>
      </c>
    </row>
    <row r="25" spans="1:20" x14ac:dyDescent="0.2">
      <c r="A25" s="20"/>
      <c r="B25" s="17" t="s">
        <v>15</v>
      </c>
      <c r="C25" s="17"/>
      <c r="E25" s="94">
        <v>-20.048940392443804</v>
      </c>
      <c r="F25" s="137">
        <v>-23.606576462749771</v>
      </c>
      <c r="G25" s="137">
        <v>156.81137494501507</v>
      </c>
      <c r="H25" s="66">
        <v>23.662552914700896</v>
      </c>
      <c r="I25" s="137">
        <v>-24.332052069795594</v>
      </c>
      <c r="J25" s="137">
        <v>-70.843944439201167</v>
      </c>
      <c r="K25" s="95">
        <v>150.23195197074912</v>
      </c>
      <c r="L25" s="95">
        <v>9.2743116693729366</v>
      </c>
      <c r="M25" s="95">
        <v>22.314251400707221</v>
      </c>
      <c r="N25" s="94">
        <v>-11.271958295190366</v>
      </c>
      <c r="O25" s="137">
        <v>-0.39244018946942294</v>
      </c>
      <c r="P25" s="95">
        <v>32.180493910812835</v>
      </c>
      <c r="Q25" s="95">
        <v>10.610733957266639</v>
      </c>
      <c r="R25" s="94">
        <v>-41.898134369525174</v>
      </c>
      <c r="S25" s="95">
        <v>61.056754633187097</v>
      </c>
      <c r="T25" s="95">
        <v>14.725272830488191</v>
      </c>
    </row>
    <row r="26" spans="1:20" x14ac:dyDescent="0.2">
      <c r="A26" s="20"/>
      <c r="B26" s="17" t="s">
        <v>58</v>
      </c>
      <c r="C26" s="17"/>
      <c r="E26" s="94">
        <v>10.745780205302369</v>
      </c>
      <c r="F26" s="137">
        <v>7.6309862643671122</v>
      </c>
      <c r="G26" s="137">
        <v>19.358656957886744</v>
      </c>
      <c r="H26" s="66">
        <v>12.718735336838783</v>
      </c>
      <c r="I26" s="137">
        <v>3.3301077159871628</v>
      </c>
      <c r="J26" s="137">
        <v>9.0118616404613938</v>
      </c>
      <c r="K26" s="95">
        <v>10.604151855766709</v>
      </c>
      <c r="L26" s="95">
        <v>7.6051440288884997</v>
      </c>
      <c r="M26" s="95">
        <v>9.8459001825081049</v>
      </c>
      <c r="N26" s="94">
        <v>-1.8294263181466985</v>
      </c>
      <c r="O26" s="137">
        <v>24.273277395273716</v>
      </c>
      <c r="P26" s="95">
        <v>-2.1521733353089378</v>
      </c>
      <c r="Q26" s="95">
        <v>6.9812376388841857</v>
      </c>
      <c r="R26" s="94">
        <v>4.1642613819207641</v>
      </c>
      <c r="S26" s="95">
        <v>1.9502413275537256</v>
      </c>
      <c r="T26" s="95">
        <v>7.6526134772775034</v>
      </c>
    </row>
    <row r="27" spans="1:20" x14ac:dyDescent="0.2">
      <c r="A27" s="20"/>
      <c r="B27" s="17" t="s">
        <v>74</v>
      </c>
      <c r="C27" s="17"/>
      <c r="E27" s="94">
        <v>3.9576603287775347</v>
      </c>
      <c r="F27" s="137">
        <v>5.3876200072774827</v>
      </c>
      <c r="G27" s="137">
        <v>2.8602934131242597</v>
      </c>
      <c r="H27" s="66">
        <v>3.960727965121702</v>
      </c>
      <c r="I27" s="137">
        <v>2.2920857149699492</v>
      </c>
      <c r="J27" s="137">
        <v>4.1143058293168222</v>
      </c>
      <c r="K27" s="95">
        <v>5.5903359190673019</v>
      </c>
      <c r="L27" s="95">
        <v>4.0121808531904835</v>
      </c>
      <c r="M27" s="95">
        <v>4.0002496873283944</v>
      </c>
      <c r="N27" s="94">
        <v>5.2057425061961649</v>
      </c>
      <c r="O27" s="137">
        <v>3.6736272057021679</v>
      </c>
      <c r="P27" s="95">
        <v>14.45149972130122</v>
      </c>
      <c r="Q27" s="95">
        <v>7.7522686332840651</v>
      </c>
      <c r="R27" s="94">
        <v>2.8855566330782789</v>
      </c>
      <c r="S27" s="95">
        <v>-2.286700374316597</v>
      </c>
      <c r="T27" s="95">
        <v>4.3633205871417946</v>
      </c>
    </row>
    <row r="28" spans="1:20" x14ac:dyDescent="0.2">
      <c r="A28" s="20"/>
      <c r="B28" s="17" t="s">
        <v>16</v>
      </c>
      <c r="C28" s="17"/>
      <c r="E28" s="94">
        <v>364.17993779966969</v>
      </c>
      <c r="F28" s="137">
        <v>-1.8900021485057761</v>
      </c>
      <c r="G28" s="137">
        <v>-1.6056786021830249</v>
      </c>
      <c r="H28" s="66">
        <v>49.910601042923084</v>
      </c>
      <c r="I28" s="137">
        <v>-5.2151766168632268</v>
      </c>
      <c r="J28" s="137">
        <v>761.53599289456361</v>
      </c>
      <c r="K28" s="95">
        <v>12.031774875259838</v>
      </c>
      <c r="L28" s="95">
        <v>124.54229090204332</v>
      </c>
      <c r="M28" s="95">
        <v>84.993781977983218</v>
      </c>
      <c r="N28" s="94">
        <v>-36.755106674517812</v>
      </c>
      <c r="O28" s="137">
        <v>-18.81955068079716</v>
      </c>
      <c r="P28" s="95">
        <v>497.05847074327261</v>
      </c>
      <c r="Q28" s="95">
        <v>-6.7896639020220473</v>
      </c>
      <c r="R28" s="94">
        <v>834.42922407580488</v>
      </c>
      <c r="S28" s="95">
        <v>-70.688786918233774</v>
      </c>
      <c r="T28" s="95">
        <v>59.968080346055011</v>
      </c>
    </row>
    <row r="29" spans="1:20" x14ac:dyDescent="0.2">
      <c r="A29" s="20"/>
      <c r="B29" s="17"/>
      <c r="C29" s="17"/>
      <c r="E29" s="87"/>
      <c r="F29" s="131"/>
      <c r="G29" s="131"/>
      <c r="H29" s="54"/>
      <c r="I29" s="131"/>
      <c r="J29" s="131"/>
      <c r="K29" s="88"/>
      <c r="L29" s="88"/>
      <c r="M29" s="88"/>
      <c r="N29" s="87"/>
      <c r="O29" s="131"/>
      <c r="P29" s="88"/>
      <c r="Q29" s="88"/>
      <c r="R29" s="87"/>
      <c r="S29" s="88"/>
      <c r="T29" s="88"/>
    </row>
    <row r="30" spans="1:20" x14ac:dyDescent="0.2">
      <c r="A30" s="78" t="s">
        <v>17</v>
      </c>
      <c r="B30" s="23"/>
      <c r="C30" s="23"/>
      <c r="E30" s="94">
        <v>-40.720777095644742</v>
      </c>
      <c r="F30" s="137">
        <v>-41.412237224974021</v>
      </c>
      <c r="G30" s="137">
        <v>-271.99836038350873</v>
      </c>
      <c r="H30" s="66">
        <v>-43.397188128736076</v>
      </c>
      <c r="I30" s="137">
        <v>58.477754690568418</v>
      </c>
      <c r="J30" s="137">
        <v>-38.386219955203948</v>
      </c>
      <c r="K30" s="95">
        <v>-10.352048249875612</v>
      </c>
      <c r="L30" s="95">
        <v>104.01872660753666</v>
      </c>
      <c r="M30" s="95">
        <v>-9.662068862567331</v>
      </c>
      <c r="N30" s="94">
        <v>46.453724192987188</v>
      </c>
      <c r="O30" s="137">
        <v>-47.937319329955507</v>
      </c>
      <c r="P30" s="95">
        <v>6.9068476408941315</v>
      </c>
      <c r="Q30" s="95">
        <v>11.867994619704071</v>
      </c>
      <c r="R30" s="94">
        <v>24.572233494870432</v>
      </c>
      <c r="S30" s="95">
        <v>25.737749432230792</v>
      </c>
      <c r="T30" s="95">
        <v>-4.5620613620931394</v>
      </c>
    </row>
    <row r="31" spans="1:20" x14ac:dyDescent="0.2">
      <c r="A31" s="20"/>
      <c r="B31" s="17"/>
      <c r="C31" s="17"/>
      <c r="E31" s="87"/>
      <c r="F31" s="131"/>
      <c r="G31" s="131"/>
      <c r="H31" s="54"/>
      <c r="I31" s="131"/>
      <c r="J31" s="131"/>
      <c r="K31" s="88"/>
      <c r="L31" s="88"/>
      <c r="M31" s="88"/>
      <c r="N31" s="87"/>
      <c r="O31" s="131"/>
      <c r="P31" s="88"/>
      <c r="Q31" s="88"/>
      <c r="R31" s="87"/>
      <c r="S31" s="88"/>
      <c r="T31" s="88"/>
    </row>
    <row r="32" spans="1:20" x14ac:dyDescent="0.2">
      <c r="A32" s="19" t="s">
        <v>18</v>
      </c>
      <c r="B32" s="17"/>
      <c r="C32" s="17"/>
      <c r="E32" s="87"/>
      <c r="F32" s="131"/>
      <c r="G32" s="131"/>
      <c r="H32" s="54"/>
      <c r="I32" s="131"/>
      <c r="J32" s="131"/>
      <c r="K32" s="88"/>
      <c r="L32" s="88"/>
      <c r="M32" s="88"/>
      <c r="N32" s="87"/>
      <c r="O32" s="131"/>
      <c r="P32" s="88"/>
      <c r="Q32" s="88"/>
      <c r="R32" s="87"/>
      <c r="S32" s="88"/>
      <c r="T32" s="88"/>
    </row>
    <row r="33" spans="1:20" x14ac:dyDescent="0.2">
      <c r="A33" s="20" t="s">
        <v>19</v>
      </c>
      <c r="B33" s="17"/>
      <c r="C33" s="17"/>
      <c r="E33" s="94">
        <v>6.3869195338313034</v>
      </c>
      <c r="F33" s="137">
        <v>1.5669420567025361</v>
      </c>
      <c r="G33" s="137">
        <v>-7.687074903954616</v>
      </c>
      <c r="H33" s="66">
        <v>-1.4158810372932318</v>
      </c>
      <c r="I33" s="137">
        <v>0.63248512365083887</v>
      </c>
      <c r="J33" s="137">
        <v>-11.447037001673033</v>
      </c>
      <c r="K33" s="95">
        <v>1.012904263845793</v>
      </c>
      <c r="L33" s="95">
        <v>-3.3679361695561627</v>
      </c>
      <c r="M33" s="95">
        <v>-2.5288563888005378</v>
      </c>
      <c r="N33" s="94">
        <v>-3.7437764995195133</v>
      </c>
      <c r="O33" s="137">
        <v>-10.230811350168345</v>
      </c>
      <c r="P33" s="95">
        <v>-9.4989023719145642</v>
      </c>
      <c r="Q33" s="95">
        <v>-7.8141717456008504</v>
      </c>
      <c r="R33" s="94">
        <v>-12.949597296384219</v>
      </c>
      <c r="S33" s="95">
        <v>-13.45540579416059</v>
      </c>
      <c r="T33" s="95">
        <v>-6.2288180805583959</v>
      </c>
    </row>
    <row r="34" spans="1:20" x14ac:dyDescent="0.2">
      <c r="A34" s="20"/>
      <c r="B34" s="17" t="s">
        <v>20</v>
      </c>
      <c r="C34" s="17"/>
      <c r="E34" s="94">
        <v>-86.048175594864034</v>
      </c>
      <c r="F34" s="137">
        <v>33.262612297826699</v>
      </c>
      <c r="G34" s="137">
        <v>-75.037902070605327</v>
      </c>
      <c r="H34" s="66">
        <v>-61.250419461266617</v>
      </c>
      <c r="I34" s="137">
        <v>-93.745082432256396</v>
      </c>
      <c r="J34" s="137">
        <v>89.980475656648863</v>
      </c>
      <c r="K34" s="95">
        <v>-71.832731557723918</v>
      </c>
      <c r="L34" s="95">
        <v>-55.045013953822377</v>
      </c>
      <c r="M34" s="95">
        <v>-57.945257348292081</v>
      </c>
      <c r="N34" s="94">
        <v>-35.324496371498846</v>
      </c>
      <c r="O34" s="137">
        <v>-49.706788761670104</v>
      </c>
      <c r="P34" s="95">
        <v>-93.260847555368031</v>
      </c>
      <c r="Q34" s="95">
        <v>-61.309047727003161</v>
      </c>
      <c r="R34" s="94">
        <v>-82.513263366685038</v>
      </c>
      <c r="S34" s="95">
        <v>65.295991924130831</v>
      </c>
      <c r="T34" s="95">
        <v>-53.419362224660496</v>
      </c>
    </row>
    <row r="35" spans="1:20" x14ac:dyDescent="0.2">
      <c r="A35" s="20"/>
      <c r="B35" s="17" t="s">
        <v>21</v>
      </c>
      <c r="C35" s="17"/>
      <c r="E35" s="94">
        <v>-3.6603494025746919</v>
      </c>
      <c r="F35" s="137">
        <v>-5.1055099881428978</v>
      </c>
      <c r="G35" s="137">
        <v>-12.355021346398519</v>
      </c>
      <c r="H35" s="66">
        <v>-8.3089947261216324</v>
      </c>
      <c r="I35" s="137">
        <v>-11.001177199595302</v>
      </c>
      <c r="J35" s="137">
        <v>-10.633901180243599</v>
      </c>
      <c r="K35" s="95">
        <v>-0.73114819044620694</v>
      </c>
      <c r="L35" s="95">
        <v>-7.1435899820412203</v>
      </c>
      <c r="M35" s="95">
        <v>-7.6650740254241789</v>
      </c>
      <c r="N35" s="94">
        <v>-7.5830217359131202</v>
      </c>
      <c r="O35" s="137">
        <v>-3.2854453109489978</v>
      </c>
      <c r="P35" s="95">
        <v>-6.9660574942798315</v>
      </c>
      <c r="Q35" s="95">
        <v>-5.9516237297502546</v>
      </c>
      <c r="R35" s="94">
        <v>-13.377026721468887</v>
      </c>
      <c r="S35" s="95">
        <v>3.343208801201647</v>
      </c>
      <c r="T35" s="95">
        <v>-6.6855749601753667</v>
      </c>
    </row>
    <row r="36" spans="1:20" x14ac:dyDescent="0.2">
      <c r="A36" s="20"/>
      <c r="B36" s="17" t="s">
        <v>22</v>
      </c>
      <c r="C36" s="17"/>
      <c r="E36" s="94">
        <v>11.597984064888944</v>
      </c>
      <c r="F36" s="137">
        <v>9.9699225117870327</v>
      </c>
      <c r="G36" s="137">
        <v>-3.3586186287925313</v>
      </c>
      <c r="H36" s="66">
        <v>4.888970019509431</v>
      </c>
      <c r="I36" s="137">
        <v>12.97235857636676</v>
      </c>
      <c r="J36" s="137">
        <v>-11.696056837411707</v>
      </c>
      <c r="K36" s="95">
        <v>2.3013208741076374</v>
      </c>
      <c r="L36" s="95">
        <v>0.18483351518978619</v>
      </c>
      <c r="M36" s="95">
        <v>2.2750543023614789</v>
      </c>
      <c r="N36" s="94">
        <v>0.63557944590808546</v>
      </c>
      <c r="O36" s="137">
        <v>-18.316005997474271</v>
      </c>
      <c r="P36" s="95">
        <v>-13.354092169869446</v>
      </c>
      <c r="Q36" s="95">
        <v>-10.572091230031544</v>
      </c>
      <c r="R36" s="94">
        <v>-13.290914167759549</v>
      </c>
      <c r="S36" s="95">
        <v>-31.187913512403785</v>
      </c>
      <c r="T36" s="95">
        <v>-6.24182881659614</v>
      </c>
    </row>
    <row r="37" spans="1:20" x14ac:dyDescent="0.2">
      <c r="A37" s="50"/>
      <c r="B37" s="51"/>
      <c r="C37" s="51"/>
      <c r="D37" s="53"/>
      <c r="E37" s="101"/>
      <c r="F37" s="140"/>
      <c r="G37" s="140"/>
      <c r="H37" s="67"/>
      <c r="I37" s="140"/>
      <c r="J37" s="140"/>
      <c r="K37" s="102"/>
      <c r="L37" s="102"/>
      <c r="M37" s="102"/>
      <c r="N37" s="101"/>
      <c r="O37" s="140"/>
      <c r="P37" s="102"/>
      <c r="Q37" s="102"/>
      <c r="R37" s="101"/>
      <c r="S37" s="102"/>
      <c r="T37" s="102"/>
    </row>
    <row r="38" spans="1:20" x14ac:dyDescent="0.2">
      <c r="A38" s="24" t="s">
        <v>76</v>
      </c>
      <c r="B38" s="25"/>
      <c r="C38" s="25"/>
      <c r="E38" s="103">
        <v>-12.50563012209861</v>
      </c>
      <c r="F38" s="141">
        <v>-4.1318865261662392</v>
      </c>
      <c r="G38" s="141">
        <v>13.207823408438113</v>
      </c>
      <c r="H38" s="68">
        <v>-2.4038735728316385</v>
      </c>
      <c r="I38" s="141">
        <v>24.340186435793896</v>
      </c>
      <c r="J38" s="141">
        <v>-12.837735519112547</v>
      </c>
      <c r="K38" s="104">
        <v>8.4970243054609096</v>
      </c>
      <c r="L38" s="104">
        <v>12.354102008311196</v>
      </c>
      <c r="M38" s="104">
        <v>4.5298586053970968</v>
      </c>
      <c r="N38" s="103">
        <v>8.5301429348910496</v>
      </c>
      <c r="O38" s="141">
        <v>9.3311443002911609</v>
      </c>
      <c r="P38" s="104">
        <v>8.1280778878033857</v>
      </c>
      <c r="Q38" s="104">
        <v>8.6855375193505289</v>
      </c>
      <c r="R38" s="103">
        <v>6.0062254649932312</v>
      </c>
      <c r="S38" s="104">
        <v>3.6073781387227166</v>
      </c>
      <c r="T38" s="104">
        <v>5.6547691904400788</v>
      </c>
    </row>
    <row r="39" spans="1:20" x14ac:dyDescent="0.2">
      <c r="A39" s="24" t="s">
        <v>77</v>
      </c>
      <c r="B39" s="25"/>
      <c r="C39" s="25"/>
      <c r="E39" s="103">
        <v>5.1737303872541052</v>
      </c>
      <c r="F39" s="141">
        <v>4.840960638467795</v>
      </c>
      <c r="G39" s="141">
        <v>11.726884971176666</v>
      </c>
      <c r="H39" s="68">
        <v>7.5807493403285742</v>
      </c>
      <c r="I39" s="141">
        <v>1.5737106297895709</v>
      </c>
      <c r="J39" s="141">
        <v>2.0313032991845059</v>
      </c>
      <c r="K39" s="104">
        <v>7.34556874451473</v>
      </c>
      <c r="L39" s="104">
        <v>3.6976811592499992</v>
      </c>
      <c r="M39" s="104">
        <v>5.568832214530528</v>
      </c>
      <c r="N39" s="103">
        <v>2.0279643339371267</v>
      </c>
      <c r="O39" s="141">
        <v>9.8606112772413379</v>
      </c>
      <c r="P39" s="104">
        <v>3.9906821753471267</v>
      </c>
      <c r="Q39" s="104">
        <v>5.2034608126754867</v>
      </c>
      <c r="R39" s="103">
        <v>1.5167915135093413</v>
      </c>
      <c r="S39" s="104">
        <v>-0.32108883760486595</v>
      </c>
      <c r="T39" s="104">
        <v>4.5365076996012998</v>
      </c>
    </row>
    <row r="40" spans="1:20" x14ac:dyDescent="0.2">
      <c r="A40" s="30"/>
      <c r="B40" s="31"/>
      <c r="C40" s="31"/>
      <c r="D40" s="31"/>
      <c r="E40" s="105"/>
      <c r="F40" s="142"/>
      <c r="G40" s="142"/>
      <c r="H40" s="71"/>
      <c r="I40" s="142"/>
      <c r="J40" s="142"/>
      <c r="K40" s="106"/>
      <c r="L40" s="106"/>
      <c r="M40" s="106"/>
      <c r="N40" s="105"/>
      <c r="O40" s="142"/>
      <c r="P40" s="106"/>
      <c r="Q40" s="106"/>
      <c r="R40" s="105"/>
      <c r="S40" s="106"/>
      <c r="T40" s="106"/>
    </row>
    <row r="42" spans="1:20" ht="181.15" customHeight="1" x14ac:dyDescent="0.2">
      <c r="T42" s="263">
        <v>10</v>
      </c>
    </row>
  </sheetData>
  <phoneticPr fontId="0" type="noConversion"/>
  <printOptions horizontalCentered="1"/>
  <pageMargins left="0" right="0" top="1.1811023622047245" bottom="0" header="0" footer="0"/>
  <pageSetup scale="6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74"/>
  <sheetViews>
    <sheetView workbookViewId="0">
      <selection activeCell="S24" sqref="S24"/>
    </sheetView>
  </sheetViews>
  <sheetFormatPr baseColWidth="10" defaultRowHeight="12.75" x14ac:dyDescent="0.2"/>
  <cols>
    <col min="1" max="2" width="2.7109375" customWidth="1"/>
    <col min="3" max="3" width="42.28515625" customWidth="1"/>
    <col min="5" max="15" width="9.7109375" customWidth="1"/>
    <col min="16" max="16" width="10.28515625" bestFit="1" customWidth="1"/>
    <col min="17" max="19" width="9.7109375" customWidth="1"/>
    <col min="20" max="20" width="10.28515625" bestFit="1" customWidth="1"/>
    <col min="21" max="21" width="6" customWidth="1"/>
  </cols>
  <sheetData>
    <row r="2" spans="1:20" x14ac:dyDescent="0.2">
      <c r="A2" s="1" t="s">
        <v>105</v>
      </c>
      <c r="B2" s="2"/>
      <c r="C2" s="2"/>
      <c r="D2" s="206"/>
      <c r="E2" s="2"/>
      <c r="F2" s="2"/>
      <c r="G2" s="2"/>
      <c r="H2" s="2"/>
      <c r="I2" s="2"/>
      <c r="J2" s="2"/>
      <c r="K2" s="2"/>
      <c r="L2" s="2"/>
      <c r="M2" s="2"/>
      <c r="N2" s="2"/>
      <c r="O2" s="2"/>
      <c r="P2" s="2"/>
      <c r="Q2" s="2"/>
      <c r="R2" s="2"/>
      <c r="S2" s="2"/>
      <c r="T2" s="2"/>
    </row>
    <row r="3" spans="1:20" x14ac:dyDescent="0.2">
      <c r="A3" s="47" t="str">
        <f>+Total!A3</f>
        <v>ESTADO DE OPERACIONES DE GOBIERNO  2017</v>
      </c>
      <c r="B3" s="5"/>
      <c r="C3" s="5"/>
      <c r="D3" s="207"/>
      <c r="E3" s="5"/>
      <c r="F3" s="2"/>
      <c r="G3" s="2"/>
      <c r="H3" s="2"/>
      <c r="I3" s="2"/>
      <c r="J3" s="2"/>
      <c r="K3" s="2"/>
      <c r="L3" s="2"/>
      <c r="M3" s="2"/>
      <c r="N3" s="2"/>
      <c r="O3" s="2"/>
      <c r="P3" s="2"/>
      <c r="Q3" s="2"/>
      <c r="R3" s="2"/>
      <c r="S3" s="2"/>
      <c r="T3" s="2"/>
    </row>
    <row r="4" spans="1:20" x14ac:dyDescent="0.2">
      <c r="A4" s="1" t="s">
        <v>92</v>
      </c>
      <c r="B4" s="2"/>
      <c r="C4" s="2"/>
      <c r="D4" s="206"/>
      <c r="E4" s="2"/>
      <c r="F4" s="2"/>
      <c r="G4" s="2"/>
      <c r="H4" s="2"/>
      <c r="I4" s="2"/>
      <c r="J4" s="2"/>
      <c r="K4" s="2"/>
      <c r="L4" s="2"/>
      <c r="M4" s="2"/>
      <c r="N4" s="2"/>
      <c r="O4" s="2"/>
      <c r="P4" s="2"/>
      <c r="Q4" s="2"/>
      <c r="R4" s="2"/>
      <c r="S4" s="2"/>
      <c r="T4" s="2"/>
    </row>
    <row r="5" spans="1:20" x14ac:dyDescent="0.2">
      <c r="A5" s="1" t="s">
        <v>2</v>
      </c>
      <c r="B5" s="2"/>
      <c r="C5" s="7"/>
      <c r="D5" s="208"/>
      <c r="E5" s="2"/>
      <c r="F5" s="2"/>
      <c r="G5" s="2"/>
      <c r="H5" s="2"/>
      <c r="I5" s="2"/>
      <c r="J5" s="2"/>
      <c r="K5" s="2"/>
      <c r="L5" s="2"/>
      <c r="M5" s="2"/>
      <c r="N5" s="2"/>
      <c r="O5" s="2"/>
      <c r="P5" s="2"/>
      <c r="Q5" s="2"/>
      <c r="R5" s="2"/>
      <c r="S5" s="2"/>
      <c r="T5" s="2"/>
    </row>
    <row r="6" spans="1:20" x14ac:dyDescent="0.2">
      <c r="A6" s="1" t="s">
        <v>3</v>
      </c>
      <c r="B6" s="2"/>
      <c r="C6" s="7"/>
      <c r="D6" s="208"/>
      <c r="E6" s="2"/>
      <c r="F6" s="2"/>
      <c r="G6" s="2"/>
      <c r="H6" s="2"/>
      <c r="I6" s="2"/>
      <c r="J6" s="2"/>
      <c r="K6" s="2"/>
      <c r="L6" s="2"/>
      <c r="M6" s="2"/>
      <c r="N6" s="2"/>
      <c r="O6" s="2"/>
      <c r="P6" s="2"/>
      <c r="Q6" s="2"/>
      <c r="R6" s="2"/>
      <c r="S6" s="2"/>
      <c r="T6" s="2"/>
    </row>
    <row r="7" spans="1:20" x14ac:dyDescent="0.2">
      <c r="A7" s="9"/>
      <c r="B7" s="10"/>
      <c r="C7" s="11"/>
      <c r="D7" s="209"/>
      <c r="E7" s="153"/>
      <c r="F7" s="2"/>
      <c r="G7" s="2"/>
      <c r="H7" s="2"/>
      <c r="I7" s="2"/>
      <c r="J7" s="2"/>
      <c r="K7" s="2"/>
      <c r="L7" s="2"/>
      <c r="M7" s="2"/>
      <c r="N7" s="2"/>
      <c r="O7" s="2"/>
      <c r="P7" s="2"/>
      <c r="Q7" s="2"/>
    </row>
    <row r="8" spans="1:20" ht="25.5" x14ac:dyDescent="0.2">
      <c r="A8" s="212"/>
      <c r="B8" s="213"/>
      <c r="C8" s="213"/>
      <c r="D8" s="136"/>
      <c r="E8" s="15" t="s">
        <v>5</v>
      </c>
      <c r="F8" s="136" t="s">
        <v>85</v>
      </c>
      <c r="G8" s="136" t="s">
        <v>86</v>
      </c>
      <c r="H8" s="163" t="s">
        <v>93</v>
      </c>
      <c r="I8" s="136" t="s">
        <v>87</v>
      </c>
      <c r="J8" s="136" t="s">
        <v>88</v>
      </c>
      <c r="K8" s="93" t="s">
        <v>94</v>
      </c>
      <c r="L8" s="93" t="s">
        <v>96</v>
      </c>
      <c r="M8" s="93" t="s">
        <v>97</v>
      </c>
      <c r="N8" s="15" t="s">
        <v>95</v>
      </c>
      <c r="O8" s="136" t="s">
        <v>100</v>
      </c>
      <c r="P8" s="93" t="s">
        <v>107</v>
      </c>
      <c r="Q8" s="93" t="s">
        <v>108</v>
      </c>
      <c r="R8" s="15" t="s">
        <v>110</v>
      </c>
      <c r="S8" s="93" t="s">
        <v>112</v>
      </c>
      <c r="T8" s="93" t="s">
        <v>111</v>
      </c>
    </row>
    <row r="9" spans="1:20" x14ac:dyDescent="0.2">
      <c r="A9" s="214"/>
      <c r="B9" s="33"/>
      <c r="C9" s="33"/>
      <c r="D9" s="168"/>
      <c r="E9" s="117"/>
      <c r="F9" s="149"/>
      <c r="G9" s="149"/>
      <c r="H9" s="242"/>
      <c r="I9" s="149"/>
      <c r="J9" s="149"/>
      <c r="K9" s="149"/>
      <c r="L9" s="242"/>
      <c r="M9" s="242"/>
      <c r="N9" s="117"/>
      <c r="O9" s="149"/>
      <c r="P9" s="118"/>
      <c r="Q9" s="118"/>
      <c r="R9" s="117"/>
      <c r="S9" s="118"/>
      <c r="T9" s="118"/>
    </row>
    <row r="10" spans="1:20" x14ac:dyDescent="0.2">
      <c r="A10" s="215" t="s">
        <v>6</v>
      </c>
      <c r="B10" s="33"/>
      <c r="C10" s="33"/>
      <c r="D10" s="168"/>
      <c r="E10" s="109"/>
      <c r="F10" s="144"/>
      <c r="G10" s="144"/>
      <c r="H10" s="236"/>
      <c r="I10" s="144"/>
      <c r="J10" s="144"/>
      <c r="K10" s="144"/>
      <c r="L10" s="236"/>
      <c r="M10" s="236"/>
      <c r="N10" s="109"/>
      <c r="O10" s="144"/>
      <c r="P10" s="110"/>
      <c r="Q10" s="110"/>
      <c r="R10" s="109"/>
      <c r="S10" s="110"/>
      <c r="T10" s="110"/>
    </row>
    <row r="11" spans="1:20" x14ac:dyDescent="0.2">
      <c r="A11" s="35" t="s">
        <v>7</v>
      </c>
      <c r="B11" s="33"/>
      <c r="C11" s="33"/>
      <c r="D11" s="112"/>
      <c r="E11" s="111">
        <v>37584.684359999999</v>
      </c>
      <c r="F11" s="148">
        <v>62168.819340000002</v>
      </c>
      <c r="G11" s="148">
        <v>66281.625242148002</v>
      </c>
      <c r="H11" s="21">
        <v>166035.12894214797</v>
      </c>
      <c r="I11" s="148">
        <v>46658.642504677198</v>
      </c>
      <c r="J11" s="148">
        <v>57122.938457723198</v>
      </c>
      <c r="K11" s="148">
        <v>53461.247615387998</v>
      </c>
      <c r="L11" s="21">
        <v>157242.82857778837</v>
      </c>
      <c r="M11" s="21">
        <v>323277.95751993638</v>
      </c>
      <c r="N11" s="111">
        <v>58562.213755074299</v>
      </c>
      <c r="O11" s="148">
        <v>63470.4182878008</v>
      </c>
      <c r="P11" s="112">
        <v>66015.426972443398</v>
      </c>
      <c r="Q11" s="112">
        <v>188048.05901531852</v>
      </c>
      <c r="R11" s="111">
        <v>74077.997720373009</v>
      </c>
      <c r="S11" s="112">
        <v>67276.733781262999</v>
      </c>
      <c r="T11" s="112">
        <f>+SUM(Q11:S11)+M11</f>
        <v>652680.74803689087</v>
      </c>
    </row>
    <row r="12" spans="1:20" x14ac:dyDescent="0.2">
      <c r="A12" s="35"/>
      <c r="B12" s="33" t="s">
        <v>8</v>
      </c>
      <c r="C12" s="33"/>
      <c r="D12" s="112"/>
      <c r="E12" s="111">
        <v>0</v>
      </c>
      <c r="F12" s="148">
        <v>0</v>
      </c>
      <c r="G12" s="148">
        <v>0</v>
      </c>
      <c r="H12" s="21">
        <v>0</v>
      </c>
      <c r="I12" s="148">
        <v>0</v>
      </c>
      <c r="J12" s="148">
        <v>0</v>
      </c>
      <c r="K12" s="148">
        <v>0</v>
      </c>
      <c r="L12" s="21">
        <v>0</v>
      </c>
      <c r="M12" s="21">
        <v>0</v>
      </c>
      <c r="N12" s="111">
        <v>0</v>
      </c>
      <c r="O12" s="148">
        <v>0</v>
      </c>
      <c r="P12" s="112">
        <v>0</v>
      </c>
      <c r="Q12" s="112">
        <v>0</v>
      </c>
      <c r="R12" s="111">
        <v>0</v>
      </c>
      <c r="S12" s="112">
        <v>0</v>
      </c>
      <c r="T12" s="112">
        <f t="shared" ref="T12:T20" si="0">+SUM(Q12:S12)+M12</f>
        <v>0</v>
      </c>
    </row>
    <row r="13" spans="1:20" x14ac:dyDescent="0.2">
      <c r="A13" s="77"/>
      <c r="B13" s="216"/>
      <c r="C13" s="216" t="s">
        <v>115</v>
      </c>
      <c r="D13" s="192"/>
      <c r="E13" s="111">
        <v>0</v>
      </c>
      <c r="F13" s="191">
        <v>0</v>
      </c>
      <c r="G13" s="191">
        <v>0</v>
      </c>
      <c r="H13" s="185">
        <v>0</v>
      </c>
      <c r="I13" s="148">
        <v>0</v>
      </c>
      <c r="J13" s="191">
        <v>0</v>
      </c>
      <c r="K13" s="191">
        <v>0</v>
      </c>
      <c r="L13" s="185">
        <v>0</v>
      </c>
      <c r="M13" s="185">
        <v>0</v>
      </c>
      <c r="N13" s="190">
        <v>0</v>
      </c>
      <c r="O13" s="191">
        <v>0</v>
      </c>
      <c r="P13" s="192">
        <v>0</v>
      </c>
      <c r="Q13" s="192">
        <v>0</v>
      </c>
      <c r="R13" s="190">
        <v>0</v>
      </c>
      <c r="S13" s="192">
        <v>0</v>
      </c>
      <c r="T13" s="112">
        <f t="shared" si="0"/>
        <v>0</v>
      </c>
    </row>
    <row r="14" spans="1:20" x14ac:dyDescent="0.2">
      <c r="A14" s="77"/>
      <c r="B14" s="216"/>
      <c r="C14" s="216" t="s">
        <v>59</v>
      </c>
      <c r="D14" s="192"/>
      <c r="E14" s="111">
        <v>0</v>
      </c>
      <c r="F14" s="191">
        <v>0</v>
      </c>
      <c r="G14" s="191">
        <v>0</v>
      </c>
      <c r="H14" s="185">
        <v>0</v>
      </c>
      <c r="I14" s="148">
        <v>0</v>
      </c>
      <c r="J14" s="191">
        <v>0</v>
      </c>
      <c r="K14" s="191">
        <v>0</v>
      </c>
      <c r="L14" s="185">
        <v>0</v>
      </c>
      <c r="M14" s="185">
        <v>0</v>
      </c>
      <c r="N14" s="190">
        <v>0</v>
      </c>
      <c r="O14" s="191">
        <v>0</v>
      </c>
      <c r="P14" s="192">
        <v>0</v>
      </c>
      <c r="Q14" s="192">
        <v>0</v>
      </c>
      <c r="R14" s="190">
        <v>0</v>
      </c>
      <c r="S14" s="192">
        <v>0</v>
      </c>
      <c r="T14" s="112">
        <f t="shared" si="0"/>
        <v>0</v>
      </c>
    </row>
    <row r="15" spans="1:20" x14ac:dyDescent="0.2">
      <c r="A15" s="35"/>
      <c r="B15" s="33" t="s">
        <v>102</v>
      </c>
      <c r="C15" s="33"/>
      <c r="D15" s="112"/>
      <c r="E15" s="111">
        <v>34300.553630000002</v>
      </c>
      <c r="F15" s="148">
        <v>59949.101630000005</v>
      </c>
      <c r="G15" s="148">
        <v>63940.0236</v>
      </c>
      <c r="H15" s="21">
        <v>158189.67885999999</v>
      </c>
      <c r="I15" s="148">
        <v>44267.040179999996</v>
      </c>
      <c r="J15" s="148">
        <v>54386.009979999995</v>
      </c>
      <c r="K15" s="148">
        <v>50788.193399999996</v>
      </c>
      <c r="L15" s="21">
        <v>149441.24355999997</v>
      </c>
      <c r="M15" s="21">
        <v>307630.92241999996</v>
      </c>
      <c r="N15" s="111">
        <v>55016.4303</v>
      </c>
      <c r="O15" s="148">
        <v>60699.00432</v>
      </c>
      <c r="P15" s="112">
        <v>63654.324860000001</v>
      </c>
      <c r="Q15" s="112">
        <v>179369.75948000001</v>
      </c>
      <c r="R15" s="111">
        <v>71551.505250000002</v>
      </c>
      <c r="S15" s="112">
        <v>64695.875369999994</v>
      </c>
      <c r="T15" s="112">
        <f t="shared" si="0"/>
        <v>623248.06251999992</v>
      </c>
    </row>
    <row r="16" spans="1:20" x14ac:dyDescent="0.2">
      <c r="A16" s="35"/>
      <c r="B16" s="33" t="s">
        <v>9</v>
      </c>
      <c r="C16" s="33"/>
      <c r="D16" s="112"/>
      <c r="E16" s="111">
        <v>0</v>
      </c>
      <c r="F16" s="148">
        <v>0</v>
      </c>
      <c r="G16" s="148">
        <v>0</v>
      </c>
      <c r="H16" s="21">
        <v>0</v>
      </c>
      <c r="I16" s="148">
        <v>0</v>
      </c>
      <c r="J16" s="148">
        <v>0</v>
      </c>
      <c r="K16" s="148">
        <v>0</v>
      </c>
      <c r="L16" s="21">
        <v>0</v>
      </c>
      <c r="M16" s="21">
        <v>0</v>
      </c>
      <c r="N16" s="111">
        <v>0</v>
      </c>
      <c r="O16" s="148">
        <v>0</v>
      </c>
      <c r="P16" s="112">
        <v>0</v>
      </c>
      <c r="Q16" s="112">
        <v>0</v>
      </c>
      <c r="R16" s="111">
        <v>0</v>
      </c>
      <c r="S16" s="112">
        <v>0</v>
      </c>
      <c r="T16" s="112">
        <f t="shared" si="0"/>
        <v>0</v>
      </c>
    </row>
    <row r="17" spans="1:20" x14ac:dyDescent="0.2">
      <c r="A17" s="35"/>
      <c r="B17" s="33" t="s">
        <v>56</v>
      </c>
      <c r="C17" s="33"/>
      <c r="D17" s="112"/>
      <c r="E17" s="111">
        <v>0</v>
      </c>
      <c r="F17" s="148">
        <v>0</v>
      </c>
      <c r="G17" s="148">
        <v>0</v>
      </c>
      <c r="H17" s="21">
        <v>0</v>
      </c>
      <c r="I17" s="148">
        <v>0</v>
      </c>
      <c r="J17" s="148">
        <v>0</v>
      </c>
      <c r="K17" s="148">
        <v>0</v>
      </c>
      <c r="L17" s="21">
        <v>0</v>
      </c>
      <c r="M17" s="21">
        <v>0</v>
      </c>
      <c r="N17" s="111">
        <v>0</v>
      </c>
      <c r="O17" s="148">
        <v>0</v>
      </c>
      <c r="P17" s="112">
        <v>0</v>
      </c>
      <c r="Q17" s="112">
        <v>0</v>
      </c>
      <c r="R17" s="111">
        <v>0</v>
      </c>
      <c r="S17" s="112">
        <v>0</v>
      </c>
      <c r="T17" s="112">
        <f t="shared" si="0"/>
        <v>0</v>
      </c>
    </row>
    <row r="18" spans="1:20" x14ac:dyDescent="0.2">
      <c r="A18" s="35"/>
      <c r="B18" s="216" t="s">
        <v>57</v>
      </c>
      <c r="C18" s="33"/>
      <c r="D18" s="112"/>
      <c r="E18" s="111">
        <v>3284.1307300000003</v>
      </c>
      <c r="F18" s="148">
        <v>2219.7177099999999</v>
      </c>
      <c r="G18" s="148">
        <v>2341.6016421480003</v>
      </c>
      <c r="H18" s="21">
        <v>7845.4500821479996</v>
      </c>
      <c r="I18" s="148">
        <v>2391.6023246772002</v>
      </c>
      <c r="J18" s="148">
        <v>2736.9284777231996</v>
      </c>
      <c r="K18" s="148">
        <v>2673.0542153880001</v>
      </c>
      <c r="L18" s="21">
        <v>7801.5850177884004</v>
      </c>
      <c r="M18" s="21">
        <v>15647.0350999364</v>
      </c>
      <c r="N18" s="111">
        <v>3545.7834550742996</v>
      </c>
      <c r="O18" s="148">
        <v>2771.4139678008</v>
      </c>
      <c r="P18" s="112">
        <v>2361.1021124434001</v>
      </c>
      <c r="Q18" s="112">
        <v>8678.2995353184997</v>
      </c>
      <c r="R18" s="111">
        <v>2526.4924703729994</v>
      </c>
      <c r="S18" s="112">
        <v>2580.8584112630001</v>
      </c>
      <c r="T18" s="112">
        <f t="shared" si="0"/>
        <v>29432.685516890899</v>
      </c>
    </row>
    <row r="19" spans="1:20" x14ac:dyDescent="0.2">
      <c r="A19" s="35"/>
      <c r="B19" s="33" t="s">
        <v>10</v>
      </c>
      <c r="C19" s="33"/>
      <c r="D19" s="112"/>
      <c r="E19" s="111">
        <v>0</v>
      </c>
      <c r="F19" s="148">
        <v>0</v>
      </c>
      <c r="G19" s="148">
        <v>0</v>
      </c>
      <c r="H19" s="21">
        <v>0</v>
      </c>
      <c r="I19" s="148">
        <v>0</v>
      </c>
      <c r="J19" s="148">
        <v>0</v>
      </c>
      <c r="K19" s="148">
        <v>0</v>
      </c>
      <c r="L19" s="21">
        <v>0</v>
      </c>
      <c r="M19" s="21">
        <v>0</v>
      </c>
      <c r="N19" s="111">
        <v>0</v>
      </c>
      <c r="O19" s="148">
        <v>0</v>
      </c>
      <c r="P19" s="112">
        <v>0</v>
      </c>
      <c r="Q19" s="112">
        <v>0</v>
      </c>
      <c r="R19" s="111">
        <v>0</v>
      </c>
      <c r="S19" s="112">
        <v>0</v>
      </c>
      <c r="T19" s="112">
        <f t="shared" si="0"/>
        <v>0</v>
      </c>
    </row>
    <row r="20" spans="1:20" x14ac:dyDescent="0.2">
      <c r="A20" s="35"/>
      <c r="B20" s="33" t="s">
        <v>11</v>
      </c>
      <c r="C20" s="33"/>
      <c r="D20" s="112"/>
      <c r="E20" s="111">
        <v>0</v>
      </c>
      <c r="F20" s="148">
        <v>0</v>
      </c>
      <c r="G20" s="148">
        <v>0</v>
      </c>
      <c r="H20" s="21">
        <v>0</v>
      </c>
      <c r="I20" s="148">
        <v>0</v>
      </c>
      <c r="J20" s="148">
        <v>0</v>
      </c>
      <c r="K20" s="148">
        <v>0</v>
      </c>
      <c r="L20" s="21">
        <v>0</v>
      </c>
      <c r="M20" s="21">
        <v>0</v>
      </c>
      <c r="N20" s="111">
        <v>0</v>
      </c>
      <c r="O20" s="148">
        <v>0</v>
      </c>
      <c r="P20" s="112">
        <v>0</v>
      </c>
      <c r="Q20" s="112">
        <v>0</v>
      </c>
      <c r="R20" s="111">
        <v>0</v>
      </c>
      <c r="S20" s="112">
        <v>0</v>
      </c>
      <c r="T20" s="112">
        <f t="shared" si="0"/>
        <v>0</v>
      </c>
    </row>
    <row r="21" spans="1:20" x14ac:dyDescent="0.2">
      <c r="A21" s="35"/>
      <c r="B21" s="33"/>
      <c r="C21" s="33"/>
      <c r="D21" s="168"/>
      <c r="E21" s="107"/>
      <c r="F21" s="150"/>
      <c r="G21" s="150"/>
      <c r="H21" s="243"/>
      <c r="I21" s="150"/>
      <c r="J21" s="150"/>
      <c r="K21" s="150"/>
      <c r="L21" s="243"/>
      <c r="M21" s="243"/>
      <c r="N21" s="107"/>
      <c r="O21" s="150"/>
      <c r="P21" s="108"/>
      <c r="Q21" s="108"/>
      <c r="R21" s="107"/>
      <c r="S21" s="108"/>
      <c r="T21" s="112"/>
    </row>
    <row r="22" spans="1:20" x14ac:dyDescent="0.2">
      <c r="A22" s="35" t="s">
        <v>12</v>
      </c>
      <c r="B22" s="33"/>
      <c r="C22" s="33"/>
      <c r="D22" s="112"/>
      <c r="E22" s="111">
        <v>58177.083042222228</v>
      </c>
      <c r="F22" s="148">
        <v>24286.690706666668</v>
      </c>
      <c r="G22" s="148">
        <v>334002.77011111111</v>
      </c>
      <c r="H22" s="21">
        <v>416466.54386000003</v>
      </c>
      <c r="I22" s="148">
        <v>7815.6019999999999</v>
      </c>
      <c r="J22" s="148">
        <v>8856.0744066666703</v>
      </c>
      <c r="K22" s="148">
        <v>15759.032833333331</v>
      </c>
      <c r="L22" s="21">
        <v>32430.709240000004</v>
      </c>
      <c r="M22" s="21">
        <v>448897.25310000003</v>
      </c>
      <c r="N22" s="111">
        <v>12829.27757222222</v>
      </c>
      <c r="O22" s="148">
        <v>15045.713680000001</v>
      </c>
      <c r="P22" s="112">
        <v>18195.90108</v>
      </c>
      <c r="Q22" s="112">
        <v>46070.892332222218</v>
      </c>
      <c r="R22" s="111">
        <v>30604.222649999996</v>
      </c>
      <c r="S22" s="112">
        <v>8846.4853233333306</v>
      </c>
      <c r="T22" s="112">
        <f>+SUM(Q22:S22)+M22</f>
        <v>534418.85340555559</v>
      </c>
    </row>
    <row r="23" spans="1:20" x14ac:dyDescent="0.2">
      <c r="A23" s="35"/>
      <c r="B23" s="33" t="s">
        <v>13</v>
      </c>
      <c r="C23" s="33"/>
      <c r="D23" s="112"/>
      <c r="E23" s="111">
        <v>0</v>
      </c>
      <c r="F23" s="148">
        <v>0</v>
      </c>
      <c r="G23" s="148">
        <v>0</v>
      </c>
      <c r="H23" s="21">
        <v>0</v>
      </c>
      <c r="I23" s="148">
        <v>0</v>
      </c>
      <c r="J23" s="148">
        <v>0</v>
      </c>
      <c r="K23" s="148">
        <v>0</v>
      </c>
      <c r="L23" s="21">
        <v>0</v>
      </c>
      <c r="M23" s="21">
        <v>0</v>
      </c>
      <c r="N23" s="111">
        <v>0</v>
      </c>
      <c r="O23" s="148">
        <v>0</v>
      </c>
      <c r="P23" s="112">
        <v>0</v>
      </c>
      <c r="Q23" s="112">
        <v>0</v>
      </c>
      <c r="R23" s="111">
        <v>0</v>
      </c>
      <c r="S23" s="112">
        <v>0</v>
      </c>
      <c r="T23" s="112">
        <f t="shared" ref="T23:T28" si="1">+SUM(Q23:S23)+M23</f>
        <v>0</v>
      </c>
    </row>
    <row r="24" spans="1:20" x14ac:dyDescent="0.2">
      <c r="A24" s="35"/>
      <c r="B24" s="33" t="s">
        <v>14</v>
      </c>
      <c r="C24" s="33"/>
      <c r="D24" s="112"/>
      <c r="E24" s="111">
        <v>49971.41782000001</v>
      </c>
      <c r="F24" s="148">
        <v>16160.008040000001</v>
      </c>
      <c r="G24" s="148">
        <v>11885.07</v>
      </c>
      <c r="H24" s="21">
        <v>78016.495860000025</v>
      </c>
      <c r="I24" s="148">
        <v>0</v>
      </c>
      <c r="J24" s="148">
        <v>1196.0127399999999</v>
      </c>
      <c r="K24" s="148">
        <v>8254.5115000000005</v>
      </c>
      <c r="L24" s="21">
        <v>9450.5242400000006</v>
      </c>
      <c r="M24" s="21">
        <v>87467.020100000023</v>
      </c>
      <c r="N24" s="111">
        <v>5499.0103499999996</v>
      </c>
      <c r="O24" s="148">
        <v>7880.3436799999999</v>
      </c>
      <c r="P24" s="112">
        <v>11135.863079999999</v>
      </c>
      <c r="Q24" s="112">
        <v>24515.217109999998</v>
      </c>
      <c r="R24" s="111">
        <v>23773.696649999998</v>
      </c>
      <c r="S24" s="112">
        <v>2209.9559899999999</v>
      </c>
      <c r="T24" s="112">
        <f t="shared" si="1"/>
        <v>137965.88985000004</v>
      </c>
    </row>
    <row r="25" spans="1:20" x14ac:dyDescent="0.2">
      <c r="A25" s="35"/>
      <c r="B25" s="33" t="s">
        <v>15</v>
      </c>
      <c r="C25" s="33"/>
      <c r="D25" s="112"/>
      <c r="E25" s="111">
        <v>8205.6652222222201</v>
      </c>
      <c r="F25" s="148">
        <v>8126.6826666666693</v>
      </c>
      <c r="G25" s="148">
        <v>8047.7001111111103</v>
      </c>
      <c r="H25" s="21">
        <v>24380.047999999999</v>
      </c>
      <c r="I25" s="148">
        <v>7815.6019999999999</v>
      </c>
      <c r="J25" s="148">
        <v>7660.0616666666701</v>
      </c>
      <c r="K25" s="148">
        <v>7504.5213333333304</v>
      </c>
      <c r="L25" s="21">
        <v>22980.185000000001</v>
      </c>
      <c r="M25" s="21">
        <v>47360.233</v>
      </c>
      <c r="N25" s="111">
        <v>7330.26722222222</v>
      </c>
      <c r="O25" s="148">
        <v>7165.37</v>
      </c>
      <c r="P25" s="112">
        <v>7060.0379999999996</v>
      </c>
      <c r="Q25" s="112">
        <v>21555.67522222222</v>
      </c>
      <c r="R25" s="111">
        <v>6830.5259999999998</v>
      </c>
      <c r="S25" s="112">
        <v>6636.5293333333302</v>
      </c>
      <c r="T25" s="112">
        <f t="shared" si="1"/>
        <v>82382.963555555558</v>
      </c>
    </row>
    <row r="26" spans="1:20" x14ac:dyDescent="0.2">
      <c r="A26" s="35"/>
      <c r="B26" s="33" t="s">
        <v>58</v>
      </c>
      <c r="C26" s="33"/>
      <c r="D26" s="112"/>
      <c r="E26" s="111">
        <v>0</v>
      </c>
      <c r="F26" s="148">
        <v>0</v>
      </c>
      <c r="G26" s="148">
        <v>314070</v>
      </c>
      <c r="H26" s="21">
        <v>314070</v>
      </c>
      <c r="I26" s="148">
        <v>0</v>
      </c>
      <c r="J26" s="148">
        <v>0</v>
      </c>
      <c r="K26" s="148">
        <v>0</v>
      </c>
      <c r="L26" s="21">
        <v>0</v>
      </c>
      <c r="M26" s="21">
        <v>314070</v>
      </c>
      <c r="N26" s="111">
        <v>0</v>
      </c>
      <c r="O26" s="148">
        <v>0</v>
      </c>
      <c r="P26" s="112">
        <v>0</v>
      </c>
      <c r="Q26" s="112">
        <v>0</v>
      </c>
      <c r="R26" s="111">
        <v>0</v>
      </c>
      <c r="S26" s="112">
        <v>0</v>
      </c>
      <c r="T26" s="112">
        <f t="shared" si="1"/>
        <v>314070</v>
      </c>
    </row>
    <row r="27" spans="1:20" x14ac:dyDescent="0.2">
      <c r="A27" s="35"/>
      <c r="B27" s="216" t="s">
        <v>113</v>
      </c>
      <c r="C27" s="33"/>
      <c r="D27" s="112"/>
      <c r="E27" s="111">
        <v>0</v>
      </c>
      <c r="F27" s="148">
        <v>0</v>
      </c>
      <c r="G27" s="148">
        <v>0</v>
      </c>
      <c r="H27" s="21">
        <v>0</v>
      </c>
      <c r="I27" s="148">
        <v>0</v>
      </c>
      <c r="J27" s="148">
        <v>0</v>
      </c>
      <c r="K27" s="148">
        <v>0</v>
      </c>
      <c r="L27" s="21">
        <v>0</v>
      </c>
      <c r="M27" s="21">
        <v>0</v>
      </c>
      <c r="N27" s="111">
        <v>0</v>
      </c>
      <c r="O27" s="148">
        <v>0</v>
      </c>
      <c r="P27" s="112">
        <v>0</v>
      </c>
      <c r="Q27" s="112">
        <v>0</v>
      </c>
      <c r="R27" s="111">
        <v>0</v>
      </c>
      <c r="S27" s="112">
        <v>0</v>
      </c>
      <c r="T27" s="112">
        <f t="shared" si="1"/>
        <v>0</v>
      </c>
    </row>
    <row r="28" spans="1:20" x14ac:dyDescent="0.2">
      <c r="A28" s="35"/>
      <c r="B28" s="33" t="s">
        <v>16</v>
      </c>
      <c r="C28" s="33"/>
      <c r="D28" s="112"/>
      <c r="E28" s="111">
        <v>0</v>
      </c>
      <c r="F28" s="148">
        <v>0</v>
      </c>
      <c r="G28" s="148">
        <v>0</v>
      </c>
      <c r="H28" s="21">
        <v>0</v>
      </c>
      <c r="I28" s="148">
        <v>0</v>
      </c>
      <c r="J28" s="148">
        <v>0</v>
      </c>
      <c r="K28" s="148">
        <v>0</v>
      </c>
      <c r="L28" s="21">
        <v>0</v>
      </c>
      <c r="M28" s="21">
        <v>0</v>
      </c>
      <c r="N28" s="111">
        <v>0</v>
      </c>
      <c r="O28" s="148">
        <v>0</v>
      </c>
      <c r="P28" s="112">
        <v>0</v>
      </c>
      <c r="Q28" s="112">
        <v>0</v>
      </c>
      <c r="R28" s="111">
        <v>0</v>
      </c>
      <c r="S28" s="112">
        <v>0</v>
      </c>
      <c r="T28" s="112">
        <f t="shared" si="1"/>
        <v>0</v>
      </c>
    </row>
    <row r="29" spans="1:20" x14ac:dyDescent="0.2">
      <c r="A29" s="35"/>
      <c r="B29" s="33"/>
      <c r="C29" s="33"/>
      <c r="D29" s="112"/>
      <c r="E29" s="111"/>
      <c r="F29" s="148"/>
      <c r="G29" s="148"/>
      <c r="H29" s="21"/>
      <c r="I29" s="148"/>
      <c r="J29" s="148"/>
      <c r="K29" s="148"/>
      <c r="L29" s="21"/>
      <c r="M29" s="21"/>
      <c r="N29" s="111"/>
      <c r="O29" s="148"/>
      <c r="P29" s="112"/>
      <c r="Q29" s="112"/>
      <c r="R29" s="111"/>
      <c r="S29" s="112"/>
      <c r="T29" s="112"/>
    </row>
    <row r="30" spans="1:20" x14ac:dyDescent="0.2">
      <c r="A30" s="217" t="s">
        <v>17</v>
      </c>
      <c r="B30" s="218"/>
      <c r="C30" s="218"/>
      <c r="D30" s="112"/>
      <c r="E30" s="111">
        <v>-20592.398682222229</v>
      </c>
      <c r="F30" s="148">
        <v>37882.128633333334</v>
      </c>
      <c r="G30" s="148">
        <v>-267721.14486896311</v>
      </c>
      <c r="H30" s="21">
        <v>-250431.41491785206</v>
      </c>
      <c r="I30" s="148">
        <v>38843.040504677199</v>
      </c>
      <c r="J30" s="148">
        <v>48266.864051056531</v>
      </c>
      <c r="K30" s="148">
        <v>37702.214782054667</v>
      </c>
      <c r="L30" s="21">
        <v>124812.11933778838</v>
      </c>
      <c r="M30" s="21">
        <v>-125619.29558006366</v>
      </c>
      <c r="N30" s="111">
        <v>45732.936182852078</v>
      </c>
      <c r="O30" s="148">
        <v>48424.704607800799</v>
      </c>
      <c r="P30" s="112">
        <v>47819.525892443402</v>
      </c>
      <c r="Q30" s="112">
        <v>141977.16668309629</v>
      </c>
      <c r="R30" s="111">
        <v>43473.775070373013</v>
      </c>
      <c r="S30" s="112">
        <v>58430.248457929672</v>
      </c>
      <c r="T30" s="112">
        <f>+SUM(Q30:S30)+M30</f>
        <v>118261.89463133531</v>
      </c>
    </row>
    <row r="31" spans="1:20" x14ac:dyDescent="0.2">
      <c r="A31" s="35"/>
      <c r="B31" s="33"/>
      <c r="C31" s="33"/>
      <c r="D31" s="112"/>
      <c r="E31" s="111"/>
      <c r="F31" s="148"/>
      <c r="G31" s="148"/>
      <c r="H31" s="21"/>
      <c r="I31" s="148"/>
      <c r="J31" s="148"/>
      <c r="K31" s="148"/>
      <c r="L31" s="21"/>
      <c r="M31" s="21"/>
      <c r="N31" s="111"/>
      <c r="O31" s="148"/>
      <c r="P31" s="112"/>
      <c r="Q31" s="112"/>
      <c r="R31" s="111"/>
      <c r="S31" s="112"/>
      <c r="T31" s="112"/>
    </row>
    <row r="32" spans="1:20" x14ac:dyDescent="0.2">
      <c r="A32" s="215" t="s">
        <v>18</v>
      </c>
      <c r="B32" s="33"/>
      <c r="C32" s="33"/>
      <c r="D32" s="112"/>
      <c r="E32" s="111"/>
      <c r="F32" s="148"/>
      <c r="G32" s="148"/>
      <c r="H32" s="21"/>
      <c r="I32" s="148"/>
      <c r="J32" s="148"/>
      <c r="K32" s="148"/>
      <c r="L32" s="21"/>
      <c r="M32" s="21"/>
      <c r="N32" s="111"/>
      <c r="O32" s="148"/>
      <c r="P32" s="112"/>
      <c r="Q32" s="112"/>
      <c r="R32" s="111"/>
      <c r="S32" s="112"/>
      <c r="T32" s="112"/>
    </row>
    <row r="33" spans="1:20" x14ac:dyDescent="0.2">
      <c r="A33" s="35" t="s">
        <v>19</v>
      </c>
      <c r="B33" s="33"/>
      <c r="C33" s="33"/>
      <c r="D33" s="112"/>
      <c r="E33" s="111">
        <v>0</v>
      </c>
      <c r="F33" s="148">
        <v>0</v>
      </c>
      <c r="G33" s="148">
        <v>0</v>
      </c>
      <c r="H33" s="21">
        <v>0</v>
      </c>
      <c r="I33" s="148">
        <v>0</v>
      </c>
      <c r="J33" s="148">
        <v>0</v>
      </c>
      <c r="K33" s="148">
        <v>0</v>
      </c>
      <c r="L33" s="21">
        <v>0</v>
      </c>
      <c r="M33" s="21">
        <v>0</v>
      </c>
      <c r="N33" s="111">
        <v>0</v>
      </c>
      <c r="O33" s="148">
        <v>0</v>
      </c>
      <c r="P33" s="112">
        <v>0</v>
      </c>
      <c r="Q33" s="112">
        <v>0</v>
      </c>
      <c r="R33" s="111">
        <v>0</v>
      </c>
      <c r="S33" s="112">
        <v>0</v>
      </c>
      <c r="T33" s="112">
        <f>+SUM(Q33:S33)+M33</f>
        <v>0</v>
      </c>
    </row>
    <row r="34" spans="1:20" x14ac:dyDescent="0.2">
      <c r="A34" s="35"/>
      <c r="B34" s="33" t="s">
        <v>20</v>
      </c>
      <c r="C34" s="33"/>
      <c r="D34" s="112"/>
      <c r="E34" s="111">
        <v>0</v>
      </c>
      <c r="F34" s="148">
        <v>0</v>
      </c>
      <c r="G34" s="148">
        <v>0</v>
      </c>
      <c r="H34" s="21">
        <v>0</v>
      </c>
      <c r="I34" s="148">
        <v>0</v>
      </c>
      <c r="J34" s="148">
        <v>0</v>
      </c>
      <c r="K34" s="148">
        <v>0</v>
      </c>
      <c r="L34" s="21">
        <v>0</v>
      </c>
      <c r="M34" s="21">
        <v>0</v>
      </c>
      <c r="N34" s="111">
        <v>0</v>
      </c>
      <c r="O34" s="148">
        <v>0</v>
      </c>
      <c r="P34" s="112">
        <v>0</v>
      </c>
      <c r="Q34" s="112">
        <v>0</v>
      </c>
      <c r="R34" s="111">
        <v>0</v>
      </c>
      <c r="S34" s="112">
        <v>0</v>
      </c>
      <c r="T34" s="112">
        <f t="shared" ref="T34:T36" si="2">+SUM(Q34:S34)+M34</f>
        <v>0</v>
      </c>
    </row>
    <row r="35" spans="1:20" x14ac:dyDescent="0.2">
      <c r="A35" s="35"/>
      <c r="B35" s="33" t="s">
        <v>21</v>
      </c>
      <c r="C35" s="33"/>
      <c r="D35" s="112"/>
      <c r="E35" s="111">
        <v>0</v>
      </c>
      <c r="F35" s="148">
        <v>0</v>
      </c>
      <c r="G35" s="148">
        <v>0</v>
      </c>
      <c r="H35" s="21">
        <v>0</v>
      </c>
      <c r="I35" s="148">
        <v>0</v>
      </c>
      <c r="J35" s="148">
        <v>0</v>
      </c>
      <c r="K35" s="148">
        <v>0</v>
      </c>
      <c r="L35" s="21">
        <v>0</v>
      </c>
      <c r="M35" s="21">
        <v>0</v>
      </c>
      <c r="N35" s="111">
        <v>0</v>
      </c>
      <c r="O35" s="148">
        <v>0</v>
      </c>
      <c r="P35" s="112">
        <v>0</v>
      </c>
      <c r="Q35" s="112">
        <v>0</v>
      </c>
      <c r="R35" s="111">
        <v>0</v>
      </c>
      <c r="S35" s="112">
        <v>0</v>
      </c>
      <c r="T35" s="112">
        <f t="shared" si="2"/>
        <v>0</v>
      </c>
    </row>
    <row r="36" spans="1:20" x14ac:dyDescent="0.2">
      <c r="A36" s="35"/>
      <c r="B36" s="33" t="s">
        <v>22</v>
      </c>
      <c r="C36" s="33"/>
      <c r="D36" s="112"/>
      <c r="E36" s="111">
        <v>0</v>
      </c>
      <c r="F36" s="148">
        <v>0</v>
      </c>
      <c r="G36" s="148">
        <v>0</v>
      </c>
      <c r="H36" s="21">
        <v>0</v>
      </c>
      <c r="I36" s="148">
        <v>0</v>
      </c>
      <c r="J36" s="148">
        <v>0</v>
      </c>
      <c r="K36" s="148">
        <v>0</v>
      </c>
      <c r="L36" s="21">
        <v>0</v>
      </c>
      <c r="M36" s="21">
        <v>0</v>
      </c>
      <c r="N36" s="111">
        <v>0</v>
      </c>
      <c r="O36" s="148">
        <v>0</v>
      </c>
      <c r="P36" s="112">
        <v>0</v>
      </c>
      <c r="Q36" s="112">
        <v>0</v>
      </c>
      <c r="R36" s="111">
        <v>0</v>
      </c>
      <c r="S36" s="112">
        <v>0</v>
      </c>
      <c r="T36" s="112">
        <f t="shared" si="2"/>
        <v>0</v>
      </c>
    </row>
    <row r="37" spans="1:20" x14ac:dyDescent="0.2">
      <c r="A37" s="35"/>
      <c r="B37" s="33"/>
      <c r="C37" s="33"/>
      <c r="D37" s="112"/>
      <c r="E37" s="111"/>
      <c r="F37" s="148"/>
      <c r="G37" s="148"/>
      <c r="H37" s="21"/>
      <c r="I37" s="148"/>
      <c r="J37" s="148"/>
      <c r="K37" s="148"/>
      <c r="L37" s="21"/>
      <c r="M37" s="21"/>
      <c r="N37" s="111"/>
      <c r="O37" s="148"/>
      <c r="P37" s="112"/>
      <c r="Q37" s="112"/>
      <c r="R37" s="111"/>
      <c r="S37" s="112"/>
      <c r="T37" s="112"/>
    </row>
    <row r="38" spans="1:20" x14ac:dyDescent="0.2">
      <c r="A38" s="219" t="s">
        <v>114</v>
      </c>
      <c r="B38" s="220"/>
      <c r="C38" s="220"/>
      <c r="D38" s="114"/>
      <c r="E38" s="113">
        <v>37584.684359999999</v>
      </c>
      <c r="F38" s="151">
        <v>62168.819340000002</v>
      </c>
      <c r="G38" s="151">
        <v>66281.625242148002</v>
      </c>
      <c r="H38" s="26">
        <v>166035.12894214797</v>
      </c>
      <c r="I38" s="151">
        <v>46658.642504677198</v>
      </c>
      <c r="J38" s="151">
        <v>57122.938457723198</v>
      </c>
      <c r="K38" s="151">
        <v>53461.247615387998</v>
      </c>
      <c r="L38" s="26">
        <v>157242.82857778837</v>
      </c>
      <c r="M38" s="26">
        <v>323277.95751993638</v>
      </c>
      <c r="N38" s="113">
        <v>58562.213755074299</v>
      </c>
      <c r="O38" s="151">
        <v>63470.4182878008</v>
      </c>
      <c r="P38" s="114">
        <v>66015.426972443398</v>
      </c>
      <c r="Q38" s="114">
        <v>188048.05901531852</v>
      </c>
      <c r="R38" s="113">
        <v>74077.997720373009</v>
      </c>
      <c r="S38" s="114">
        <v>67276.733781262999</v>
      </c>
      <c r="T38" s="114">
        <f>+SUM(Q38:S38)+M38</f>
        <v>652680.74803689087</v>
      </c>
    </row>
    <row r="39" spans="1:20" x14ac:dyDescent="0.2">
      <c r="A39" s="219" t="s">
        <v>116</v>
      </c>
      <c r="B39" s="220"/>
      <c r="C39" s="220"/>
      <c r="D39" s="114"/>
      <c r="E39" s="113">
        <v>58177.083042222228</v>
      </c>
      <c r="F39" s="151">
        <v>24286.690706666668</v>
      </c>
      <c r="G39" s="151">
        <v>334002.77011111111</v>
      </c>
      <c r="H39" s="26">
        <v>416466.54386000003</v>
      </c>
      <c r="I39" s="151">
        <v>7815.6019999999999</v>
      </c>
      <c r="J39" s="151">
        <v>8856.0744066666703</v>
      </c>
      <c r="K39" s="151">
        <v>15759.032833333331</v>
      </c>
      <c r="L39" s="26">
        <v>32430.709240000004</v>
      </c>
      <c r="M39" s="26">
        <v>448897.25310000003</v>
      </c>
      <c r="N39" s="113">
        <v>12829.27757222222</v>
      </c>
      <c r="O39" s="151">
        <v>15045.713680000001</v>
      </c>
      <c r="P39" s="114">
        <v>18195.90108</v>
      </c>
      <c r="Q39" s="114">
        <v>46070.892332222218</v>
      </c>
      <c r="R39" s="113">
        <v>30604.222649999996</v>
      </c>
      <c r="S39" s="114">
        <v>8846.4853233333306</v>
      </c>
      <c r="T39" s="114">
        <f t="shared" ref="T39:T40" si="3">+SUM(Q39:S39)+M39</f>
        <v>534418.85340555559</v>
      </c>
    </row>
    <row r="40" spans="1:20" x14ac:dyDescent="0.2">
      <c r="A40" s="219" t="s">
        <v>23</v>
      </c>
      <c r="B40" s="220"/>
      <c r="C40" s="220"/>
      <c r="D40" s="114"/>
      <c r="E40" s="113">
        <v>-20592.398682222229</v>
      </c>
      <c r="F40" s="151">
        <v>37882.128633333334</v>
      </c>
      <c r="G40" s="151">
        <v>-267721.14486896311</v>
      </c>
      <c r="H40" s="26">
        <v>-250431.41491785206</v>
      </c>
      <c r="I40" s="151">
        <v>38843.040504677199</v>
      </c>
      <c r="J40" s="246">
        <v>48266.864051056531</v>
      </c>
      <c r="K40" s="246">
        <v>37702.214782054667</v>
      </c>
      <c r="L40" s="247">
        <v>124812.11933778838</v>
      </c>
      <c r="M40" s="247">
        <v>-125619.29558006366</v>
      </c>
      <c r="N40" s="251">
        <v>45732.936182852078</v>
      </c>
      <c r="O40" s="246">
        <v>48424.704607800799</v>
      </c>
      <c r="P40" s="221">
        <v>47819.525892443402</v>
      </c>
      <c r="Q40" s="221">
        <v>141977.16668309629</v>
      </c>
      <c r="R40" s="251">
        <v>43473.775070373013</v>
      </c>
      <c r="S40" s="221">
        <v>58430.248457929672</v>
      </c>
      <c r="T40" s="114">
        <f t="shared" si="3"/>
        <v>118261.89463133531</v>
      </c>
    </row>
    <row r="41" spans="1:20" x14ac:dyDescent="0.2">
      <c r="A41" s="27"/>
      <c r="B41" s="222"/>
      <c r="C41" s="222"/>
      <c r="D41" s="210"/>
      <c r="E41" s="115"/>
      <c r="F41" s="152"/>
      <c r="G41" s="152"/>
      <c r="H41" s="244"/>
      <c r="I41" s="152"/>
      <c r="J41" s="152"/>
      <c r="K41" s="152"/>
      <c r="L41" s="244"/>
      <c r="M41" s="244"/>
      <c r="N41" s="115"/>
      <c r="O41" s="152"/>
      <c r="P41" s="116"/>
      <c r="Q41" s="116"/>
      <c r="R41" s="115"/>
      <c r="S41" s="116"/>
      <c r="T41" s="116"/>
    </row>
    <row r="42" spans="1:20" x14ac:dyDescent="0.2">
      <c r="A42" s="215" t="s">
        <v>24</v>
      </c>
      <c r="B42" s="33"/>
      <c r="C42" s="33"/>
      <c r="D42" s="168"/>
      <c r="E42" s="107"/>
      <c r="F42" s="150"/>
      <c r="G42" s="150"/>
      <c r="H42" s="243"/>
      <c r="I42" s="150"/>
      <c r="J42" s="150"/>
      <c r="K42" s="108"/>
      <c r="L42" s="108"/>
      <c r="M42" s="108"/>
      <c r="N42" s="107"/>
      <c r="O42" s="150"/>
      <c r="P42" s="108"/>
      <c r="Q42" s="108"/>
      <c r="R42" s="107"/>
      <c r="S42" s="108"/>
      <c r="T42" s="108"/>
    </row>
    <row r="43" spans="1:20" x14ac:dyDescent="0.2">
      <c r="A43" s="215"/>
      <c r="B43" s="33"/>
      <c r="C43" s="33"/>
      <c r="D43" s="168"/>
      <c r="E43" s="107"/>
      <c r="F43" s="150"/>
      <c r="G43" s="150"/>
      <c r="H43" s="243"/>
      <c r="I43" s="150"/>
      <c r="J43" s="150"/>
      <c r="K43" s="108"/>
      <c r="L43" s="108"/>
      <c r="M43" s="108"/>
      <c r="N43" s="107"/>
      <c r="O43" s="150"/>
      <c r="P43" s="108"/>
      <c r="Q43" s="108"/>
      <c r="R43" s="107"/>
      <c r="S43" s="108"/>
      <c r="T43" s="108"/>
    </row>
    <row r="44" spans="1:20" x14ac:dyDescent="0.2">
      <c r="A44" s="35" t="s">
        <v>25</v>
      </c>
      <c r="B44" s="33"/>
      <c r="C44" s="33"/>
      <c r="D44" s="112"/>
      <c r="E44" s="111">
        <v>-12386.733460000001</v>
      </c>
      <c r="F44" s="148">
        <v>46008.811300000001</v>
      </c>
      <c r="G44" s="148">
        <v>-259673.444757852</v>
      </c>
      <c r="H44" s="21">
        <v>-226051.36691785199</v>
      </c>
      <c r="I44" s="148">
        <v>46658.642504677198</v>
      </c>
      <c r="J44" s="148">
        <v>55926.925717723199</v>
      </c>
      <c r="K44" s="112">
        <v>45206.736115387997</v>
      </c>
      <c r="L44" s="112">
        <v>147792.3043377884</v>
      </c>
      <c r="M44" s="112">
        <v>-78259.06258006359</v>
      </c>
      <c r="N44" s="111">
        <v>53063.203405074295</v>
      </c>
      <c r="O44" s="148">
        <v>55590.074607800794</v>
      </c>
      <c r="P44" s="112">
        <v>54879.563892443402</v>
      </c>
      <c r="Q44" s="112">
        <v>163532.84190531849</v>
      </c>
      <c r="R44" s="111">
        <v>50304.301070372989</v>
      </c>
      <c r="S44" s="112">
        <v>65066.777791262997</v>
      </c>
      <c r="T44" s="112">
        <f>+SUM(Q44:S44)+M44</f>
        <v>200644.8581868909</v>
      </c>
    </row>
    <row r="45" spans="1:20" x14ac:dyDescent="0.2">
      <c r="A45" s="35" t="s">
        <v>26</v>
      </c>
      <c r="B45" s="33"/>
      <c r="C45" s="33"/>
      <c r="D45" s="112"/>
      <c r="E45" s="111">
        <v>0</v>
      </c>
      <c r="F45" s="148">
        <v>0</v>
      </c>
      <c r="G45" s="148">
        <v>0</v>
      </c>
      <c r="H45" s="21">
        <v>0</v>
      </c>
      <c r="I45" s="148">
        <v>0</v>
      </c>
      <c r="J45" s="148">
        <v>0</v>
      </c>
      <c r="K45" s="112">
        <v>0</v>
      </c>
      <c r="L45" s="112">
        <v>0</v>
      </c>
      <c r="M45" s="112">
        <v>0</v>
      </c>
      <c r="N45" s="111">
        <v>0</v>
      </c>
      <c r="O45" s="148">
        <v>0</v>
      </c>
      <c r="P45" s="112">
        <v>0</v>
      </c>
      <c r="Q45" s="112">
        <v>0</v>
      </c>
      <c r="R45" s="111">
        <v>0</v>
      </c>
      <c r="S45" s="112">
        <v>0</v>
      </c>
      <c r="T45" s="112">
        <f t="shared" ref="T45:T57" si="4">+SUM(Q45:S45)+M45</f>
        <v>0</v>
      </c>
    </row>
    <row r="46" spans="1:20" x14ac:dyDescent="0.2">
      <c r="A46" s="35"/>
      <c r="B46" s="33" t="s">
        <v>27</v>
      </c>
      <c r="C46" s="33"/>
      <c r="D46" s="112"/>
      <c r="E46" s="111">
        <v>0</v>
      </c>
      <c r="F46" s="148">
        <v>0</v>
      </c>
      <c r="G46" s="148">
        <v>0</v>
      </c>
      <c r="H46" s="21">
        <v>0</v>
      </c>
      <c r="I46" s="148">
        <v>0</v>
      </c>
      <c r="J46" s="148">
        <v>0</v>
      </c>
      <c r="K46" s="112">
        <v>0</v>
      </c>
      <c r="L46" s="112">
        <v>0</v>
      </c>
      <c r="M46" s="112">
        <v>0</v>
      </c>
      <c r="N46" s="111">
        <v>0</v>
      </c>
      <c r="O46" s="148">
        <v>0</v>
      </c>
      <c r="P46" s="112">
        <v>0</v>
      </c>
      <c r="Q46" s="112">
        <v>0</v>
      </c>
      <c r="R46" s="111">
        <v>0</v>
      </c>
      <c r="S46" s="112">
        <v>0</v>
      </c>
      <c r="T46" s="112">
        <f t="shared" si="4"/>
        <v>0</v>
      </c>
    </row>
    <row r="47" spans="1:20" x14ac:dyDescent="0.2">
      <c r="A47" s="35"/>
      <c r="B47" s="33" t="s">
        <v>28</v>
      </c>
      <c r="C47" s="33"/>
      <c r="D47" s="112"/>
      <c r="E47" s="111">
        <v>0</v>
      </c>
      <c r="F47" s="148">
        <v>0</v>
      </c>
      <c r="G47" s="148">
        <v>0</v>
      </c>
      <c r="H47" s="21">
        <v>0</v>
      </c>
      <c r="I47" s="148">
        <v>0</v>
      </c>
      <c r="J47" s="148">
        <v>0</v>
      </c>
      <c r="K47" s="112">
        <v>0</v>
      </c>
      <c r="L47" s="112">
        <v>0</v>
      </c>
      <c r="M47" s="112">
        <v>0</v>
      </c>
      <c r="N47" s="111">
        <v>0</v>
      </c>
      <c r="O47" s="148">
        <v>0</v>
      </c>
      <c r="P47" s="112">
        <v>0</v>
      </c>
      <c r="Q47" s="112">
        <v>0</v>
      </c>
      <c r="R47" s="111">
        <v>0</v>
      </c>
      <c r="S47" s="112">
        <v>0</v>
      </c>
      <c r="T47" s="112">
        <f t="shared" si="4"/>
        <v>0</v>
      </c>
    </row>
    <row r="48" spans="1:20" x14ac:dyDescent="0.2">
      <c r="A48" s="35" t="s">
        <v>29</v>
      </c>
      <c r="B48" s="33"/>
      <c r="C48" s="33"/>
      <c r="D48" s="112"/>
      <c r="E48" s="111">
        <v>0</v>
      </c>
      <c r="F48" s="148">
        <v>0</v>
      </c>
      <c r="G48" s="148">
        <v>-314070</v>
      </c>
      <c r="H48" s="21">
        <v>-314070</v>
      </c>
      <c r="I48" s="148">
        <v>0</v>
      </c>
      <c r="J48" s="148">
        <v>0</v>
      </c>
      <c r="K48" s="112">
        <v>0</v>
      </c>
      <c r="L48" s="112">
        <v>0</v>
      </c>
      <c r="M48" s="112">
        <v>-314070</v>
      </c>
      <c r="N48" s="111">
        <v>0</v>
      </c>
      <c r="O48" s="148">
        <v>0</v>
      </c>
      <c r="P48" s="112">
        <v>0</v>
      </c>
      <c r="Q48" s="112">
        <v>0</v>
      </c>
      <c r="R48" s="111">
        <v>0</v>
      </c>
      <c r="S48" s="112">
        <v>0</v>
      </c>
      <c r="T48" s="112">
        <f t="shared" si="4"/>
        <v>-314070</v>
      </c>
    </row>
    <row r="49" spans="1:20" x14ac:dyDescent="0.2">
      <c r="A49" s="35"/>
      <c r="B49" s="33" t="s">
        <v>30</v>
      </c>
      <c r="C49" s="33"/>
      <c r="D49" s="112"/>
      <c r="E49" s="111">
        <v>0</v>
      </c>
      <c r="F49" s="148">
        <v>0</v>
      </c>
      <c r="G49" s="148">
        <v>0</v>
      </c>
      <c r="H49" s="21">
        <v>0</v>
      </c>
      <c r="I49" s="148">
        <v>0</v>
      </c>
      <c r="J49" s="148">
        <v>0</v>
      </c>
      <c r="K49" s="112">
        <v>0</v>
      </c>
      <c r="L49" s="112">
        <v>0</v>
      </c>
      <c r="M49" s="112">
        <v>0</v>
      </c>
      <c r="N49" s="111">
        <v>0</v>
      </c>
      <c r="O49" s="148">
        <v>0</v>
      </c>
      <c r="P49" s="112">
        <v>0</v>
      </c>
      <c r="Q49" s="112">
        <v>0</v>
      </c>
      <c r="R49" s="111">
        <v>0</v>
      </c>
      <c r="S49" s="112">
        <v>0</v>
      </c>
      <c r="T49" s="112">
        <f t="shared" si="4"/>
        <v>0</v>
      </c>
    </row>
    <row r="50" spans="1:20" x14ac:dyDescent="0.2">
      <c r="A50" s="35"/>
      <c r="B50" s="33" t="s">
        <v>31</v>
      </c>
      <c r="C50" s="33"/>
      <c r="D50" s="112"/>
      <c r="E50" s="111">
        <v>0</v>
      </c>
      <c r="F50" s="148">
        <v>0</v>
      </c>
      <c r="G50" s="148">
        <v>314070</v>
      </c>
      <c r="H50" s="21">
        <v>314070</v>
      </c>
      <c r="I50" s="148">
        <v>0</v>
      </c>
      <c r="J50" s="148">
        <v>0</v>
      </c>
      <c r="K50" s="112">
        <v>0</v>
      </c>
      <c r="L50" s="112">
        <v>0</v>
      </c>
      <c r="M50" s="112">
        <v>314070</v>
      </c>
      <c r="N50" s="111">
        <v>0</v>
      </c>
      <c r="O50" s="148">
        <v>0</v>
      </c>
      <c r="P50" s="112">
        <v>0</v>
      </c>
      <c r="Q50" s="112">
        <v>0</v>
      </c>
      <c r="R50" s="111">
        <v>0</v>
      </c>
      <c r="S50" s="112">
        <v>0</v>
      </c>
      <c r="T50" s="112">
        <f t="shared" si="4"/>
        <v>314070</v>
      </c>
    </row>
    <row r="51" spans="1:20" x14ac:dyDescent="0.2">
      <c r="A51" s="35" t="s">
        <v>32</v>
      </c>
      <c r="B51" s="33"/>
      <c r="C51" s="33"/>
      <c r="D51" s="112"/>
      <c r="E51" s="111">
        <v>0</v>
      </c>
      <c r="F51" s="148">
        <v>0</v>
      </c>
      <c r="G51" s="148">
        <v>0</v>
      </c>
      <c r="H51" s="21">
        <v>0</v>
      </c>
      <c r="I51" s="148">
        <v>0</v>
      </c>
      <c r="J51" s="148">
        <v>0</v>
      </c>
      <c r="K51" s="112">
        <v>0</v>
      </c>
      <c r="L51" s="112">
        <v>0</v>
      </c>
      <c r="M51" s="112">
        <v>0</v>
      </c>
      <c r="N51" s="111">
        <v>0</v>
      </c>
      <c r="O51" s="148">
        <v>0</v>
      </c>
      <c r="P51" s="112">
        <v>0</v>
      </c>
      <c r="Q51" s="112">
        <v>0</v>
      </c>
      <c r="R51" s="111">
        <v>0</v>
      </c>
      <c r="S51" s="112">
        <v>0</v>
      </c>
      <c r="T51" s="112">
        <f t="shared" si="4"/>
        <v>0</v>
      </c>
    </row>
    <row r="52" spans="1:20" x14ac:dyDescent="0.2">
      <c r="A52" s="35" t="s">
        <v>33</v>
      </c>
      <c r="B52" s="33"/>
      <c r="C52" s="33"/>
      <c r="D52" s="112"/>
      <c r="E52" s="111">
        <v>-12386.733460000001</v>
      </c>
      <c r="F52" s="148">
        <v>46008.811300000001</v>
      </c>
      <c r="G52" s="148">
        <v>54396.555242148002</v>
      </c>
      <c r="H52" s="21">
        <v>88018.633082148008</v>
      </c>
      <c r="I52" s="148">
        <v>46658.642504677198</v>
      </c>
      <c r="J52" s="148">
        <v>55926.925717723199</v>
      </c>
      <c r="K52" s="112">
        <v>45206.736115387997</v>
      </c>
      <c r="L52" s="112">
        <v>147792.3043377884</v>
      </c>
      <c r="M52" s="112">
        <v>235810.93741993641</v>
      </c>
      <c r="N52" s="111">
        <v>53063.203405074295</v>
      </c>
      <c r="O52" s="148">
        <v>55590.074607800794</v>
      </c>
      <c r="P52" s="112">
        <v>54879.563892443402</v>
      </c>
      <c r="Q52" s="112">
        <v>163532.84190531849</v>
      </c>
      <c r="R52" s="111">
        <v>50304.301070372989</v>
      </c>
      <c r="S52" s="112">
        <v>65066.777791262997</v>
      </c>
      <c r="T52" s="112">
        <f t="shared" si="4"/>
        <v>514714.8581868909</v>
      </c>
    </row>
    <row r="53" spans="1:20" x14ac:dyDescent="0.2">
      <c r="A53" s="35" t="s">
        <v>89</v>
      </c>
      <c r="B53" s="33"/>
      <c r="C53" s="33"/>
      <c r="D53" s="112"/>
      <c r="E53" s="111">
        <v>0</v>
      </c>
      <c r="F53" s="148">
        <v>0</v>
      </c>
      <c r="G53" s="148">
        <v>0</v>
      </c>
      <c r="H53" s="21">
        <v>0</v>
      </c>
      <c r="I53" s="148">
        <v>0</v>
      </c>
      <c r="J53" s="148">
        <v>0</v>
      </c>
      <c r="K53" s="112">
        <v>0</v>
      </c>
      <c r="L53" s="112">
        <v>0</v>
      </c>
      <c r="M53" s="112">
        <v>0</v>
      </c>
      <c r="N53" s="111">
        <v>0</v>
      </c>
      <c r="O53" s="148">
        <v>0</v>
      </c>
      <c r="P53" s="112">
        <v>0</v>
      </c>
      <c r="Q53" s="112">
        <v>0</v>
      </c>
      <c r="R53" s="111">
        <v>0</v>
      </c>
      <c r="S53" s="112">
        <v>0</v>
      </c>
      <c r="T53" s="112">
        <f t="shared" si="4"/>
        <v>0</v>
      </c>
    </row>
    <row r="54" spans="1:20" x14ac:dyDescent="0.2">
      <c r="A54" s="35"/>
      <c r="B54" s="33" t="s">
        <v>34</v>
      </c>
      <c r="C54" s="33"/>
      <c r="D54" s="112"/>
      <c r="E54" s="111">
        <v>0</v>
      </c>
      <c r="F54" s="148">
        <v>0</v>
      </c>
      <c r="G54" s="148">
        <v>0</v>
      </c>
      <c r="H54" s="21">
        <v>0</v>
      </c>
      <c r="I54" s="148">
        <v>0</v>
      </c>
      <c r="J54" s="148">
        <v>0</v>
      </c>
      <c r="K54" s="112">
        <v>0</v>
      </c>
      <c r="L54" s="112">
        <v>0</v>
      </c>
      <c r="M54" s="112">
        <v>0</v>
      </c>
      <c r="N54" s="111">
        <v>0</v>
      </c>
      <c r="O54" s="148">
        <v>0</v>
      </c>
      <c r="P54" s="112">
        <v>0</v>
      </c>
      <c r="Q54" s="112">
        <v>0</v>
      </c>
      <c r="R54" s="111">
        <v>0</v>
      </c>
      <c r="S54" s="112">
        <v>0</v>
      </c>
      <c r="T54" s="112">
        <f t="shared" si="4"/>
        <v>0</v>
      </c>
    </row>
    <row r="55" spans="1:20" x14ac:dyDescent="0.2">
      <c r="A55" s="35"/>
      <c r="B55" s="33" t="s">
        <v>35</v>
      </c>
      <c r="C55" s="33"/>
      <c r="D55" s="112"/>
      <c r="E55" s="111">
        <v>0</v>
      </c>
      <c r="F55" s="148">
        <v>0</v>
      </c>
      <c r="G55" s="148">
        <v>0</v>
      </c>
      <c r="H55" s="21">
        <v>0</v>
      </c>
      <c r="I55" s="148">
        <v>0</v>
      </c>
      <c r="J55" s="148">
        <v>0</v>
      </c>
      <c r="K55" s="112">
        <v>0</v>
      </c>
      <c r="L55" s="112">
        <v>0</v>
      </c>
      <c r="M55" s="112">
        <v>0</v>
      </c>
      <c r="N55" s="111">
        <v>0</v>
      </c>
      <c r="O55" s="148">
        <v>0</v>
      </c>
      <c r="P55" s="112">
        <v>0</v>
      </c>
      <c r="Q55" s="112">
        <v>0</v>
      </c>
      <c r="R55" s="111">
        <v>0</v>
      </c>
      <c r="S55" s="112">
        <v>0</v>
      </c>
      <c r="T55" s="112">
        <f t="shared" si="4"/>
        <v>0</v>
      </c>
    </row>
    <row r="56" spans="1:20" x14ac:dyDescent="0.2">
      <c r="A56" s="77" t="s">
        <v>90</v>
      </c>
      <c r="B56" s="33"/>
      <c r="C56" s="33"/>
      <c r="D56" s="112"/>
      <c r="E56" s="111">
        <v>0</v>
      </c>
      <c r="F56" s="148">
        <v>0</v>
      </c>
      <c r="G56" s="148">
        <v>0</v>
      </c>
      <c r="H56" s="21">
        <v>0</v>
      </c>
      <c r="I56" s="148">
        <v>0</v>
      </c>
      <c r="J56" s="148">
        <v>0</v>
      </c>
      <c r="K56" s="112">
        <v>0</v>
      </c>
      <c r="L56" s="112">
        <v>0</v>
      </c>
      <c r="M56" s="112">
        <v>0</v>
      </c>
      <c r="N56" s="111">
        <v>0</v>
      </c>
      <c r="O56" s="148">
        <v>0</v>
      </c>
      <c r="P56" s="112">
        <v>0</v>
      </c>
      <c r="Q56" s="112">
        <v>0</v>
      </c>
      <c r="R56" s="111">
        <v>0</v>
      </c>
      <c r="S56" s="112">
        <v>0</v>
      </c>
      <c r="T56" s="112">
        <f t="shared" si="4"/>
        <v>0</v>
      </c>
    </row>
    <row r="57" spans="1:20" x14ac:dyDescent="0.2">
      <c r="A57" s="35" t="s">
        <v>36</v>
      </c>
      <c r="B57" s="33"/>
      <c r="C57" s="33"/>
      <c r="D57" s="112"/>
      <c r="E57" s="111">
        <v>0</v>
      </c>
      <c r="F57" s="148">
        <v>0</v>
      </c>
      <c r="G57" s="148">
        <v>0</v>
      </c>
      <c r="H57" s="21">
        <v>0</v>
      </c>
      <c r="I57" s="148">
        <v>0</v>
      </c>
      <c r="J57" s="148">
        <v>0</v>
      </c>
      <c r="K57" s="112">
        <v>0</v>
      </c>
      <c r="L57" s="112">
        <v>0</v>
      </c>
      <c r="M57" s="112">
        <v>0</v>
      </c>
      <c r="N57" s="111">
        <v>0</v>
      </c>
      <c r="O57" s="148">
        <v>0</v>
      </c>
      <c r="P57" s="112">
        <v>0</v>
      </c>
      <c r="Q57" s="112">
        <v>0</v>
      </c>
      <c r="R57" s="111">
        <v>0</v>
      </c>
      <c r="S57" s="112">
        <v>0</v>
      </c>
      <c r="T57" s="112">
        <f t="shared" si="4"/>
        <v>0</v>
      </c>
    </row>
    <row r="58" spans="1:20" x14ac:dyDescent="0.2">
      <c r="A58" s="35"/>
      <c r="B58" s="33"/>
      <c r="C58" s="33"/>
      <c r="D58" s="112"/>
      <c r="E58" s="111"/>
      <c r="F58" s="148"/>
      <c r="G58" s="148"/>
      <c r="H58" s="21"/>
      <c r="I58" s="148"/>
      <c r="J58" s="148"/>
      <c r="K58" s="112"/>
      <c r="L58" s="112"/>
      <c r="M58" s="112"/>
      <c r="N58" s="111"/>
      <c r="O58" s="148"/>
      <c r="P58" s="112"/>
      <c r="Q58" s="112"/>
      <c r="R58" s="111"/>
      <c r="S58" s="112"/>
      <c r="T58" s="112"/>
    </row>
    <row r="59" spans="1:20" x14ac:dyDescent="0.2">
      <c r="A59" s="35" t="s">
        <v>37</v>
      </c>
      <c r="B59" s="33"/>
      <c r="C59" s="33"/>
      <c r="D59" s="112"/>
      <c r="E59" s="111">
        <v>8205.6652222222201</v>
      </c>
      <c r="F59" s="148">
        <v>8126.6826666666693</v>
      </c>
      <c r="G59" s="148">
        <v>8047.7001111111103</v>
      </c>
      <c r="H59" s="21">
        <v>24380.047999999999</v>
      </c>
      <c r="I59" s="148">
        <v>7815.6019999999999</v>
      </c>
      <c r="J59" s="148">
        <v>7660.0616666666701</v>
      </c>
      <c r="K59" s="112">
        <v>7504.5213333333304</v>
      </c>
      <c r="L59" s="112">
        <v>22980.185000000001</v>
      </c>
      <c r="M59" s="112">
        <v>47360.233</v>
      </c>
      <c r="N59" s="111">
        <v>7330.26722222222</v>
      </c>
      <c r="O59" s="148">
        <v>7165.37</v>
      </c>
      <c r="P59" s="112">
        <v>7060.0379999999996</v>
      </c>
      <c r="Q59" s="112">
        <v>21555.67522222222</v>
      </c>
      <c r="R59" s="111">
        <v>6830.5259999999998</v>
      </c>
      <c r="S59" s="112">
        <v>6636.5293333333302</v>
      </c>
      <c r="T59" s="112">
        <f>+SUM(Q59:S59)+M59</f>
        <v>82382.963555555558</v>
      </c>
    </row>
    <row r="60" spans="1:20" x14ac:dyDescent="0.2">
      <c r="A60" s="35" t="s">
        <v>38</v>
      </c>
      <c r="B60" s="33"/>
      <c r="C60" s="33"/>
      <c r="D60" s="112"/>
      <c r="E60" s="111">
        <v>0</v>
      </c>
      <c r="F60" s="148">
        <v>0</v>
      </c>
      <c r="G60" s="148">
        <v>0</v>
      </c>
      <c r="H60" s="21">
        <v>0</v>
      </c>
      <c r="I60" s="148">
        <v>0</v>
      </c>
      <c r="J60" s="148">
        <v>0</v>
      </c>
      <c r="K60" s="112">
        <v>0</v>
      </c>
      <c r="L60" s="112">
        <v>0</v>
      </c>
      <c r="M60" s="112">
        <v>0</v>
      </c>
      <c r="N60" s="111">
        <v>0</v>
      </c>
      <c r="O60" s="148">
        <v>0</v>
      </c>
      <c r="P60" s="112">
        <v>0</v>
      </c>
      <c r="Q60" s="112">
        <v>0</v>
      </c>
      <c r="R60" s="111">
        <v>0</v>
      </c>
      <c r="S60" s="112">
        <v>0</v>
      </c>
      <c r="T60" s="112">
        <f t="shared" ref="T60:T70" si="5">+SUM(Q60:S60)+M60</f>
        <v>0</v>
      </c>
    </row>
    <row r="61" spans="1:20" x14ac:dyDescent="0.2">
      <c r="A61" s="35"/>
      <c r="B61" s="33" t="s">
        <v>39</v>
      </c>
      <c r="C61" s="33"/>
      <c r="D61" s="112"/>
      <c r="E61" s="111">
        <v>0</v>
      </c>
      <c r="F61" s="148">
        <v>0</v>
      </c>
      <c r="G61" s="148">
        <v>0</v>
      </c>
      <c r="H61" s="21">
        <v>0</v>
      </c>
      <c r="I61" s="148">
        <v>0</v>
      </c>
      <c r="J61" s="148">
        <v>0</v>
      </c>
      <c r="K61" s="112">
        <v>0</v>
      </c>
      <c r="L61" s="112">
        <v>0</v>
      </c>
      <c r="M61" s="112">
        <v>0</v>
      </c>
      <c r="N61" s="111">
        <v>0</v>
      </c>
      <c r="O61" s="148">
        <v>0</v>
      </c>
      <c r="P61" s="112">
        <v>0</v>
      </c>
      <c r="Q61" s="112">
        <v>0</v>
      </c>
      <c r="R61" s="111">
        <v>0</v>
      </c>
      <c r="S61" s="112">
        <v>0</v>
      </c>
      <c r="T61" s="112">
        <f t="shared" si="5"/>
        <v>0</v>
      </c>
    </row>
    <row r="62" spans="1:20" x14ac:dyDescent="0.2">
      <c r="A62" s="35"/>
      <c r="B62" s="33"/>
      <c r="C62" s="33" t="s">
        <v>40</v>
      </c>
      <c r="D62" s="112"/>
      <c r="E62" s="111">
        <v>0</v>
      </c>
      <c r="F62" s="148">
        <v>0</v>
      </c>
      <c r="G62" s="148">
        <v>0</v>
      </c>
      <c r="H62" s="21">
        <v>0</v>
      </c>
      <c r="I62" s="148">
        <v>0</v>
      </c>
      <c r="J62" s="148">
        <v>0</v>
      </c>
      <c r="K62" s="112">
        <v>0</v>
      </c>
      <c r="L62" s="112">
        <v>0</v>
      </c>
      <c r="M62" s="112">
        <v>0</v>
      </c>
      <c r="N62" s="111">
        <v>0</v>
      </c>
      <c r="O62" s="148">
        <v>0</v>
      </c>
      <c r="P62" s="112">
        <v>0</v>
      </c>
      <c r="Q62" s="112">
        <v>0</v>
      </c>
      <c r="R62" s="111">
        <v>0</v>
      </c>
      <c r="S62" s="112">
        <v>0</v>
      </c>
      <c r="T62" s="112">
        <f t="shared" si="5"/>
        <v>0</v>
      </c>
    </row>
    <row r="63" spans="1:20" x14ac:dyDescent="0.2">
      <c r="A63" s="35"/>
      <c r="B63" s="33"/>
      <c r="C63" s="33" t="s">
        <v>41</v>
      </c>
      <c r="D63" s="112"/>
      <c r="E63" s="111">
        <v>0</v>
      </c>
      <c r="F63" s="148">
        <v>0</v>
      </c>
      <c r="G63" s="148">
        <v>0</v>
      </c>
      <c r="H63" s="21">
        <v>0</v>
      </c>
      <c r="I63" s="148">
        <v>0</v>
      </c>
      <c r="J63" s="148">
        <v>0</v>
      </c>
      <c r="K63" s="112">
        <v>0</v>
      </c>
      <c r="L63" s="112">
        <v>0</v>
      </c>
      <c r="M63" s="112">
        <v>0</v>
      </c>
      <c r="N63" s="111">
        <v>0</v>
      </c>
      <c r="O63" s="148">
        <v>0</v>
      </c>
      <c r="P63" s="112">
        <v>0</v>
      </c>
      <c r="Q63" s="112">
        <v>0</v>
      </c>
      <c r="R63" s="111">
        <v>0</v>
      </c>
      <c r="S63" s="112">
        <v>0</v>
      </c>
      <c r="T63" s="112">
        <f t="shared" si="5"/>
        <v>0</v>
      </c>
    </row>
    <row r="64" spans="1:20" x14ac:dyDescent="0.2">
      <c r="A64" s="35"/>
      <c r="B64" s="33" t="s">
        <v>42</v>
      </c>
      <c r="C64" s="33"/>
      <c r="D64" s="112"/>
      <c r="E64" s="111">
        <v>0</v>
      </c>
      <c r="F64" s="148">
        <v>0</v>
      </c>
      <c r="G64" s="148">
        <v>0</v>
      </c>
      <c r="H64" s="21">
        <v>0</v>
      </c>
      <c r="I64" s="148">
        <v>0</v>
      </c>
      <c r="J64" s="148">
        <v>0</v>
      </c>
      <c r="K64" s="112">
        <v>0</v>
      </c>
      <c r="L64" s="112">
        <v>0</v>
      </c>
      <c r="M64" s="112">
        <v>0</v>
      </c>
      <c r="N64" s="111">
        <v>0</v>
      </c>
      <c r="O64" s="148">
        <v>0</v>
      </c>
      <c r="P64" s="112">
        <v>0</v>
      </c>
      <c r="Q64" s="112">
        <v>0</v>
      </c>
      <c r="R64" s="111">
        <v>0</v>
      </c>
      <c r="S64" s="112">
        <v>0</v>
      </c>
      <c r="T64" s="112">
        <f t="shared" si="5"/>
        <v>0</v>
      </c>
    </row>
    <row r="65" spans="1:20" x14ac:dyDescent="0.2">
      <c r="A65" s="35" t="s">
        <v>43</v>
      </c>
      <c r="B65" s="33"/>
      <c r="C65" s="33"/>
      <c r="D65" s="112"/>
      <c r="E65" s="111">
        <v>0</v>
      </c>
      <c r="F65" s="148">
        <v>0</v>
      </c>
      <c r="G65" s="148">
        <v>0</v>
      </c>
      <c r="H65" s="21">
        <v>0</v>
      </c>
      <c r="I65" s="148">
        <v>0</v>
      </c>
      <c r="J65" s="148">
        <v>0</v>
      </c>
      <c r="K65" s="112">
        <v>0</v>
      </c>
      <c r="L65" s="112">
        <v>0</v>
      </c>
      <c r="M65" s="112">
        <v>0</v>
      </c>
      <c r="N65" s="111">
        <v>0</v>
      </c>
      <c r="O65" s="148">
        <v>0</v>
      </c>
      <c r="P65" s="112">
        <v>0</v>
      </c>
      <c r="Q65" s="112">
        <v>0</v>
      </c>
      <c r="R65" s="111">
        <v>0</v>
      </c>
      <c r="S65" s="112">
        <v>0</v>
      </c>
      <c r="T65" s="112">
        <f t="shared" si="5"/>
        <v>0</v>
      </c>
    </row>
    <row r="66" spans="1:20" x14ac:dyDescent="0.2">
      <c r="A66" s="35"/>
      <c r="B66" s="33" t="s">
        <v>39</v>
      </c>
      <c r="C66" s="33"/>
      <c r="D66" s="112"/>
      <c r="E66" s="111">
        <v>0</v>
      </c>
      <c r="F66" s="148">
        <v>0</v>
      </c>
      <c r="G66" s="148">
        <v>0</v>
      </c>
      <c r="H66" s="21">
        <v>0</v>
      </c>
      <c r="I66" s="148">
        <v>0</v>
      </c>
      <c r="J66" s="148">
        <v>0</v>
      </c>
      <c r="K66" s="112">
        <v>0</v>
      </c>
      <c r="L66" s="112">
        <v>0</v>
      </c>
      <c r="M66" s="112">
        <v>0</v>
      </c>
      <c r="N66" s="111">
        <v>0</v>
      </c>
      <c r="O66" s="148">
        <v>0</v>
      </c>
      <c r="P66" s="112">
        <v>0</v>
      </c>
      <c r="Q66" s="112">
        <v>0</v>
      </c>
      <c r="R66" s="111">
        <v>0</v>
      </c>
      <c r="S66" s="112">
        <v>0</v>
      </c>
      <c r="T66" s="112">
        <f t="shared" si="5"/>
        <v>0</v>
      </c>
    </row>
    <row r="67" spans="1:20" x14ac:dyDescent="0.2">
      <c r="A67" s="35"/>
      <c r="B67" s="33"/>
      <c r="C67" s="33" t="s">
        <v>40</v>
      </c>
      <c r="D67" s="112"/>
      <c r="E67" s="111">
        <v>0</v>
      </c>
      <c r="F67" s="148">
        <v>0</v>
      </c>
      <c r="G67" s="148">
        <v>0</v>
      </c>
      <c r="H67" s="21">
        <v>0</v>
      </c>
      <c r="I67" s="148">
        <v>0</v>
      </c>
      <c r="J67" s="148">
        <v>0</v>
      </c>
      <c r="K67" s="112">
        <v>0</v>
      </c>
      <c r="L67" s="112">
        <v>0</v>
      </c>
      <c r="M67" s="112">
        <v>0</v>
      </c>
      <c r="N67" s="111">
        <v>0</v>
      </c>
      <c r="O67" s="148">
        <v>0</v>
      </c>
      <c r="P67" s="112">
        <v>0</v>
      </c>
      <c r="Q67" s="112">
        <v>0</v>
      </c>
      <c r="R67" s="111">
        <v>0</v>
      </c>
      <c r="S67" s="112">
        <v>0</v>
      </c>
      <c r="T67" s="112">
        <f t="shared" si="5"/>
        <v>0</v>
      </c>
    </row>
    <row r="68" spans="1:20" x14ac:dyDescent="0.2">
      <c r="A68" s="35"/>
      <c r="B68" s="33"/>
      <c r="C68" s="33" t="s">
        <v>41</v>
      </c>
      <c r="D68" s="112"/>
      <c r="E68" s="111">
        <v>0</v>
      </c>
      <c r="F68" s="148">
        <v>0</v>
      </c>
      <c r="G68" s="148">
        <v>0</v>
      </c>
      <c r="H68" s="21">
        <v>0</v>
      </c>
      <c r="I68" s="148">
        <v>0</v>
      </c>
      <c r="J68" s="148">
        <v>0</v>
      </c>
      <c r="K68" s="112">
        <v>0</v>
      </c>
      <c r="L68" s="112">
        <v>0</v>
      </c>
      <c r="M68" s="112">
        <v>0</v>
      </c>
      <c r="N68" s="111">
        <v>0</v>
      </c>
      <c r="O68" s="148">
        <v>0</v>
      </c>
      <c r="P68" s="112">
        <v>0</v>
      </c>
      <c r="Q68" s="112">
        <v>0</v>
      </c>
      <c r="R68" s="111">
        <v>0</v>
      </c>
      <c r="S68" s="112">
        <v>0</v>
      </c>
      <c r="T68" s="112">
        <f t="shared" si="5"/>
        <v>0</v>
      </c>
    </row>
    <row r="69" spans="1:20" x14ac:dyDescent="0.2">
      <c r="A69" s="35"/>
      <c r="B69" s="33" t="s">
        <v>42</v>
      </c>
      <c r="C69" s="33"/>
      <c r="D69" s="112"/>
      <c r="E69" s="111">
        <v>0</v>
      </c>
      <c r="F69" s="148">
        <v>0</v>
      </c>
      <c r="G69" s="148">
        <v>0</v>
      </c>
      <c r="H69" s="21">
        <v>0</v>
      </c>
      <c r="I69" s="148">
        <v>0</v>
      </c>
      <c r="J69" s="148">
        <v>0</v>
      </c>
      <c r="K69" s="112">
        <v>0</v>
      </c>
      <c r="L69" s="112">
        <v>0</v>
      </c>
      <c r="M69" s="112">
        <v>0</v>
      </c>
      <c r="N69" s="111">
        <v>0</v>
      </c>
      <c r="O69" s="148">
        <v>0</v>
      </c>
      <c r="P69" s="112">
        <v>0</v>
      </c>
      <c r="Q69" s="112">
        <v>0</v>
      </c>
      <c r="R69" s="111">
        <v>0</v>
      </c>
      <c r="S69" s="112">
        <v>0</v>
      </c>
      <c r="T69" s="112">
        <f t="shared" si="5"/>
        <v>0</v>
      </c>
    </row>
    <row r="70" spans="1:20" x14ac:dyDescent="0.2">
      <c r="A70" s="35" t="s">
        <v>44</v>
      </c>
      <c r="B70" s="33"/>
      <c r="C70" s="33"/>
      <c r="D70" s="112"/>
      <c r="E70" s="111">
        <v>8205.6652222222201</v>
      </c>
      <c r="F70" s="148">
        <v>8126.6826666666693</v>
      </c>
      <c r="G70" s="148">
        <v>8047.7001111111103</v>
      </c>
      <c r="H70" s="21">
        <v>24380.047999999999</v>
      </c>
      <c r="I70" s="148">
        <v>7815.6019999999999</v>
      </c>
      <c r="J70" s="148">
        <v>7660.0616666666701</v>
      </c>
      <c r="K70" s="112">
        <v>7504.5213333333304</v>
      </c>
      <c r="L70" s="112">
        <v>22980.185000000001</v>
      </c>
      <c r="M70" s="112">
        <v>47360.233</v>
      </c>
      <c r="N70" s="111">
        <v>7330.26722222222</v>
      </c>
      <c r="O70" s="148">
        <v>7165.37</v>
      </c>
      <c r="P70" s="112">
        <v>7060.0379999999996</v>
      </c>
      <c r="Q70" s="112">
        <v>21555.67522222222</v>
      </c>
      <c r="R70" s="111">
        <v>6830.5259999999998</v>
      </c>
      <c r="S70" s="112">
        <v>6636.5293333333302</v>
      </c>
      <c r="T70" s="112">
        <f t="shared" si="5"/>
        <v>82382.963555555558</v>
      </c>
    </row>
    <row r="71" spans="1:20" x14ac:dyDescent="0.2">
      <c r="A71" s="35"/>
      <c r="B71" s="33"/>
      <c r="C71" s="33"/>
      <c r="D71" s="112"/>
      <c r="E71" s="111"/>
      <c r="F71" s="148"/>
      <c r="G71" s="148"/>
      <c r="H71" s="21"/>
      <c r="I71" s="148"/>
      <c r="J71" s="148"/>
      <c r="K71" s="112"/>
      <c r="L71" s="112"/>
      <c r="M71" s="112"/>
      <c r="N71" s="111"/>
      <c r="O71" s="148"/>
      <c r="P71" s="112"/>
      <c r="Q71" s="112"/>
      <c r="R71" s="111"/>
      <c r="S71" s="112"/>
      <c r="T71" s="112"/>
    </row>
    <row r="72" spans="1:20" x14ac:dyDescent="0.2">
      <c r="A72" s="219" t="s">
        <v>45</v>
      </c>
      <c r="B72" s="220"/>
      <c r="C72" s="220"/>
      <c r="D72" s="114"/>
      <c r="E72" s="113">
        <v>-20592.398682222221</v>
      </c>
      <c r="F72" s="151">
        <v>37882.128633333334</v>
      </c>
      <c r="G72" s="151">
        <v>-267721.14486896311</v>
      </c>
      <c r="H72" s="26">
        <v>-250431.414917852</v>
      </c>
      <c r="I72" s="151">
        <v>38843.040504677199</v>
      </c>
      <c r="J72" s="151">
        <v>48266.864051056531</v>
      </c>
      <c r="K72" s="114">
        <v>37702.214782054667</v>
      </c>
      <c r="L72" s="114">
        <v>124812.1193377884</v>
      </c>
      <c r="M72" s="114">
        <v>-125619.2955800636</v>
      </c>
      <c r="N72" s="113">
        <v>45732.936182852078</v>
      </c>
      <c r="O72" s="151">
        <v>48424.704607800792</v>
      </c>
      <c r="P72" s="114">
        <v>47819.525892443402</v>
      </c>
      <c r="Q72" s="114">
        <v>141977.16668309626</v>
      </c>
      <c r="R72" s="113">
        <v>43473.775070372991</v>
      </c>
      <c r="S72" s="114">
        <v>58430.248457929665</v>
      </c>
      <c r="T72" s="114">
        <f>+SUM(Q72:S72)+M72</f>
        <v>118261.89463133534</v>
      </c>
    </row>
    <row r="73" spans="1:20" x14ac:dyDescent="0.2">
      <c r="A73" s="223"/>
      <c r="B73" s="224"/>
      <c r="C73" s="224"/>
      <c r="D73" s="211"/>
      <c r="E73" s="115"/>
      <c r="F73" s="152"/>
      <c r="G73" s="152"/>
      <c r="H73" s="244"/>
      <c r="I73" s="152"/>
      <c r="J73" s="152"/>
      <c r="K73" s="116"/>
      <c r="L73" s="116"/>
      <c r="M73" s="116"/>
      <c r="N73" s="115"/>
      <c r="O73" s="152"/>
      <c r="P73" s="116"/>
      <c r="Q73" s="116"/>
      <c r="R73" s="115"/>
      <c r="S73" s="116"/>
      <c r="T73" s="116"/>
    </row>
    <row r="74" spans="1:20" ht="39.75" customHeight="1" x14ac:dyDescent="0.2">
      <c r="R74" s="256"/>
      <c r="S74" s="256"/>
      <c r="T74" s="263">
        <v>11</v>
      </c>
    </row>
  </sheetData>
  <printOptions horizontalCentered="1"/>
  <pageMargins left="0.39370078740157483" right="0" top="0.59055118110236227" bottom="0" header="0" footer="0"/>
  <pageSetup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Total</vt:lpstr>
      <vt:lpstr>VarTotal</vt:lpstr>
      <vt:lpstr>Pptario</vt:lpstr>
      <vt:lpstr>PptarioMN</vt:lpstr>
      <vt:lpstr>PptarioME</vt:lpstr>
      <vt:lpstr>%AvancPptario</vt:lpstr>
      <vt:lpstr>%AvancPptario(cont)</vt:lpstr>
      <vt:lpstr>VarPptario</vt:lpstr>
      <vt:lpstr>Extrappt</vt:lpstr>
      <vt:lpstr>VarExtrappt</vt:lpstr>
      <vt:lpstr>'%AvancPptario'!Área_de_impresión</vt:lpstr>
      <vt:lpstr>'%AvancPptario(cont)'!Área_de_impresión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mvi</cp:lastModifiedBy>
  <cp:lastPrinted>2017-12-26T13:01:57Z</cp:lastPrinted>
  <dcterms:created xsi:type="dcterms:W3CDTF">2005-03-30T13:24:33Z</dcterms:created>
  <dcterms:modified xsi:type="dcterms:W3CDTF">2017-12-26T13:51:07Z</dcterms:modified>
</cp:coreProperties>
</file>