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2" windowWidth="13776" windowHeight="12288"/>
  </bookViews>
  <sheets>
    <sheet name="Total" sheetId="6" r:id="rId1"/>
    <sheet name="VarTotal" sheetId="8" r:id="rId2"/>
    <sheet name="Pptario" sheetId="1" r:id="rId3"/>
    <sheet name="PptarioMN" sheetId="2" r:id="rId4"/>
    <sheet name="PptarioME" sheetId="3" r:id="rId5"/>
    <sheet name="%AvancPptario" sheetId="5" r:id="rId6"/>
    <sheet name="%AvancPptario(cont)" sheetId="10" r:id="rId7"/>
    <sheet name="VarPptario" sheetId="4" r:id="rId8"/>
    <sheet name="Extrappt" sheetId="7" r:id="rId9"/>
    <sheet name="VarExtrappt" sheetId="9" r:id="rId10"/>
  </sheets>
  <externalReferences>
    <externalReference r:id="rId11"/>
    <externalReference r:id="rId12"/>
  </externalReferences>
  <definedNames>
    <definedName name="_xlnm.Print_Area" localSheetId="5">'%AvancPptario'!$A$2:$Q$43</definedName>
    <definedName name="_xlnm.Print_Area" localSheetId="6">'%AvancPptario(cont)'!$A$2:$Q$43</definedName>
    <definedName name="_xlnm.Print_Area" localSheetId="8">Extrappt!$A$2:$S$74</definedName>
    <definedName name="_xlnm.Print_Area" localSheetId="2">Pptario!$A$2:$S$78</definedName>
    <definedName name="_xlnm.Print_Area" localSheetId="4">PptarioME!$A$1:$R$79</definedName>
    <definedName name="_xlnm.Print_Area" localSheetId="3">PptarioMN!$A$2:$R$77</definedName>
    <definedName name="_xlnm.Print_Area" localSheetId="0">Total!$A$2:$S$77</definedName>
    <definedName name="_xlnm.Print_Area" localSheetId="9">VarExtrappt!$A$2:$R$42</definedName>
    <definedName name="_xlnm.Print_Area" localSheetId="7">VarPptario!$A$2:$R$42</definedName>
    <definedName name="_xlnm.Print_Area" localSheetId="1">VarTotal!$A$2:$R$43</definedName>
  </definedNames>
  <calcPr calcId="145621"/>
</workbook>
</file>

<file path=xl/calcChain.xml><?xml version="1.0" encoding="utf-8"?>
<calcChain xmlns="http://schemas.openxmlformats.org/spreadsheetml/2006/main">
  <c r="R17" i="8" l="1"/>
  <c r="R12" i="8" l="1"/>
  <c r="R39" i="9" l="1"/>
  <c r="Q39" i="9"/>
  <c r="P39" i="9"/>
  <c r="O39" i="9"/>
  <c r="N39" i="9"/>
  <c r="M39" i="9"/>
  <c r="L39" i="9"/>
  <c r="K39" i="9"/>
  <c r="J39" i="9"/>
  <c r="I39" i="9"/>
  <c r="H39" i="9"/>
  <c r="G39" i="9"/>
  <c r="F39" i="9"/>
  <c r="E39" i="9"/>
  <c r="R38" i="9"/>
  <c r="Q38" i="9"/>
  <c r="P38" i="9"/>
  <c r="O38" i="9"/>
  <c r="N38" i="9"/>
  <c r="M38" i="9"/>
  <c r="L38" i="9"/>
  <c r="K38" i="9"/>
  <c r="J38" i="9"/>
  <c r="I38" i="9"/>
  <c r="H38" i="9"/>
  <c r="G38" i="9"/>
  <c r="F38" i="9"/>
  <c r="E38" i="9"/>
  <c r="R36" i="9"/>
  <c r="Q36" i="9"/>
  <c r="P36" i="9"/>
  <c r="O36" i="9"/>
  <c r="N36" i="9"/>
  <c r="M36" i="9"/>
  <c r="L36" i="9"/>
  <c r="K36" i="9"/>
  <c r="J36" i="9"/>
  <c r="I36" i="9"/>
  <c r="H36" i="9"/>
  <c r="G36" i="9"/>
  <c r="F36" i="9"/>
  <c r="E36" i="9"/>
  <c r="R35" i="9"/>
  <c r="Q35" i="9"/>
  <c r="P35" i="9"/>
  <c r="O35" i="9"/>
  <c r="N35" i="9"/>
  <c r="M35" i="9"/>
  <c r="L35" i="9"/>
  <c r="K35" i="9"/>
  <c r="J35" i="9"/>
  <c r="I35" i="9"/>
  <c r="H35" i="9"/>
  <c r="G35" i="9"/>
  <c r="F35" i="9"/>
  <c r="E35" i="9"/>
  <c r="R34" i="9"/>
  <c r="Q34" i="9"/>
  <c r="P34" i="9"/>
  <c r="O34" i="9"/>
  <c r="N34" i="9"/>
  <c r="M34" i="9"/>
  <c r="L34" i="9"/>
  <c r="K34" i="9"/>
  <c r="J34" i="9"/>
  <c r="I34" i="9"/>
  <c r="H34" i="9"/>
  <c r="G34" i="9"/>
  <c r="F34" i="9"/>
  <c r="E34" i="9"/>
  <c r="R33" i="9"/>
  <c r="Q33" i="9"/>
  <c r="P33" i="9"/>
  <c r="O33" i="9"/>
  <c r="N33" i="9"/>
  <c r="M33" i="9"/>
  <c r="L33" i="9"/>
  <c r="K33" i="9"/>
  <c r="J33" i="9"/>
  <c r="I33" i="9"/>
  <c r="H33" i="9"/>
  <c r="G33" i="9"/>
  <c r="F33" i="9"/>
  <c r="E33" i="9"/>
  <c r="R30" i="9"/>
  <c r="Q30" i="9"/>
  <c r="P30" i="9"/>
  <c r="O30" i="9"/>
  <c r="N30" i="9"/>
  <c r="M30" i="9"/>
  <c r="L30" i="9"/>
  <c r="K30" i="9"/>
  <c r="J30" i="9"/>
  <c r="I30" i="9"/>
  <c r="H30" i="9"/>
  <c r="G30" i="9"/>
  <c r="F30" i="9"/>
  <c r="E30" i="9"/>
  <c r="R28" i="9"/>
  <c r="Q28" i="9"/>
  <c r="P28" i="9"/>
  <c r="O28" i="9"/>
  <c r="N28" i="9"/>
  <c r="M28" i="9"/>
  <c r="L28" i="9"/>
  <c r="K28" i="9"/>
  <c r="J28" i="9"/>
  <c r="I28" i="9"/>
  <c r="H28" i="9"/>
  <c r="G28" i="9"/>
  <c r="F28" i="9"/>
  <c r="E28" i="9"/>
  <c r="R27" i="9"/>
  <c r="Q27" i="9"/>
  <c r="P27" i="9"/>
  <c r="O27" i="9"/>
  <c r="N27" i="9"/>
  <c r="M27" i="9"/>
  <c r="L27" i="9"/>
  <c r="K27" i="9"/>
  <c r="J27" i="9"/>
  <c r="I27" i="9"/>
  <c r="H27" i="9"/>
  <c r="G27" i="9"/>
  <c r="F27" i="9"/>
  <c r="E27" i="9"/>
  <c r="R26" i="9"/>
  <c r="Q26" i="9"/>
  <c r="P26" i="9"/>
  <c r="O26" i="9"/>
  <c r="N26" i="9"/>
  <c r="M26" i="9"/>
  <c r="L26" i="9"/>
  <c r="K26" i="9"/>
  <c r="J26" i="9"/>
  <c r="I26" i="9"/>
  <c r="H26" i="9"/>
  <c r="G26" i="9"/>
  <c r="F26" i="9"/>
  <c r="E26" i="9"/>
  <c r="R25" i="9"/>
  <c r="Q25" i="9"/>
  <c r="P25" i="9"/>
  <c r="O25" i="9"/>
  <c r="N25" i="9"/>
  <c r="M25" i="9"/>
  <c r="L25" i="9"/>
  <c r="K25" i="9"/>
  <c r="J25" i="9"/>
  <c r="I25" i="9"/>
  <c r="H25" i="9"/>
  <c r="G25" i="9"/>
  <c r="F25" i="9"/>
  <c r="E25" i="9"/>
  <c r="R24" i="9"/>
  <c r="Q24" i="9"/>
  <c r="P24" i="9"/>
  <c r="O24" i="9"/>
  <c r="N24" i="9"/>
  <c r="M24" i="9"/>
  <c r="L24" i="9"/>
  <c r="K24" i="9"/>
  <c r="J24" i="9"/>
  <c r="I24" i="9"/>
  <c r="H24" i="9"/>
  <c r="G24" i="9"/>
  <c r="F24" i="9"/>
  <c r="E24" i="9"/>
  <c r="R23" i="9"/>
  <c r="Q23" i="9"/>
  <c r="P23" i="9"/>
  <c r="O23" i="9"/>
  <c r="N23" i="9"/>
  <c r="M23" i="9"/>
  <c r="L23" i="9"/>
  <c r="K23" i="9"/>
  <c r="J23" i="9"/>
  <c r="I23" i="9"/>
  <c r="H23" i="9"/>
  <c r="G23" i="9"/>
  <c r="F23" i="9"/>
  <c r="E23" i="9"/>
  <c r="R22" i="9"/>
  <c r="Q22" i="9"/>
  <c r="P22" i="9"/>
  <c r="O22" i="9"/>
  <c r="N22" i="9"/>
  <c r="M22" i="9"/>
  <c r="L22" i="9"/>
  <c r="K22" i="9"/>
  <c r="J22" i="9"/>
  <c r="I22" i="9"/>
  <c r="H22" i="9"/>
  <c r="G22" i="9"/>
  <c r="F22" i="9"/>
  <c r="E22" i="9"/>
  <c r="R20" i="9"/>
  <c r="Q20" i="9"/>
  <c r="P20" i="9"/>
  <c r="O20" i="9"/>
  <c r="N20" i="9"/>
  <c r="M20" i="9"/>
  <c r="L20" i="9"/>
  <c r="K20" i="9"/>
  <c r="J20" i="9"/>
  <c r="I20" i="9"/>
  <c r="H20" i="9"/>
  <c r="G20" i="9"/>
  <c r="F20" i="9"/>
  <c r="E20" i="9"/>
  <c r="R19" i="9"/>
  <c r="Q19" i="9"/>
  <c r="P19" i="9"/>
  <c r="O19" i="9"/>
  <c r="N19" i="9"/>
  <c r="M19" i="9"/>
  <c r="L19" i="9"/>
  <c r="K19" i="9"/>
  <c r="J19" i="9"/>
  <c r="I19" i="9"/>
  <c r="H19" i="9"/>
  <c r="G19" i="9"/>
  <c r="F19" i="9"/>
  <c r="E19" i="9"/>
  <c r="R18" i="9"/>
  <c r="Q18" i="9"/>
  <c r="P18" i="9"/>
  <c r="O18" i="9"/>
  <c r="N18" i="9"/>
  <c r="M18" i="9"/>
  <c r="L18" i="9"/>
  <c r="K18" i="9"/>
  <c r="J18" i="9"/>
  <c r="I18" i="9"/>
  <c r="H18" i="9"/>
  <c r="G18" i="9"/>
  <c r="F18" i="9"/>
  <c r="E18" i="9"/>
  <c r="R17" i="9"/>
  <c r="Q17" i="9"/>
  <c r="P17" i="9"/>
  <c r="O17" i="9"/>
  <c r="N17" i="9"/>
  <c r="M17" i="9"/>
  <c r="L17" i="9"/>
  <c r="K17" i="9"/>
  <c r="J17" i="9"/>
  <c r="I17" i="9"/>
  <c r="H17" i="9"/>
  <c r="G17" i="9"/>
  <c r="F17" i="9"/>
  <c r="E17" i="9"/>
  <c r="R16" i="9"/>
  <c r="Q16" i="9"/>
  <c r="P16" i="9"/>
  <c r="O16" i="9"/>
  <c r="N16" i="9"/>
  <c r="M16" i="9"/>
  <c r="L16" i="9"/>
  <c r="K16" i="9"/>
  <c r="J16" i="9"/>
  <c r="I16" i="9"/>
  <c r="H16" i="9"/>
  <c r="G16" i="9"/>
  <c r="F16" i="9"/>
  <c r="E16" i="9"/>
  <c r="R15" i="9"/>
  <c r="Q15" i="9"/>
  <c r="P15" i="9"/>
  <c r="O15" i="9"/>
  <c r="N15" i="9"/>
  <c r="M15" i="9"/>
  <c r="L15" i="9"/>
  <c r="K15" i="9"/>
  <c r="J15" i="9"/>
  <c r="I15" i="9"/>
  <c r="H15" i="9"/>
  <c r="G15" i="9"/>
  <c r="F15" i="9"/>
  <c r="E15" i="9"/>
  <c r="R14" i="9"/>
  <c r="Q14" i="9"/>
  <c r="P14" i="9"/>
  <c r="O14" i="9"/>
  <c r="N14" i="9"/>
  <c r="M14" i="9"/>
  <c r="L14" i="9"/>
  <c r="K14" i="9"/>
  <c r="J14" i="9"/>
  <c r="I14" i="9"/>
  <c r="H14" i="9"/>
  <c r="G14" i="9"/>
  <c r="F14" i="9"/>
  <c r="E14" i="9"/>
  <c r="R13" i="9"/>
  <c r="Q13" i="9"/>
  <c r="P13" i="9"/>
  <c r="O13" i="9"/>
  <c r="N13" i="9"/>
  <c r="M13" i="9"/>
  <c r="L13" i="9"/>
  <c r="K13" i="9"/>
  <c r="J13" i="9"/>
  <c r="I13" i="9"/>
  <c r="H13" i="9"/>
  <c r="G13" i="9"/>
  <c r="F13" i="9"/>
  <c r="E13" i="9"/>
  <c r="R12" i="9"/>
  <c r="Q12" i="9"/>
  <c r="P12" i="9"/>
  <c r="O12" i="9"/>
  <c r="N12" i="9"/>
  <c r="M12" i="9"/>
  <c r="L12" i="9"/>
  <c r="K12" i="9"/>
  <c r="J12" i="9"/>
  <c r="I12" i="9"/>
  <c r="H12" i="9"/>
  <c r="G12" i="9"/>
  <c r="F12" i="9"/>
  <c r="E12" i="9"/>
  <c r="R11" i="9"/>
  <c r="Q11" i="9"/>
  <c r="P11" i="9"/>
  <c r="O11" i="9"/>
  <c r="N11" i="9"/>
  <c r="M11" i="9"/>
  <c r="L11" i="9"/>
  <c r="K11" i="9"/>
  <c r="J11" i="9"/>
  <c r="I11" i="9"/>
  <c r="H11" i="9"/>
  <c r="G11" i="9"/>
  <c r="F11" i="9"/>
  <c r="E11" i="9"/>
  <c r="R39" i="4"/>
  <c r="Q39" i="4"/>
  <c r="P39" i="4"/>
  <c r="O39" i="4"/>
  <c r="N39" i="4"/>
  <c r="M39" i="4"/>
  <c r="L39" i="4"/>
  <c r="K39" i="4"/>
  <c r="J39" i="4"/>
  <c r="I39" i="4"/>
  <c r="H39" i="4"/>
  <c r="G39" i="4"/>
  <c r="F39" i="4"/>
  <c r="E39" i="4"/>
  <c r="R38" i="4"/>
  <c r="Q38" i="4"/>
  <c r="P38" i="4"/>
  <c r="O38" i="4"/>
  <c r="N38" i="4"/>
  <c r="M38" i="4"/>
  <c r="L38" i="4"/>
  <c r="K38" i="4"/>
  <c r="J38" i="4"/>
  <c r="I38" i="4"/>
  <c r="H38" i="4"/>
  <c r="G38" i="4"/>
  <c r="F38" i="4"/>
  <c r="E38" i="4"/>
  <c r="R36" i="4"/>
  <c r="Q36" i="4"/>
  <c r="P36" i="4"/>
  <c r="O36" i="4"/>
  <c r="N36" i="4"/>
  <c r="M36" i="4"/>
  <c r="L36" i="4"/>
  <c r="K36" i="4"/>
  <c r="J36" i="4"/>
  <c r="I36" i="4"/>
  <c r="H36" i="4"/>
  <c r="G36" i="4"/>
  <c r="F36" i="4"/>
  <c r="E36" i="4"/>
  <c r="R35" i="4"/>
  <c r="Q35" i="4"/>
  <c r="P35" i="4"/>
  <c r="O35" i="4"/>
  <c r="N35" i="4"/>
  <c r="M35" i="4"/>
  <c r="L35" i="4"/>
  <c r="K35" i="4"/>
  <c r="J35" i="4"/>
  <c r="I35" i="4"/>
  <c r="H35" i="4"/>
  <c r="G35" i="4"/>
  <c r="F35" i="4"/>
  <c r="E35" i="4"/>
  <c r="R34" i="4"/>
  <c r="Q34" i="4"/>
  <c r="P34" i="4"/>
  <c r="O34" i="4"/>
  <c r="N34" i="4"/>
  <c r="M34" i="4"/>
  <c r="L34" i="4"/>
  <c r="K34" i="4"/>
  <c r="J34" i="4"/>
  <c r="I34" i="4"/>
  <c r="H34" i="4"/>
  <c r="G34" i="4"/>
  <c r="F34" i="4"/>
  <c r="E34" i="4"/>
  <c r="R33" i="4"/>
  <c r="Q33" i="4"/>
  <c r="P33" i="4"/>
  <c r="O33" i="4"/>
  <c r="N33" i="4"/>
  <c r="M33" i="4"/>
  <c r="L33" i="4"/>
  <c r="K33" i="4"/>
  <c r="J33" i="4"/>
  <c r="I33" i="4"/>
  <c r="H33" i="4"/>
  <c r="G33" i="4"/>
  <c r="F33" i="4"/>
  <c r="E33" i="4"/>
  <c r="R30" i="4"/>
  <c r="Q30" i="4"/>
  <c r="P30" i="4"/>
  <c r="O30" i="4"/>
  <c r="N30" i="4"/>
  <c r="M30" i="4"/>
  <c r="L30" i="4"/>
  <c r="K30" i="4"/>
  <c r="J30" i="4"/>
  <c r="I30" i="4"/>
  <c r="H30" i="4"/>
  <c r="G30" i="4"/>
  <c r="F30" i="4"/>
  <c r="E30" i="4"/>
  <c r="R28" i="4"/>
  <c r="Q28" i="4"/>
  <c r="P28" i="4"/>
  <c r="O28" i="4"/>
  <c r="N28" i="4"/>
  <c r="M28" i="4"/>
  <c r="L28" i="4"/>
  <c r="K28" i="4"/>
  <c r="J28" i="4"/>
  <c r="I28" i="4"/>
  <c r="H28" i="4"/>
  <c r="G28" i="4"/>
  <c r="F28" i="4"/>
  <c r="E28" i="4"/>
  <c r="R27" i="4"/>
  <c r="Q27" i="4"/>
  <c r="P27" i="4"/>
  <c r="O27" i="4"/>
  <c r="N27" i="4"/>
  <c r="M27" i="4"/>
  <c r="L27" i="4"/>
  <c r="K27" i="4"/>
  <c r="J27" i="4"/>
  <c r="I27" i="4"/>
  <c r="H27" i="4"/>
  <c r="G27" i="4"/>
  <c r="F27" i="4"/>
  <c r="E27" i="4"/>
  <c r="R26" i="4"/>
  <c r="Q26" i="4"/>
  <c r="P26" i="4"/>
  <c r="O26" i="4"/>
  <c r="N26" i="4"/>
  <c r="M26" i="4"/>
  <c r="L26" i="4"/>
  <c r="K26" i="4"/>
  <c r="J26" i="4"/>
  <c r="I26" i="4"/>
  <c r="H26" i="4"/>
  <c r="G26" i="4"/>
  <c r="F26" i="4"/>
  <c r="E26" i="4"/>
  <c r="R25" i="4"/>
  <c r="Q25" i="4"/>
  <c r="P25" i="4"/>
  <c r="O25" i="4"/>
  <c r="N25" i="4"/>
  <c r="M25" i="4"/>
  <c r="L25" i="4"/>
  <c r="K25" i="4"/>
  <c r="J25" i="4"/>
  <c r="I25" i="4"/>
  <c r="H25" i="4"/>
  <c r="G25" i="4"/>
  <c r="F25" i="4"/>
  <c r="E25" i="4"/>
  <c r="R24" i="4"/>
  <c r="Q24" i="4"/>
  <c r="P24" i="4"/>
  <c r="O24" i="4"/>
  <c r="N24" i="4"/>
  <c r="M24" i="4"/>
  <c r="L24" i="4"/>
  <c r="K24" i="4"/>
  <c r="J24" i="4"/>
  <c r="I24" i="4"/>
  <c r="H24" i="4"/>
  <c r="G24" i="4"/>
  <c r="F24" i="4"/>
  <c r="E24" i="4"/>
  <c r="R23" i="4"/>
  <c r="Q23" i="4"/>
  <c r="P23" i="4"/>
  <c r="O23" i="4"/>
  <c r="N23" i="4"/>
  <c r="M23" i="4"/>
  <c r="L23" i="4"/>
  <c r="K23" i="4"/>
  <c r="J23" i="4"/>
  <c r="I23" i="4"/>
  <c r="H23" i="4"/>
  <c r="G23" i="4"/>
  <c r="F23" i="4"/>
  <c r="E23" i="4"/>
  <c r="R22" i="4"/>
  <c r="Q22" i="4"/>
  <c r="P22" i="4"/>
  <c r="O22" i="4"/>
  <c r="N22" i="4"/>
  <c r="M22" i="4"/>
  <c r="L22" i="4"/>
  <c r="K22" i="4"/>
  <c r="J22" i="4"/>
  <c r="I22" i="4"/>
  <c r="H22" i="4"/>
  <c r="G22" i="4"/>
  <c r="F22" i="4"/>
  <c r="E22" i="4"/>
  <c r="R20" i="4"/>
  <c r="Q20" i="4"/>
  <c r="P20" i="4"/>
  <c r="O20" i="4"/>
  <c r="N20" i="4"/>
  <c r="M20" i="4"/>
  <c r="L20" i="4"/>
  <c r="K20" i="4"/>
  <c r="J20" i="4"/>
  <c r="I20" i="4"/>
  <c r="H20" i="4"/>
  <c r="G20" i="4"/>
  <c r="F20" i="4"/>
  <c r="E20" i="4"/>
  <c r="R19" i="4"/>
  <c r="Q19" i="4"/>
  <c r="P19" i="4"/>
  <c r="O19" i="4"/>
  <c r="N19" i="4"/>
  <c r="M19" i="4"/>
  <c r="L19" i="4"/>
  <c r="K19" i="4"/>
  <c r="J19" i="4"/>
  <c r="I19" i="4"/>
  <c r="H19" i="4"/>
  <c r="G19" i="4"/>
  <c r="F19" i="4"/>
  <c r="E19" i="4"/>
  <c r="R18" i="4"/>
  <c r="Q18" i="4"/>
  <c r="P18" i="4"/>
  <c r="O18" i="4"/>
  <c r="N18" i="4"/>
  <c r="M18" i="4"/>
  <c r="L18" i="4"/>
  <c r="K18" i="4"/>
  <c r="J18" i="4"/>
  <c r="I18" i="4"/>
  <c r="H18" i="4"/>
  <c r="G18" i="4"/>
  <c r="F18" i="4"/>
  <c r="E18" i="4"/>
  <c r="R17" i="4"/>
  <c r="Q17" i="4"/>
  <c r="P17" i="4"/>
  <c r="O17" i="4"/>
  <c r="N17" i="4"/>
  <c r="M17" i="4"/>
  <c r="L17" i="4"/>
  <c r="K17" i="4"/>
  <c r="J17" i="4"/>
  <c r="I17" i="4"/>
  <c r="H17" i="4"/>
  <c r="G17" i="4"/>
  <c r="F17" i="4"/>
  <c r="E17" i="4"/>
  <c r="R16" i="4"/>
  <c r="Q16" i="4"/>
  <c r="P16" i="4"/>
  <c r="O16" i="4"/>
  <c r="N16" i="4"/>
  <c r="M16" i="4"/>
  <c r="L16" i="4"/>
  <c r="K16" i="4"/>
  <c r="J16" i="4"/>
  <c r="I16" i="4"/>
  <c r="H16" i="4"/>
  <c r="G16" i="4"/>
  <c r="F16" i="4"/>
  <c r="E16" i="4"/>
  <c r="R15" i="4"/>
  <c r="Q15" i="4"/>
  <c r="P15" i="4"/>
  <c r="O15" i="4"/>
  <c r="N15" i="4"/>
  <c r="M15" i="4"/>
  <c r="L15" i="4"/>
  <c r="K15" i="4"/>
  <c r="J15" i="4"/>
  <c r="I15" i="4"/>
  <c r="H15" i="4"/>
  <c r="G15" i="4"/>
  <c r="F15" i="4"/>
  <c r="E15" i="4"/>
  <c r="R14" i="4"/>
  <c r="Q14" i="4"/>
  <c r="P14" i="4"/>
  <c r="O14" i="4"/>
  <c r="N14" i="4"/>
  <c r="M14" i="4"/>
  <c r="L14" i="4"/>
  <c r="K14" i="4"/>
  <c r="J14" i="4"/>
  <c r="I14" i="4"/>
  <c r="H14" i="4"/>
  <c r="G14" i="4"/>
  <c r="F14" i="4"/>
  <c r="E14" i="4"/>
  <c r="R13" i="4"/>
  <c r="Q13" i="4"/>
  <c r="P13" i="4"/>
  <c r="O13" i="4"/>
  <c r="N13" i="4"/>
  <c r="M13" i="4"/>
  <c r="L13" i="4"/>
  <c r="K13" i="4"/>
  <c r="J13" i="4"/>
  <c r="I13" i="4"/>
  <c r="H13" i="4"/>
  <c r="G13" i="4"/>
  <c r="F13" i="4"/>
  <c r="E13" i="4"/>
  <c r="R12" i="4"/>
  <c r="Q12" i="4"/>
  <c r="P12" i="4"/>
  <c r="O12" i="4"/>
  <c r="N12" i="4"/>
  <c r="M12" i="4"/>
  <c r="L12" i="4"/>
  <c r="K12" i="4"/>
  <c r="J12" i="4"/>
  <c r="I12" i="4"/>
  <c r="H12" i="4"/>
  <c r="G12" i="4"/>
  <c r="F12" i="4"/>
  <c r="E12" i="4"/>
  <c r="R11" i="4"/>
  <c r="Q11" i="4"/>
  <c r="P11" i="4"/>
  <c r="O11" i="4"/>
  <c r="N11" i="4"/>
  <c r="M11" i="4"/>
  <c r="L11" i="4"/>
  <c r="K11" i="4"/>
  <c r="J11" i="4"/>
  <c r="I11" i="4"/>
  <c r="H11" i="4"/>
  <c r="G11" i="4"/>
  <c r="F11" i="4"/>
  <c r="E11" i="4"/>
  <c r="R39" i="8"/>
  <c r="Q39" i="8"/>
  <c r="P39" i="8"/>
  <c r="O39" i="8"/>
  <c r="N39" i="8"/>
  <c r="M39" i="8"/>
  <c r="L39" i="8"/>
  <c r="K39" i="8"/>
  <c r="J39" i="8"/>
  <c r="I39" i="8"/>
  <c r="H39" i="8"/>
  <c r="G39" i="8"/>
  <c r="F39" i="8"/>
  <c r="E39" i="8"/>
  <c r="R38" i="8"/>
  <c r="Q38" i="8"/>
  <c r="P38" i="8"/>
  <c r="O38" i="8"/>
  <c r="N38" i="8"/>
  <c r="M38" i="8"/>
  <c r="L38" i="8"/>
  <c r="K38" i="8"/>
  <c r="J38" i="8"/>
  <c r="I38" i="8"/>
  <c r="H38" i="8"/>
  <c r="G38" i="8"/>
  <c r="F38" i="8"/>
  <c r="E38" i="8"/>
  <c r="R36" i="8"/>
  <c r="Q36" i="8"/>
  <c r="P36" i="8"/>
  <c r="O36" i="8"/>
  <c r="N36" i="8"/>
  <c r="M36" i="8"/>
  <c r="L36" i="8"/>
  <c r="K36" i="8"/>
  <c r="J36" i="8"/>
  <c r="I36" i="8"/>
  <c r="H36" i="8"/>
  <c r="G36" i="8"/>
  <c r="F36" i="8"/>
  <c r="E36" i="8"/>
  <c r="R35" i="8"/>
  <c r="Q35" i="8"/>
  <c r="P35" i="8"/>
  <c r="O35" i="8"/>
  <c r="N35" i="8"/>
  <c r="M35" i="8"/>
  <c r="L35" i="8"/>
  <c r="K35" i="8"/>
  <c r="J35" i="8"/>
  <c r="I35" i="8"/>
  <c r="H35" i="8"/>
  <c r="G35" i="8"/>
  <c r="F35" i="8"/>
  <c r="E35" i="8"/>
  <c r="R34" i="8"/>
  <c r="Q34" i="8"/>
  <c r="P34" i="8"/>
  <c r="O34" i="8"/>
  <c r="N34" i="8"/>
  <c r="M34" i="8"/>
  <c r="L34" i="8"/>
  <c r="K34" i="8"/>
  <c r="J34" i="8"/>
  <c r="I34" i="8"/>
  <c r="H34" i="8"/>
  <c r="G34" i="8"/>
  <c r="F34" i="8"/>
  <c r="E34" i="8"/>
  <c r="R33" i="8"/>
  <c r="Q33" i="8"/>
  <c r="P33" i="8"/>
  <c r="O33" i="8"/>
  <c r="N33" i="8"/>
  <c r="M33" i="8"/>
  <c r="L33" i="8"/>
  <c r="K33" i="8"/>
  <c r="J33" i="8"/>
  <c r="I33" i="8"/>
  <c r="H33" i="8"/>
  <c r="G33" i="8"/>
  <c r="F33" i="8"/>
  <c r="E33" i="8"/>
  <c r="R30" i="8"/>
  <c r="Q30" i="8"/>
  <c r="P30" i="8"/>
  <c r="O30" i="8"/>
  <c r="N30" i="8"/>
  <c r="M30" i="8"/>
  <c r="L30" i="8"/>
  <c r="K30" i="8"/>
  <c r="J30" i="8"/>
  <c r="I30" i="8"/>
  <c r="H30" i="8"/>
  <c r="G30" i="8"/>
  <c r="F30" i="8"/>
  <c r="E30" i="8"/>
  <c r="R28" i="8"/>
  <c r="Q28" i="8"/>
  <c r="P28" i="8"/>
  <c r="O28" i="8"/>
  <c r="N28" i="8"/>
  <c r="M28" i="8"/>
  <c r="L28" i="8"/>
  <c r="K28" i="8"/>
  <c r="J28" i="8"/>
  <c r="I28" i="8"/>
  <c r="H28" i="8"/>
  <c r="G28" i="8"/>
  <c r="F28" i="8"/>
  <c r="E28" i="8"/>
  <c r="R27" i="8"/>
  <c r="Q27" i="8"/>
  <c r="P27" i="8"/>
  <c r="O27" i="8"/>
  <c r="N27" i="8"/>
  <c r="M27" i="8"/>
  <c r="L27" i="8"/>
  <c r="K27" i="8"/>
  <c r="J27" i="8"/>
  <c r="I27" i="8"/>
  <c r="H27" i="8"/>
  <c r="G27" i="8"/>
  <c r="F27" i="8"/>
  <c r="E27" i="8"/>
  <c r="R26" i="8"/>
  <c r="Q26" i="8"/>
  <c r="P26" i="8"/>
  <c r="O26" i="8"/>
  <c r="N26" i="8"/>
  <c r="M26" i="8"/>
  <c r="L26" i="8"/>
  <c r="K26" i="8"/>
  <c r="J26" i="8"/>
  <c r="I26" i="8"/>
  <c r="H26" i="8"/>
  <c r="G26" i="8"/>
  <c r="F26" i="8"/>
  <c r="E26" i="8"/>
  <c r="R25" i="8"/>
  <c r="Q25" i="8"/>
  <c r="P25" i="8"/>
  <c r="O25" i="8"/>
  <c r="N25" i="8"/>
  <c r="M25" i="8"/>
  <c r="L25" i="8"/>
  <c r="K25" i="8"/>
  <c r="J25" i="8"/>
  <c r="I25" i="8"/>
  <c r="H25" i="8"/>
  <c r="G25" i="8"/>
  <c r="F25" i="8"/>
  <c r="E25" i="8"/>
  <c r="R24" i="8"/>
  <c r="Q24" i="8"/>
  <c r="P24" i="8"/>
  <c r="O24" i="8"/>
  <c r="N24" i="8"/>
  <c r="M24" i="8"/>
  <c r="L24" i="8"/>
  <c r="K24" i="8"/>
  <c r="J24" i="8"/>
  <c r="I24" i="8"/>
  <c r="H24" i="8"/>
  <c r="G24" i="8"/>
  <c r="F24" i="8"/>
  <c r="E24" i="8"/>
  <c r="R23" i="8"/>
  <c r="Q23" i="8"/>
  <c r="P23" i="8"/>
  <c r="O23" i="8"/>
  <c r="N23" i="8"/>
  <c r="M23" i="8"/>
  <c r="L23" i="8"/>
  <c r="K23" i="8"/>
  <c r="J23" i="8"/>
  <c r="I23" i="8"/>
  <c r="H23" i="8"/>
  <c r="G23" i="8"/>
  <c r="F23" i="8"/>
  <c r="E23" i="8"/>
  <c r="R22" i="8"/>
  <c r="Q22" i="8"/>
  <c r="P22" i="8"/>
  <c r="O22" i="8"/>
  <c r="N22" i="8"/>
  <c r="M22" i="8"/>
  <c r="L22" i="8"/>
  <c r="K22" i="8"/>
  <c r="J22" i="8"/>
  <c r="I22" i="8"/>
  <c r="H22" i="8"/>
  <c r="G22" i="8"/>
  <c r="F22" i="8"/>
  <c r="E22" i="8"/>
  <c r="R20" i="8"/>
  <c r="Q20" i="8"/>
  <c r="P20" i="8"/>
  <c r="O20" i="8"/>
  <c r="N20" i="8"/>
  <c r="M20" i="8"/>
  <c r="L20" i="8"/>
  <c r="K20" i="8"/>
  <c r="J20" i="8"/>
  <c r="I20" i="8"/>
  <c r="H20" i="8"/>
  <c r="G20" i="8"/>
  <c r="F20" i="8"/>
  <c r="E20" i="8"/>
  <c r="R19" i="8"/>
  <c r="Q19" i="8"/>
  <c r="P19" i="8"/>
  <c r="O19" i="8"/>
  <c r="N19" i="8"/>
  <c r="M19" i="8"/>
  <c r="L19" i="8"/>
  <c r="K19" i="8"/>
  <c r="J19" i="8"/>
  <c r="I19" i="8"/>
  <c r="H19" i="8"/>
  <c r="G19" i="8"/>
  <c r="F19" i="8"/>
  <c r="E19" i="8"/>
  <c r="R18" i="8"/>
  <c r="Q18" i="8"/>
  <c r="P18" i="8"/>
  <c r="O18" i="8"/>
  <c r="N18" i="8"/>
  <c r="M18" i="8"/>
  <c r="L18" i="8"/>
  <c r="K18" i="8"/>
  <c r="J18" i="8"/>
  <c r="I18" i="8"/>
  <c r="H18" i="8"/>
  <c r="G18" i="8"/>
  <c r="F18" i="8"/>
  <c r="E18" i="8"/>
  <c r="Q17" i="8"/>
  <c r="P17" i="8"/>
  <c r="O17" i="8"/>
  <c r="N17" i="8"/>
  <c r="M17" i="8"/>
  <c r="L17" i="8"/>
  <c r="K17" i="8"/>
  <c r="J17" i="8"/>
  <c r="I17" i="8"/>
  <c r="H17" i="8"/>
  <c r="G17" i="8"/>
  <c r="F17" i="8"/>
  <c r="E17" i="8"/>
  <c r="R16" i="8"/>
  <c r="Q16" i="8"/>
  <c r="P16" i="8"/>
  <c r="O16" i="8"/>
  <c r="N16" i="8"/>
  <c r="M16" i="8"/>
  <c r="L16" i="8"/>
  <c r="K16" i="8"/>
  <c r="J16" i="8"/>
  <c r="I16" i="8"/>
  <c r="H16" i="8"/>
  <c r="G16" i="8"/>
  <c r="F16" i="8"/>
  <c r="E16" i="8"/>
  <c r="R15" i="8"/>
  <c r="Q15" i="8"/>
  <c r="P15" i="8"/>
  <c r="O15" i="8"/>
  <c r="N15" i="8"/>
  <c r="M15" i="8"/>
  <c r="L15" i="8"/>
  <c r="K15" i="8"/>
  <c r="J15" i="8"/>
  <c r="I15" i="8"/>
  <c r="H15" i="8"/>
  <c r="G15" i="8"/>
  <c r="F15" i="8"/>
  <c r="E15" i="8"/>
  <c r="R14" i="8"/>
  <c r="Q14" i="8"/>
  <c r="P14" i="8"/>
  <c r="O14" i="8"/>
  <c r="N14" i="8"/>
  <c r="M14" i="8"/>
  <c r="L14" i="8"/>
  <c r="K14" i="8"/>
  <c r="J14" i="8"/>
  <c r="I14" i="8"/>
  <c r="H14" i="8"/>
  <c r="G14" i="8"/>
  <c r="F14" i="8"/>
  <c r="E14" i="8"/>
  <c r="R13" i="8"/>
  <c r="Q13" i="8"/>
  <c r="P13" i="8"/>
  <c r="O13" i="8"/>
  <c r="N13" i="8"/>
  <c r="M13" i="8"/>
  <c r="L13" i="8"/>
  <c r="K13" i="8"/>
  <c r="J13" i="8"/>
  <c r="I13" i="8"/>
  <c r="H13" i="8"/>
  <c r="G13" i="8"/>
  <c r="F13" i="8"/>
  <c r="E13" i="8"/>
  <c r="Q12" i="8"/>
  <c r="P12" i="8"/>
  <c r="O12" i="8"/>
  <c r="N12" i="8"/>
  <c r="M12" i="8"/>
  <c r="L12" i="8"/>
  <c r="K12" i="8"/>
  <c r="J12" i="8"/>
  <c r="I12" i="8"/>
  <c r="H12" i="8"/>
  <c r="G12" i="8"/>
  <c r="F12" i="8"/>
  <c r="E12" i="8"/>
  <c r="R11" i="8"/>
  <c r="Q11" i="8"/>
  <c r="P11" i="8"/>
  <c r="O11" i="8"/>
  <c r="N11" i="8"/>
  <c r="M11" i="8"/>
  <c r="L11" i="8"/>
  <c r="K11" i="8"/>
  <c r="J11" i="8"/>
  <c r="I11" i="8"/>
  <c r="H11" i="8"/>
  <c r="G11" i="8"/>
  <c r="F11" i="8"/>
  <c r="E11" i="8"/>
  <c r="R72" i="7"/>
  <c r="Q72" i="7"/>
  <c r="P72" i="7"/>
  <c r="O72" i="7"/>
  <c r="N72" i="7"/>
  <c r="M72" i="7"/>
  <c r="L72" i="7"/>
  <c r="K72" i="7"/>
  <c r="J72" i="7"/>
  <c r="I72" i="7"/>
  <c r="H72" i="7"/>
  <c r="G72" i="7"/>
  <c r="F72" i="7"/>
  <c r="E72" i="7"/>
  <c r="R70" i="7"/>
  <c r="Q70" i="7"/>
  <c r="P70" i="7"/>
  <c r="O70" i="7"/>
  <c r="N70" i="7"/>
  <c r="M70" i="7"/>
  <c r="L70" i="7"/>
  <c r="K70" i="7"/>
  <c r="J70" i="7"/>
  <c r="I70" i="7"/>
  <c r="H70" i="7"/>
  <c r="G70" i="7"/>
  <c r="F70" i="7"/>
  <c r="E70" i="7"/>
  <c r="R69" i="7"/>
  <c r="Q69" i="7"/>
  <c r="P69" i="7"/>
  <c r="O69" i="7"/>
  <c r="N69" i="7"/>
  <c r="M69" i="7"/>
  <c r="L69" i="7"/>
  <c r="K69" i="7"/>
  <c r="J69" i="7"/>
  <c r="I69" i="7"/>
  <c r="H69" i="7"/>
  <c r="G69" i="7"/>
  <c r="F69" i="7"/>
  <c r="E69" i="7"/>
  <c r="R68" i="7"/>
  <c r="Q68" i="7"/>
  <c r="P68" i="7"/>
  <c r="O68" i="7"/>
  <c r="N68" i="7"/>
  <c r="M68" i="7"/>
  <c r="L68" i="7"/>
  <c r="K68" i="7"/>
  <c r="J68" i="7"/>
  <c r="I68" i="7"/>
  <c r="H68" i="7"/>
  <c r="G68" i="7"/>
  <c r="F68" i="7"/>
  <c r="E68" i="7"/>
  <c r="R67" i="7"/>
  <c r="Q67" i="7"/>
  <c r="P67" i="7"/>
  <c r="O67" i="7"/>
  <c r="N67" i="7"/>
  <c r="M67" i="7"/>
  <c r="L67" i="7"/>
  <c r="K67" i="7"/>
  <c r="J67" i="7"/>
  <c r="I67" i="7"/>
  <c r="H67" i="7"/>
  <c r="G67" i="7"/>
  <c r="F67" i="7"/>
  <c r="E67" i="7"/>
  <c r="R66" i="7"/>
  <c r="Q66" i="7"/>
  <c r="P66" i="7"/>
  <c r="O66" i="7"/>
  <c r="N66" i="7"/>
  <c r="M66" i="7"/>
  <c r="L66" i="7"/>
  <c r="K66" i="7"/>
  <c r="J66" i="7"/>
  <c r="I66" i="7"/>
  <c r="H66" i="7"/>
  <c r="G66" i="7"/>
  <c r="F66" i="7"/>
  <c r="E66" i="7"/>
  <c r="R65" i="7"/>
  <c r="Q65" i="7"/>
  <c r="P65" i="7"/>
  <c r="O65" i="7"/>
  <c r="N65" i="7"/>
  <c r="M65" i="7"/>
  <c r="L65" i="7"/>
  <c r="K65" i="7"/>
  <c r="J65" i="7"/>
  <c r="I65" i="7"/>
  <c r="H65" i="7"/>
  <c r="G65" i="7"/>
  <c r="F65" i="7"/>
  <c r="E65" i="7"/>
  <c r="R64" i="7"/>
  <c r="Q64" i="7"/>
  <c r="P64" i="7"/>
  <c r="O64" i="7"/>
  <c r="N64" i="7"/>
  <c r="M64" i="7"/>
  <c r="L64" i="7"/>
  <c r="K64" i="7"/>
  <c r="J64" i="7"/>
  <c r="I64" i="7"/>
  <c r="H64" i="7"/>
  <c r="G64" i="7"/>
  <c r="F64" i="7"/>
  <c r="E64" i="7"/>
  <c r="R63" i="7"/>
  <c r="Q63" i="7"/>
  <c r="P63" i="7"/>
  <c r="O63" i="7"/>
  <c r="N63" i="7"/>
  <c r="M63" i="7"/>
  <c r="L63" i="7"/>
  <c r="K63" i="7"/>
  <c r="J63" i="7"/>
  <c r="I63" i="7"/>
  <c r="H63" i="7"/>
  <c r="G63" i="7"/>
  <c r="F63" i="7"/>
  <c r="E63" i="7"/>
  <c r="R62" i="7"/>
  <c r="Q62" i="7"/>
  <c r="P62" i="7"/>
  <c r="O62" i="7"/>
  <c r="N62" i="7"/>
  <c r="M62" i="7"/>
  <c r="L62" i="7"/>
  <c r="K62" i="7"/>
  <c r="J62" i="7"/>
  <c r="I62" i="7"/>
  <c r="H62" i="7"/>
  <c r="G62" i="7"/>
  <c r="F62" i="7"/>
  <c r="E62" i="7"/>
  <c r="R61" i="7"/>
  <c r="Q61" i="7"/>
  <c r="P61" i="7"/>
  <c r="O61" i="7"/>
  <c r="N61" i="7"/>
  <c r="M61" i="7"/>
  <c r="L61" i="7"/>
  <c r="K61" i="7"/>
  <c r="J61" i="7"/>
  <c r="I61" i="7"/>
  <c r="H61" i="7"/>
  <c r="G61" i="7"/>
  <c r="F61" i="7"/>
  <c r="E61" i="7"/>
  <c r="R60" i="7"/>
  <c r="Q60" i="7"/>
  <c r="P60" i="7"/>
  <c r="O60" i="7"/>
  <c r="N60" i="7"/>
  <c r="M60" i="7"/>
  <c r="L60" i="7"/>
  <c r="K60" i="7"/>
  <c r="J60" i="7"/>
  <c r="I60" i="7"/>
  <c r="H60" i="7"/>
  <c r="G60" i="7"/>
  <c r="F60" i="7"/>
  <c r="E60" i="7"/>
  <c r="R59" i="7"/>
  <c r="Q59" i="7"/>
  <c r="P59" i="7"/>
  <c r="O59" i="7"/>
  <c r="N59" i="7"/>
  <c r="M59" i="7"/>
  <c r="L59" i="7"/>
  <c r="K59" i="7"/>
  <c r="J59" i="7"/>
  <c r="I59" i="7"/>
  <c r="H59" i="7"/>
  <c r="G59" i="7"/>
  <c r="F59" i="7"/>
  <c r="E59" i="7"/>
  <c r="R57" i="7"/>
  <c r="Q57" i="7"/>
  <c r="P57" i="7"/>
  <c r="O57" i="7"/>
  <c r="N57" i="7"/>
  <c r="M57" i="7"/>
  <c r="L57" i="7"/>
  <c r="K57" i="7"/>
  <c r="J57" i="7"/>
  <c r="I57" i="7"/>
  <c r="H57" i="7"/>
  <c r="G57" i="7"/>
  <c r="F57" i="7"/>
  <c r="E57" i="7"/>
  <c r="R56" i="7"/>
  <c r="Q56" i="7"/>
  <c r="P56" i="7"/>
  <c r="O56" i="7"/>
  <c r="N56" i="7"/>
  <c r="M56" i="7"/>
  <c r="L56" i="7"/>
  <c r="K56" i="7"/>
  <c r="J56" i="7"/>
  <c r="I56" i="7"/>
  <c r="H56" i="7"/>
  <c r="G56" i="7"/>
  <c r="F56" i="7"/>
  <c r="E56" i="7"/>
  <c r="R55" i="7"/>
  <c r="Q55" i="7"/>
  <c r="P55" i="7"/>
  <c r="O55" i="7"/>
  <c r="N55" i="7"/>
  <c r="M55" i="7"/>
  <c r="L55" i="7"/>
  <c r="K55" i="7"/>
  <c r="J55" i="7"/>
  <c r="I55" i="7"/>
  <c r="H55" i="7"/>
  <c r="G55" i="7"/>
  <c r="F55" i="7"/>
  <c r="E55" i="7"/>
  <c r="R54" i="7"/>
  <c r="Q54" i="7"/>
  <c r="P54" i="7"/>
  <c r="O54" i="7"/>
  <c r="N54" i="7"/>
  <c r="M54" i="7"/>
  <c r="L54" i="7"/>
  <c r="K54" i="7"/>
  <c r="J54" i="7"/>
  <c r="I54" i="7"/>
  <c r="H54" i="7"/>
  <c r="G54" i="7"/>
  <c r="F54" i="7"/>
  <c r="E54" i="7"/>
  <c r="R53" i="7"/>
  <c r="Q53" i="7"/>
  <c r="P53" i="7"/>
  <c r="O53" i="7"/>
  <c r="N53" i="7"/>
  <c r="M53" i="7"/>
  <c r="L53" i="7"/>
  <c r="K53" i="7"/>
  <c r="J53" i="7"/>
  <c r="I53" i="7"/>
  <c r="H53" i="7"/>
  <c r="G53" i="7"/>
  <c r="F53" i="7"/>
  <c r="E53" i="7"/>
  <c r="R52" i="7"/>
  <c r="Q52" i="7"/>
  <c r="P52" i="7"/>
  <c r="O52" i="7"/>
  <c r="N52" i="7"/>
  <c r="M52" i="7"/>
  <c r="L52" i="7"/>
  <c r="K52" i="7"/>
  <c r="J52" i="7"/>
  <c r="I52" i="7"/>
  <c r="H52" i="7"/>
  <c r="G52" i="7"/>
  <c r="F52" i="7"/>
  <c r="E52" i="7"/>
  <c r="R51" i="7"/>
  <c r="Q51" i="7"/>
  <c r="P51" i="7"/>
  <c r="O51" i="7"/>
  <c r="N51" i="7"/>
  <c r="M51" i="7"/>
  <c r="L51" i="7"/>
  <c r="K51" i="7"/>
  <c r="J51" i="7"/>
  <c r="I51" i="7"/>
  <c r="H51" i="7"/>
  <c r="G51" i="7"/>
  <c r="F51" i="7"/>
  <c r="E51" i="7"/>
  <c r="R50" i="7"/>
  <c r="Q50" i="7"/>
  <c r="P50" i="7"/>
  <c r="O50" i="7"/>
  <c r="N50" i="7"/>
  <c r="M50" i="7"/>
  <c r="L50" i="7"/>
  <c r="K50" i="7"/>
  <c r="J50" i="7"/>
  <c r="I50" i="7"/>
  <c r="H50" i="7"/>
  <c r="G50" i="7"/>
  <c r="F50" i="7"/>
  <c r="E50" i="7"/>
  <c r="R49" i="7"/>
  <c r="Q49" i="7"/>
  <c r="P49" i="7"/>
  <c r="O49" i="7"/>
  <c r="N49" i="7"/>
  <c r="M49" i="7"/>
  <c r="L49" i="7"/>
  <c r="K49" i="7"/>
  <c r="J49" i="7"/>
  <c r="I49" i="7"/>
  <c r="H49" i="7"/>
  <c r="G49" i="7"/>
  <c r="F49" i="7"/>
  <c r="E49" i="7"/>
  <c r="R48" i="7"/>
  <c r="Q48" i="7"/>
  <c r="P48" i="7"/>
  <c r="O48" i="7"/>
  <c r="N48" i="7"/>
  <c r="M48" i="7"/>
  <c r="L48" i="7"/>
  <c r="K48" i="7"/>
  <c r="J48" i="7"/>
  <c r="I48" i="7"/>
  <c r="H48" i="7"/>
  <c r="G48" i="7"/>
  <c r="F48" i="7"/>
  <c r="E48" i="7"/>
  <c r="R47" i="7"/>
  <c r="Q47" i="7"/>
  <c r="P47" i="7"/>
  <c r="O47" i="7"/>
  <c r="N47" i="7"/>
  <c r="M47" i="7"/>
  <c r="L47" i="7"/>
  <c r="K47" i="7"/>
  <c r="J47" i="7"/>
  <c r="I47" i="7"/>
  <c r="H47" i="7"/>
  <c r="G47" i="7"/>
  <c r="F47" i="7"/>
  <c r="E47" i="7"/>
  <c r="R46" i="7"/>
  <c r="Q46" i="7"/>
  <c r="P46" i="7"/>
  <c r="O46" i="7"/>
  <c r="N46" i="7"/>
  <c r="M46" i="7"/>
  <c r="L46" i="7"/>
  <c r="K46" i="7"/>
  <c r="J46" i="7"/>
  <c r="I46" i="7"/>
  <c r="H46" i="7"/>
  <c r="G46" i="7"/>
  <c r="F46" i="7"/>
  <c r="E46" i="7"/>
  <c r="R45" i="7"/>
  <c r="Q45" i="7"/>
  <c r="P45" i="7"/>
  <c r="O45" i="7"/>
  <c r="N45" i="7"/>
  <c r="M45" i="7"/>
  <c r="L45" i="7"/>
  <c r="K45" i="7"/>
  <c r="J45" i="7"/>
  <c r="I45" i="7"/>
  <c r="H45" i="7"/>
  <c r="G45" i="7"/>
  <c r="F45" i="7"/>
  <c r="E45" i="7"/>
  <c r="R44" i="7"/>
  <c r="Q44" i="7"/>
  <c r="P44" i="7"/>
  <c r="O44" i="7"/>
  <c r="N44" i="7"/>
  <c r="M44" i="7"/>
  <c r="L44" i="7"/>
  <c r="K44" i="7"/>
  <c r="J44" i="7"/>
  <c r="I44" i="7"/>
  <c r="H44" i="7"/>
  <c r="G44" i="7"/>
  <c r="F44" i="7"/>
  <c r="E44" i="7"/>
  <c r="R40" i="7"/>
  <c r="Q40" i="7"/>
  <c r="P40" i="7"/>
  <c r="O40" i="7"/>
  <c r="N40" i="7"/>
  <c r="M40" i="7"/>
  <c r="L40" i="7"/>
  <c r="K40" i="7"/>
  <c r="J40" i="7"/>
  <c r="I40" i="7"/>
  <c r="H40" i="7"/>
  <c r="G40" i="7"/>
  <c r="F40" i="7"/>
  <c r="E40" i="7"/>
  <c r="R39" i="7"/>
  <c r="Q39" i="7"/>
  <c r="P39" i="7"/>
  <c r="O39" i="7"/>
  <c r="N39" i="7"/>
  <c r="M39" i="7"/>
  <c r="L39" i="7"/>
  <c r="K39" i="7"/>
  <c r="J39" i="7"/>
  <c r="I39" i="7"/>
  <c r="H39" i="7"/>
  <c r="G39" i="7"/>
  <c r="F39" i="7"/>
  <c r="E39" i="7"/>
  <c r="R38" i="7"/>
  <c r="Q38" i="7"/>
  <c r="P38" i="7"/>
  <c r="O38" i="7"/>
  <c r="N38" i="7"/>
  <c r="M38" i="7"/>
  <c r="L38" i="7"/>
  <c r="K38" i="7"/>
  <c r="J38" i="7"/>
  <c r="I38" i="7"/>
  <c r="H38" i="7"/>
  <c r="G38" i="7"/>
  <c r="F38" i="7"/>
  <c r="E38" i="7"/>
  <c r="R36" i="7"/>
  <c r="Q36" i="7"/>
  <c r="P36" i="7"/>
  <c r="O36" i="7"/>
  <c r="N36" i="7"/>
  <c r="M36" i="7"/>
  <c r="L36" i="7"/>
  <c r="K36" i="7"/>
  <c r="J36" i="7"/>
  <c r="I36" i="7"/>
  <c r="H36" i="7"/>
  <c r="G36" i="7"/>
  <c r="F36" i="7"/>
  <c r="E36" i="7"/>
  <c r="R35" i="7"/>
  <c r="Q35" i="7"/>
  <c r="P35" i="7"/>
  <c r="O35" i="7"/>
  <c r="N35" i="7"/>
  <c r="M35" i="7"/>
  <c r="L35" i="7"/>
  <c r="K35" i="7"/>
  <c r="J35" i="7"/>
  <c r="I35" i="7"/>
  <c r="H35" i="7"/>
  <c r="G35" i="7"/>
  <c r="F35" i="7"/>
  <c r="E35" i="7"/>
  <c r="R34" i="7"/>
  <c r="Q34" i="7"/>
  <c r="P34" i="7"/>
  <c r="O34" i="7"/>
  <c r="N34" i="7"/>
  <c r="M34" i="7"/>
  <c r="L34" i="7"/>
  <c r="K34" i="7"/>
  <c r="J34" i="7"/>
  <c r="I34" i="7"/>
  <c r="H34" i="7"/>
  <c r="G34" i="7"/>
  <c r="F34" i="7"/>
  <c r="E34" i="7"/>
  <c r="R33" i="7"/>
  <c r="Q33" i="7"/>
  <c r="P33" i="7"/>
  <c r="O33" i="7"/>
  <c r="N33" i="7"/>
  <c r="M33" i="7"/>
  <c r="L33" i="7"/>
  <c r="K33" i="7"/>
  <c r="J33" i="7"/>
  <c r="I33" i="7"/>
  <c r="H33" i="7"/>
  <c r="G33" i="7"/>
  <c r="F33" i="7"/>
  <c r="E33" i="7"/>
  <c r="R30" i="7"/>
  <c r="Q30" i="7"/>
  <c r="P30" i="7"/>
  <c r="O30" i="7"/>
  <c r="N30" i="7"/>
  <c r="M30" i="7"/>
  <c r="L30" i="7"/>
  <c r="K30" i="7"/>
  <c r="J30" i="7"/>
  <c r="I30" i="7"/>
  <c r="H30" i="7"/>
  <c r="G30" i="7"/>
  <c r="F30" i="7"/>
  <c r="E30" i="7"/>
  <c r="R28" i="7"/>
  <c r="Q28" i="7"/>
  <c r="P28" i="7"/>
  <c r="O28" i="7"/>
  <c r="N28" i="7"/>
  <c r="M28" i="7"/>
  <c r="L28" i="7"/>
  <c r="K28" i="7"/>
  <c r="J28" i="7"/>
  <c r="I28" i="7"/>
  <c r="H28" i="7"/>
  <c r="G28" i="7"/>
  <c r="F28" i="7"/>
  <c r="E28" i="7"/>
  <c r="R27" i="7"/>
  <c r="Q27" i="7"/>
  <c r="P27" i="7"/>
  <c r="O27" i="7"/>
  <c r="N27" i="7"/>
  <c r="M27" i="7"/>
  <c r="L27" i="7"/>
  <c r="K27" i="7"/>
  <c r="J27" i="7"/>
  <c r="I27" i="7"/>
  <c r="H27" i="7"/>
  <c r="G27" i="7"/>
  <c r="F27" i="7"/>
  <c r="E27" i="7"/>
  <c r="R26" i="7"/>
  <c r="Q26" i="7"/>
  <c r="P26" i="7"/>
  <c r="O26" i="7"/>
  <c r="N26" i="7"/>
  <c r="M26" i="7"/>
  <c r="L26" i="7"/>
  <c r="K26" i="7"/>
  <c r="J26" i="7"/>
  <c r="I26" i="7"/>
  <c r="H26" i="7"/>
  <c r="G26" i="7"/>
  <c r="F26" i="7"/>
  <c r="E26" i="7"/>
  <c r="R25" i="7"/>
  <c r="Q25" i="7"/>
  <c r="P25" i="7"/>
  <c r="O25" i="7"/>
  <c r="N25" i="7"/>
  <c r="M25" i="7"/>
  <c r="L25" i="7"/>
  <c r="K25" i="7"/>
  <c r="J25" i="7"/>
  <c r="I25" i="7"/>
  <c r="H25" i="7"/>
  <c r="G25" i="7"/>
  <c r="F25" i="7"/>
  <c r="E25" i="7"/>
  <c r="R24" i="7"/>
  <c r="Q24" i="7"/>
  <c r="P24" i="7"/>
  <c r="O24" i="7"/>
  <c r="N24" i="7"/>
  <c r="M24" i="7"/>
  <c r="L24" i="7"/>
  <c r="K24" i="7"/>
  <c r="J24" i="7"/>
  <c r="I24" i="7"/>
  <c r="H24" i="7"/>
  <c r="G24" i="7"/>
  <c r="F24" i="7"/>
  <c r="E24" i="7"/>
  <c r="R23" i="7"/>
  <c r="Q23" i="7"/>
  <c r="P23" i="7"/>
  <c r="O23" i="7"/>
  <c r="N23" i="7"/>
  <c r="M23" i="7"/>
  <c r="L23" i="7"/>
  <c r="K23" i="7"/>
  <c r="J23" i="7"/>
  <c r="I23" i="7"/>
  <c r="H23" i="7"/>
  <c r="G23" i="7"/>
  <c r="F23" i="7"/>
  <c r="E23" i="7"/>
  <c r="R22" i="7"/>
  <c r="Q22" i="7"/>
  <c r="P22" i="7"/>
  <c r="O22" i="7"/>
  <c r="N22" i="7"/>
  <c r="M22" i="7"/>
  <c r="L22" i="7"/>
  <c r="K22" i="7"/>
  <c r="J22" i="7"/>
  <c r="I22" i="7"/>
  <c r="H22" i="7"/>
  <c r="G22" i="7"/>
  <c r="F22" i="7"/>
  <c r="E22" i="7"/>
  <c r="R20" i="7"/>
  <c r="Q20" i="7"/>
  <c r="P20" i="7"/>
  <c r="O20" i="7"/>
  <c r="N20" i="7"/>
  <c r="M20" i="7"/>
  <c r="L20" i="7"/>
  <c r="K20" i="7"/>
  <c r="J20" i="7"/>
  <c r="I20" i="7"/>
  <c r="H20" i="7"/>
  <c r="G20" i="7"/>
  <c r="F20" i="7"/>
  <c r="E20" i="7"/>
  <c r="R19" i="7"/>
  <c r="Q19" i="7"/>
  <c r="P19" i="7"/>
  <c r="O19" i="7"/>
  <c r="N19" i="7"/>
  <c r="M19" i="7"/>
  <c r="L19" i="7"/>
  <c r="K19" i="7"/>
  <c r="J19" i="7"/>
  <c r="I19" i="7"/>
  <c r="H19" i="7"/>
  <c r="G19" i="7"/>
  <c r="F19" i="7"/>
  <c r="E19" i="7"/>
  <c r="R18" i="7"/>
  <c r="Q18" i="7"/>
  <c r="P18" i="7"/>
  <c r="O18" i="7"/>
  <c r="N18" i="7"/>
  <c r="M18" i="7"/>
  <c r="L18" i="7"/>
  <c r="K18" i="7"/>
  <c r="J18" i="7"/>
  <c r="I18" i="7"/>
  <c r="H18" i="7"/>
  <c r="G18" i="7"/>
  <c r="F18" i="7"/>
  <c r="E18" i="7"/>
  <c r="R17" i="7"/>
  <c r="Q17" i="7"/>
  <c r="P17" i="7"/>
  <c r="O17" i="7"/>
  <c r="N17" i="7"/>
  <c r="M17" i="7"/>
  <c r="L17" i="7"/>
  <c r="K17" i="7"/>
  <c r="J17" i="7"/>
  <c r="I17" i="7"/>
  <c r="H17" i="7"/>
  <c r="G17" i="7"/>
  <c r="F17" i="7"/>
  <c r="E17" i="7"/>
  <c r="R16" i="7"/>
  <c r="Q16" i="7"/>
  <c r="P16" i="7"/>
  <c r="O16" i="7"/>
  <c r="N16" i="7"/>
  <c r="M16" i="7"/>
  <c r="L16" i="7"/>
  <c r="K16" i="7"/>
  <c r="J16" i="7"/>
  <c r="I16" i="7"/>
  <c r="H16" i="7"/>
  <c r="G16" i="7"/>
  <c r="F16" i="7"/>
  <c r="E16" i="7"/>
  <c r="R15" i="7"/>
  <c r="Q15" i="7"/>
  <c r="P15" i="7"/>
  <c r="O15" i="7"/>
  <c r="N15" i="7"/>
  <c r="M15" i="7"/>
  <c r="L15" i="7"/>
  <c r="K15" i="7"/>
  <c r="J15" i="7"/>
  <c r="I15" i="7"/>
  <c r="H15" i="7"/>
  <c r="G15" i="7"/>
  <c r="F15" i="7"/>
  <c r="E15" i="7"/>
  <c r="R14" i="7"/>
  <c r="Q14" i="7"/>
  <c r="P14" i="7"/>
  <c r="O14" i="7"/>
  <c r="N14" i="7"/>
  <c r="M14" i="7"/>
  <c r="L14" i="7"/>
  <c r="K14" i="7"/>
  <c r="J14" i="7"/>
  <c r="I14" i="7"/>
  <c r="H14" i="7"/>
  <c r="G14" i="7"/>
  <c r="F14" i="7"/>
  <c r="E14" i="7"/>
  <c r="R13" i="7"/>
  <c r="Q13" i="7"/>
  <c r="P13" i="7"/>
  <c r="O13" i="7"/>
  <c r="N13" i="7"/>
  <c r="M13" i="7"/>
  <c r="L13" i="7"/>
  <c r="K13" i="7"/>
  <c r="J13" i="7"/>
  <c r="I13" i="7"/>
  <c r="H13" i="7"/>
  <c r="G13" i="7"/>
  <c r="F13" i="7"/>
  <c r="E13" i="7"/>
  <c r="R12" i="7"/>
  <c r="Q12" i="7"/>
  <c r="P12" i="7"/>
  <c r="O12" i="7"/>
  <c r="N12" i="7"/>
  <c r="M12" i="7"/>
  <c r="L12" i="7"/>
  <c r="K12" i="7"/>
  <c r="J12" i="7"/>
  <c r="I12" i="7"/>
  <c r="H12" i="7"/>
  <c r="G12" i="7"/>
  <c r="F12" i="7"/>
  <c r="E12" i="7"/>
  <c r="R11" i="7"/>
  <c r="Q11" i="7"/>
  <c r="P11" i="7"/>
  <c r="O11" i="7"/>
  <c r="N11" i="7"/>
  <c r="M11" i="7"/>
  <c r="L11" i="7"/>
  <c r="K11" i="7"/>
  <c r="J11" i="7"/>
  <c r="I11" i="7"/>
  <c r="H11" i="7"/>
  <c r="G11" i="7"/>
  <c r="F11" i="7"/>
  <c r="E11" i="7"/>
  <c r="Q39" i="5"/>
  <c r="P39" i="5"/>
  <c r="O39" i="5"/>
  <c r="N39" i="5"/>
  <c r="M39" i="5"/>
  <c r="L39" i="5"/>
  <c r="K39" i="5"/>
  <c r="J39" i="5"/>
  <c r="I39" i="5"/>
  <c r="H39" i="5"/>
  <c r="G39" i="5"/>
  <c r="F39" i="5"/>
  <c r="E39" i="5"/>
  <c r="D39" i="5"/>
  <c r="Q38" i="5"/>
  <c r="P38" i="5"/>
  <c r="O38" i="5"/>
  <c r="N38" i="5"/>
  <c r="M38" i="5"/>
  <c r="L38" i="5"/>
  <c r="K38" i="5"/>
  <c r="J38" i="5"/>
  <c r="I38" i="5"/>
  <c r="H38" i="5"/>
  <c r="G38" i="5"/>
  <c r="F38" i="5"/>
  <c r="E38" i="5"/>
  <c r="D38" i="5"/>
  <c r="Q36" i="5"/>
  <c r="P36" i="5"/>
  <c r="O36" i="5"/>
  <c r="N36" i="5"/>
  <c r="M36" i="5"/>
  <c r="L36" i="5"/>
  <c r="K36" i="5"/>
  <c r="J36" i="5"/>
  <c r="I36" i="5"/>
  <c r="H36" i="5"/>
  <c r="G36" i="5"/>
  <c r="F36" i="5"/>
  <c r="E36" i="5"/>
  <c r="D36" i="5"/>
  <c r="Q35" i="5"/>
  <c r="P35" i="5"/>
  <c r="O35" i="5"/>
  <c r="N35" i="5"/>
  <c r="M35" i="5"/>
  <c r="L35" i="5"/>
  <c r="K35" i="5"/>
  <c r="J35" i="5"/>
  <c r="I35" i="5"/>
  <c r="H35" i="5"/>
  <c r="G35" i="5"/>
  <c r="F35" i="5"/>
  <c r="E35" i="5"/>
  <c r="D35" i="5"/>
  <c r="Q34" i="5"/>
  <c r="P34" i="5"/>
  <c r="O34" i="5"/>
  <c r="N34" i="5"/>
  <c r="M34" i="5"/>
  <c r="L34" i="5"/>
  <c r="K34" i="5"/>
  <c r="J34" i="5"/>
  <c r="I34" i="5"/>
  <c r="H34" i="5"/>
  <c r="G34" i="5"/>
  <c r="F34" i="5"/>
  <c r="E34" i="5"/>
  <c r="D34" i="5"/>
  <c r="Q33" i="5"/>
  <c r="P33" i="5"/>
  <c r="O33" i="5"/>
  <c r="N33" i="5"/>
  <c r="M33" i="5"/>
  <c r="L33" i="5"/>
  <c r="K33" i="5"/>
  <c r="J33" i="5"/>
  <c r="I33" i="5"/>
  <c r="H33" i="5"/>
  <c r="G33" i="5"/>
  <c r="F33" i="5"/>
  <c r="E33" i="5"/>
  <c r="D33" i="5"/>
  <c r="Q30" i="5"/>
  <c r="P30" i="5"/>
  <c r="O30" i="5"/>
  <c r="N30" i="5"/>
  <c r="M30" i="5"/>
  <c r="L30" i="5"/>
  <c r="K30" i="5"/>
  <c r="J30" i="5"/>
  <c r="I30" i="5"/>
  <c r="H30" i="5"/>
  <c r="G30" i="5"/>
  <c r="F30" i="5"/>
  <c r="E30" i="5"/>
  <c r="D30" i="5"/>
  <c r="Q27" i="5"/>
  <c r="P27" i="5"/>
  <c r="O27" i="5"/>
  <c r="N27" i="5"/>
  <c r="M27" i="5"/>
  <c r="L27" i="5"/>
  <c r="K27" i="5"/>
  <c r="J27" i="5"/>
  <c r="I27" i="5"/>
  <c r="H27" i="5"/>
  <c r="G27" i="5"/>
  <c r="F27" i="5"/>
  <c r="E27" i="5"/>
  <c r="D27" i="5"/>
  <c r="Q26" i="5"/>
  <c r="P26" i="5"/>
  <c r="O26" i="5"/>
  <c r="N26" i="5"/>
  <c r="M26" i="5"/>
  <c r="L26" i="5"/>
  <c r="K26" i="5"/>
  <c r="J26" i="5"/>
  <c r="I26" i="5"/>
  <c r="H26" i="5"/>
  <c r="G26" i="5"/>
  <c r="F26" i="5"/>
  <c r="E26" i="5"/>
  <c r="D26" i="5"/>
  <c r="Q25" i="5"/>
  <c r="P25" i="5"/>
  <c r="O25" i="5"/>
  <c r="N25" i="5"/>
  <c r="M25" i="5"/>
  <c r="L25" i="5"/>
  <c r="K25" i="5"/>
  <c r="J25" i="5"/>
  <c r="I25" i="5"/>
  <c r="H25" i="5"/>
  <c r="G25" i="5"/>
  <c r="F25" i="5"/>
  <c r="E25" i="5"/>
  <c r="D25" i="5"/>
  <c r="Q24" i="5"/>
  <c r="P24" i="5"/>
  <c r="O24" i="5"/>
  <c r="N24" i="5"/>
  <c r="M24" i="5"/>
  <c r="L24" i="5"/>
  <c r="K24" i="5"/>
  <c r="J24" i="5"/>
  <c r="I24" i="5"/>
  <c r="H24" i="5"/>
  <c r="G24" i="5"/>
  <c r="F24" i="5"/>
  <c r="E24" i="5"/>
  <c r="D24" i="5"/>
  <c r="Q23" i="5"/>
  <c r="P23" i="5"/>
  <c r="O23" i="5"/>
  <c r="N23" i="5"/>
  <c r="M23" i="5"/>
  <c r="L23" i="5"/>
  <c r="K23" i="5"/>
  <c r="J23" i="5"/>
  <c r="I23" i="5"/>
  <c r="H23" i="5"/>
  <c r="G23" i="5"/>
  <c r="F23" i="5"/>
  <c r="E23" i="5"/>
  <c r="D23" i="5"/>
  <c r="Q22" i="5"/>
  <c r="P22" i="5"/>
  <c r="O22" i="5"/>
  <c r="N22" i="5"/>
  <c r="M22" i="5"/>
  <c r="L22" i="5"/>
  <c r="K22" i="5"/>
  <c r="J22" i="5"/>
  <c r="I22" i="5"/>
  <c r="H22" i="5"/>
  <c r="G22" i="5"/>
  <c r="F22" i="5"/>
  <c r="E22" i="5"/>
  <c r="D22" i="5"/>
  <c r="Q20" i="5"/>
  <c r="P20" i="5"/>
  <c r="O20" i="5"/>
  <c r="N20" i="5"/>
  <c r="M20" i="5"/>
  <c r="L20" i="5"/>
  <c r="K20" i="5"/>
  <c r="J20" i="5"/>
  <c r="I20" i="5"/>
  <c r="H20" i="5"/>
  <c r="G20" i="5"/>
  <c r="F20" i="5"/>
  <c r="E20" i="5"/>
  <c r="D20" i="5"/>
  <c r="Q19" i="5"/>
  <c r="P19" i="5"/>
  <c r="O19" i="5"/>
  <c r="N19" i="5"/>
  <c r="M19" i="5"/>
  <c r="L19" i="5"/>
  <c r="K19" i="5"/>
  <c r="J19" i="5"/>
  <c r="I19" i="5"/>
  <c r="H19" i="5"/>
  <c r="G19" i="5"/>
  <c r="F19" i="5"/>
  <c r="E19" i="5"/>
  <c r="D19" i="5"/>
  <c r="Q18" i="5"/>
  <c r="P18" i="5"/>
  <c r="O18" i="5"/>
  <c r="N18" i="5"/>
  <c r="M18" i="5"/>
  <c r="L18" i="5"/>
  <c r="K18" i="5"/>
  <c r="J18" i="5"/>
  <c r="I18" i="5"/>
  <c r="H18" i="5"/>
  <c r="G18" i="5"/>
  <c r="F18" i="5"/>
  <c r="E18" i="5"/>
  <c r="D18" i="5"/>
  <c r="Q17" i="5"/>
  <c r="P17" i="5"/>
  <c r="O17" i="5"/>
  <c r="N17" i="5"/>
  <c r="M17" i="5"/>
  <c r="L17" i="5"/>
  <c r="K17" i="5"/>
  <c r="J17" i="5"/>
  <c r="I17" i="5"/>
  <c r="H17" i="5"/>
  <c r="G17" i="5"/>
  <c r="F17" i="5"/>
  <c r="E17" i="5"/>
  <c r="D17" i="5"/>
  <c r="Q16" i="5"/>
  <c r="P16" i="5"/>
  <c r="O16" i="5"/>
  <c r="N16" i="5"/>
  <c r="M16" i="5"/>
  <c r="L16" i="5"/>
  <c r="K16" i="5"/>
  <c r="J16" i="5"/>
  <c r="I16" i="5"/>
  <c r="H16" i="5"/>
  <c r="G16" i="5"/>
  <c r="F16" i="5"/>
  <c r="E16" i="5"/>
  <c r="D16" i="5"/>
  <c r="Q15" i="5"/>
  <c r="P15" i="5"/>
  <c r="O15" i="5"/>
  <c r="N15" i="5"/>
  <c r="M15" i="5"/>
  <c r="L15" i="5"/>
  <c r="K15" i="5"/>
  <c r="J15" i="5"/>
  <c r="I15" i="5"/>
  <c r="H15" i="5"/>
  <c r="G15" i="5"/>
  <c r="F15" i="5"/>
  <c r="E15" i="5"/>
  <c r="D15" i="5"/>
  <c r="Q14" i="5"/>
  <c r="P14" i="5"/>
  <c r="O14" i="5"/>
  <c r="N14" i="5"/>
  <c r="M14" i="5"/>
  <c r="L14" i="5"/>
  <c r="K14" i="5"/>
  <c r="J14" i="5"/>
  <c r="I14" i="5"/>
  <c r="H14" i="5"/>
  <c r="G14" i="5"/>
  <c r="F14" i="5"/>
  <c r="E14" i="5"/>
  <c r="D14" i="5"/>
  <c r="Q13" i="5"/>
  <c r="P13" i="5"/>
  <c r="O13" i="5"/>
  <c r="N13" i="5"/>
  <c r="M13" i="5"/>
  <c r="L13" i="5"/>
  <c r="K13" i="5"/>
  <c r="J13" i="5"/>
  <c r="I13" i="5"/>
  <c r="H13" i="5"/>
  <c r="G13" i="5"/>
  <c r="F13" i="5"/>
  <c r="E13" i="5"/>
  <c r="D13" i="5"/>
  <c r="Q12" i="5"/>
  <c r="P12" i="5"/>
  <c r="O12" i="5"/>
  <c r="N12" i="5"/>
  <c r="M12" i="5"/>
  <c r="L12" i="5"/>
  <c r="K12" i="5"/>
  <c r="J12" i="5"/>
  <c r="I12" i="5"/>
  <c r="H12" i="5"/>
  <c r="G12" i="5"/>
  <c r="F12" i="5"/>
  <c r="E12" i="5"/>
  <c r="D12" i="5"/>
  <c r="Q11" i="5"/>
  <c r="P11" i="5"/>
  <c r="O11" i="5"/>
  <c r="N11" i="5"/>
  <c r="M11" i="5"/>
  <c r="L11" i="5"/>
  <c r="K11" i="5"/>
  <c r="J11" i="5"/>
  <c r="I11" i="5"/>
  <c r="H11" i="5"/>
  <c r="G11" i="5"/>
  <c r="F11" i="5"/>
  <c r="E11" i="5"/>
  <c r="D11" i="5"/>
  <c r="Q72" i="3"/>
  <c r="P72" i="3"/>
  <c r="O72" i="3"/>
  <c r="N72" i="3"/>
  <c r="M72" i="3"/>
  <c r="L72" i="3"/>
  <c r="K72" i="3"/>
  <c r="J72" i="3"/>
  <c r="I72" i="3"/>
  <c r="H72" i="3"/>
  <c r="G72" i="3"/>
  <c r="F72" i="3"/>
  <c r="E72" i="3"/>
  <c r="D72" i="3"/>
  <c r="Q70" i="3"/>
  <c r="P70" i="3"/>
  <c r="O70" i="3"/>
  <c r="N70" i="3"/>
  <c r="M70" i="3"/>
  <c r="L70" i="3"/>
  <c r="K70" i="3"/>
  <c r="J70" i="3"/>
  <c r="I70" i="3"/>
  <c r="H70" i="3"/>
  <c r="G70" i="3"/>
  <c r="F70" i="3"/>
  <c r="E70" i="3"/>
  <c r="D70" i="3"/>
  <c r="Q69" i="3"/>
  <c r="P69" i="3"/>
  <c r="O69" i="3"/>
  <c r="N69" i="3"/>
  <c r="M69" i="3"/>
  <c r="L69" i="3"/>
  <c r="K69" i="3"/>
  <c r="J69" i="3"/>
  <c r="I69" i="3"/>
  <c r="H69" i="3"/>
  <c r="G69" i="3"/>
  <c r="F69" i="3"/>
  <c r="E69" i="3"/>
  <c r="D69" i="3"/>
  <c r="Q68" i="3"/>
  <c r="P68" i="3"/>
  <c r="O68" i="3"/>
  <c r="N68" i="3"/>
  <c r="M68" i="3"/>
  <c r="L68" i="3"/>
  <c r="K68" i="3"/>
  <c r="J68" i="3"/>
  <c r="I68" i="3"/>
  <c r="H68" i="3"/>
  <c r="G68" i="3"/>
  <c r="F68" i="3"/>
  <c r="E68" i="3"/>
  <c r="D68" i="3"/>
  <c r="Q67" i="3"/>
  <c r="P67" i="3"/>
  <c r="O67" i="3"/>
  <c r="N67" i="3"/>
  <c r="M67" i="3"/>
  <c r="L67" i="3"/>
  <c r="K67" i="3"/>
  <c r="J67" i="3"/>
  <c r="I67" i="3"/>
  <c r="H67" i="3"/>
  <c r="G67" i="3"/>
  <c r="F67" i="3"/>
  <c r="E67" i="3"/>
  <c r="D67" i="3"/>
  <c r="Q66" i="3"/>
  <c r="P66" i="3"/>
  <c r="O66" i="3"/>
  <c r="N66" i="3"/>
  <c r="M66" i="3"/>
  <c r="L66" i="3"/>
  <c r="K66" i="3"/>
  <c r="J66" i="3"/>
  <c r="I66" i="3"/>
  <c r="H66" i="3"/>
  <c r="G66" i="3"/>
  <c r="F66" i="3"/>
  <c r="E66" i="3"/>
  <c r="D66" i="3"/>
  <c r="Q65" i="3"/>
  <c r="P65" i="3"/>
  <c r="O65" i="3"/>
  <c r="N65" i="3"/>
  <c r="M65" i="3"/>
  <c r="L65" i="3"/>
  <c r="K65" i="3"/>
  <c r="J65" i="3"/>
  <c r="I65" i="3"/>
  <c r="H65" i="3"/>
  <c r="G65" i="3"/>
  <c r="F65" i="3"/>
  <c r="E65" i="3"/>
  <c r="D65" i="3"/>
  <c r="Q64" i="3"/>
  <c r="P64" i="3"/>
  <c r="O64" i="3"/>
  <c r="N64" i="3"/>
  <c r="M64" i="3"/>
  <c r="L64" i="3"/>
  <c r="K64" i="3"/>
  <c r="J64" i="3"/>
  <c r="I64" i="3"/>
  <c r="H64" i="3"/>
  <c r="G64" i="3"/>
  <c r="F64" i="3"/>
  <c r="E64" i="3"/>
  <c r="D64" i="3"/>
  <c r="Q63" i="3"/>
  <c r="P63" i="3"/>
  <c r="O63" i="3"/>
  <c r="N63" i="3"/>
  <c r="M63" i="3"/>
  <c r="L63" i="3"/>
  <c r="K63" i="3"/>
  <c r="J63" i="3"/>
  <c r="I63" i="3"/>
  <c r="H63" i="3"/>
  <c r="G63" i="3"/>
  <c r="F63" i="3"/>
  <c r="E63" i="3"/>
  <c r="D63" i="3"/>
  <c r="Q62" i="3"/>
  <c r="P62" i="3"/>
  <c r="O62" i="3"/>
  <c r="N62" i="3"/>
  <c r="M62" i="3"/>
  <c r="L62" i="3"/>
  <c r="K62" i="3"/>
  <c r="J62" i="3"/>
  <c r="I62" i="3"/>
  <c r="H62" i="3"/>
  <c r="G62" i="3"/>
  <c r="F62" i="3"/>
  <c r="E62" i="3"/>
  <c r="D62" i="3"/>
  <c r="Q61" i="3"/>
  <c r="P61" i="3"/>
  <c r="O61" i="3"/>
  <c r="N61" i="3"/>
  <c r="M61" i="3"/>
  <c r="L61" i="3"/>
  <c r="K61" i="3"/>
  <c r="J61" i="3"/>
  <c r="I61" i="3"/>
  <c r="H61" i="3"/>
  <c r="G61" i="3"/>
  <c r="F61" i="3"/>
  <c r="E61" i="3"/>
  <c r="D61" i="3"/>
  <c r="Q60" i="3"/>
  <c r="P60" i="3"/>
  <c r="O60" i="3"/>
  <c r="N60" i="3"/>
  <c r="M60" i="3"/>
  <c r="L60" i="3"/>
  <c r="K60" i="3"/>
  <c r="J60" i="3"/>
  <c r="I60" i="3"/>
  <c r="H60" i="3"/>
  <c r="G60" i="3"/>
  <c r="F60" i="3"/>
  <c r="E60" i="3"/>
  <c r="D60" i="3"/>
  <c r="Q59" i="3"/>
  <c r="P59" i="3"/>
  <c r="O59" i="3"/>
  <c r="N59" i="3"/>
  <c r="M59" i="3"/>
  <c r="L59" i="3"/>
  <c r="K59" i="3"/>
  <c r="J59" i="3"/>
  <c r="I59" i="3"/>
  <c r="H59" i="3"/>
  <c r="G59" i="3"/>
  <c r="F59" i="3"/>
  <c r="E59" i="3"/>
  <c r="D59" i="3"/>
  <c r="Q57" i="3"/>
  <c r="P57" i="3"/>
  <c r="O57" i="3"/>
  <c r="N57" i="3"/>
  <c r="M57" i="3"/>
  <c r="L57" i="3"/>
  <c r="K57" i="3"/>
  <c r="J57" i="3"/>
  <c r="I57" i="3"/>
  <c r="H57" i="3"/>
  <c r="G57" i="3"/>
  <c r="F57" i="3"/>
  <c r="E57" i="3"/>
  <c r="D57" i="3"/>
  <c r="Q56" i="3"/>
  <c r="P56" i="3"/>
  <c r="O56" i="3"/>
  <c r="N56" i="3"/>
  <c r="M56" i="3"/>
  <c r="L56" i="3"/>
  <c r="K56" i="3"/>
  <c r="J56" i="3"/>
  <c r="I56" i="3"/>
  <c r="H56" i="3"/>
  <c r="G56" i="3"/>
  <c r="F56" i="3"/>
  <c r="E56" i="3"/>
  <c r="D56" i="3"/>
  <c r="Q55" i="3"/>
  <c r="P55" i="3"/>
  <c r="O55" i="3"/>
  <c r="N55" i="3"/>
  <c r="M55" i="3"/>
  <c r="L55" i="3"/>
  <c r="K55" i="3"/>
  <c r="J55" i="3"/>
  <c r="I55" i="3"/>
  <c r="H55" i="3"/>
  <c r="G55" i="3"/>
  <c r="F55" i="3"/>
  <c r="E55" i="3"/>
  <c r="D55" i="3"/>
  <c r="Q54" i="3"/>
  <c r="P54" i="3"/>
  <c r="O54" i="3"/>
  <c r="N54" i="3"/>
  <c r="M54" i="3"/>
  <c r="L54" i="3"/>
  <c r="K54" i="3"/>
  <c r="J54" i="3"/>
  <c r="I54" i="3"/>
  <c r="H54" i="3"/>
  <c r="G54" i="3"/>
  <c r="F54" i="3"/>
  <c r="E54" i="3"/>
  <c r="D54" i="3"/>
  <c r="Q53" i="3"/>
  <c r="P53" i="3"/>
  <c r="O53" i="3"/>
  <c r="N53" i="3"/>
  <c r="M53" i="3"/>
  <c r="L53" i="3"/>
  <c r="K53" i="3"/>
  <c r="J53" i="3"/>
  <c r="I53" i="3"/>
  <c r="H53" i="3"/>
  <c r="G53" i="3"/>
  <c r="F53" i="3"/>
  <c r="E53" i="3"/>
  <c r="D53" i="3"/>
  <c r="Q52" i="3"/>
  <c r="P52" i="3"/>
  <c r="O52" i="3"/>
  <c r="N52" i="3"/>
  <c r="M52" i="3"/>
  <c r="L52" i="3"/>
  <c r="K52" i="3"/>
  <c r="J52" i="3"/>
  <c r="I52" i="3"/>
  <c r="H52" i="3"/>
  <c r="G52" i="3"/>
  <c r="F52" i="3"/>
  <c r="E52" i="3"/>
  <c r="D52" i="3"/>
  <c r="Q51" i="3"/>
  <c r="P51" i="3"/>
  <c r="O51" i="3"/>
  <c r="N51" i="3"/>
  <c r="M51" i="3"/>
  <c r="L51" i="3"/>
  <c r="K51" i="3"/>
  <c r="J51" i="3"/>
  <c r="I51" i="3"/>
  <c r="H51" i="3"/>
  <c r="G51" i="3"/>
  <c r="F51" i="3"/>
  <c r="E51" i="3"/>
  <c r="D51" i="3"/>
  <c r="Q50" i="3"/>
  <c r="P50" i="3"/>
  <c r="O50" i="3"/>
  <c r="N50" i="3"/>
  <c r="M50" i="3"/>
  <c r="L50" i="3"/>
  <c r="K50" i="3"/>
  <c r="J50" i="3"/>
  <c r="I50" i="3"/>
  <c r="H50" i="3"/>
  <c r="G50" i="3"/>
  <c r="F50" i="3"/>
  <c r="E50" i="3"/>
  <c r="D50" i="3"/>
  <c r="Q49" i="3"/>
  <c r="P49" i="3"/>
  <c r="O49" i="3"/>
  <c r="N49" i="3"/>
  <c r="M49" i="3"/>
  <c r="L49" i="3"/>
  <c r="K49" i="3"/>
  <c r="J49" i="3"/>
  <c r="I49" i="3"/>
  <c r="H49" i="3"/>
  <c r="G49" i="3"/>
  <c r="F49" i="3"/>
  <c r="E49" i="3"/>
  <c r="D49" i="3"/>
  <c r="Q48" i="3"/>
  <c r="P48" i="3"/>
  <c r="O48" i="3"/>
  <c r="N48" i="3"/>
  <c r="M48" i="3"/>
  <c r="L48" i="3"/>
  <c r="K48" i="3"/>
  <c r="J48" i="3"/>
  <c r="I48" i="3"/>
  <c r="H48" i="3"/>
  <c r="G48" i="3"/>
  <c r="F48" i="3"/>
  <c r="E48" i="3"/>
  <c r="D48" i="3"/>
  <c r="Q47" i="3"/>
  <c r="P47" i="3"/>
  <c r="O47" i="3"/>
  <c r="N47" i="3"/>
  <c r="M47" i="3"/>
  <c r="L47" i="3"/>
  <c r="K47" i="3"/>
  <c r="J47" i="3"/>
  <c r="I47" i="3"/>
  <c r="H47" i="3"/>
  <c r="G47" i="3"/>
  <c r="F47" i="3"/>
  <c r="E47" i="3"/>
  <c r="D47" i="3"/>
  <c r="Q46" i="3"/>
  <c r="P46" i="3"/>
  <c r="O46" i="3"/>
  <c r="N46" i="3"/>
  <c r="M46" i="3"/>
  <c r="L46" i="3"/>
  <c r="K46" i="3"/>
  <c r="J46" i="3"/>
  <c r="I46" i="3"/>
  <c r="H46" i="3"/>
  <c r="G46" i="3"/>
  <c r="F46" i="3"/>
  <c r="E46" i="3"/>
  <c r="D46" i="3"/>
  <c r="Q45" i="3"/>
  <c r="P45" i="3"/>
  <c r="O45" i="3"/>
  <c r="N45" i="3"/>
  <c r="M45" i="3"/>
  <c r="L45" i="3"/>
  <c r="K45" i="3"/>
  <c r="J45" i="3"/>
  <c r="I45" i="3"/>
  <c r="H45" i="3"/>
  <c r="G45" i="3"/>
  <c r="F45" i="3"/>
  <c r="E45" i="3"/>
  <c r="D45" i="3"/>
  <c r="Q44" i="3"/>
  <c r="P44" i="3"/>
  <c r="O44" i="3"/>
  <c r="N44" i="3"/>
  <c r="M44" i="3"/>
  <c r="L44" i="3"/>
  <c r="K44" i="3"/>
  <c r="J44" i="3"/>
  <c r="I44" i="3"/>
  <c r="H44" i="3"/>
  <c r="G44" i="3"/>
  <c r="F44" i="3"/>
  <c r="E44" i="3"/>
  <c r="D44" i="3"/>
  <c r="Q40" i="3"/>
  <c r="P40" i="3"/>
  <c r="O40" i="3"/>
  <c r="N40" i="3"/>
  <c r="M40" i="3"/>
  <c r="L40" i="3"/>
  <c r="K40" i="3"/>
  <c r="J40" i="3"/>
  <c r="I40" i="3"/>
  <c r="H40" i="3"/>
  <c r="G40" i="3"/>
  <c r="F40" i="3"/>
  <c r="E40" i="3"/>
  <c r="D40" i="3"/>
  <c r="Q39" i="3"/>
  <c r="P39" i="3"/>
  <c r="O39" i="3"/>
  <c r="N39" i="3"/>
  <c r="M39" i="3"/>
  <c r="L39" i="3"/>
  <c r="K39" i="3"/>
  <c r="J39" i="3"/>
  <c r="I39" i="3"/>
  <c r="H39" i="3"/>
  <c r="G39" i="3"/>
  <c r="F39" i="3"/>
  <c r="E39" i="3"/>
  <c r="D39" i="3"/>
  <c r="Q38" i="3"/>
  <c r="P38" i="3"/>
  <c r="O38" i="3"/>
  <c r="N38" i="3"/>
  <c r="M38" i="3"/>
  <c r="L38" i="3"/>
  <c r="K38" i="3"/>
  <c r="J38" i="3"/>
  <c r="I38" i="3"/>
  <c r="H38" i="3"/>
  <c r="G38" i="3"/>
  <c r="F38" i="3"/>
  <c r="E38" i="3"/>
  <c r="D38" i="3"/>
  <c r="Q36" i="3"/>
  <c r="P36" i="3"/>
  <c r="O36" i="3"/>
  <c r="N36" i="3"/>
  <c r="M36" i="3"/>
  <c r="L36" i="3"/>
  <c r="K36" i="3"/>
  <c r="J36" i="3"/>
  <c r="I36" i="3"/>
  <c r="H36" i="3"/>
  <c r="G36" i="3"/>
  <c r="F36" i="3"/>
  <c r="E36" i="3"/>
  <c r="D36" i="3"/>
  <c r="Q35" i="3"/>
  <c r="P35" i="3"/>
  <c r="O35" i="3"/>
  <c r="N35" i="3"/>
  <c r="M35" i="3"/>
  <c r="L35" i="3"/>
  <c r="K35" i="3"/>
  <c r="J35" i="3"/>
  <c r="I35" i="3"/>
  <c r="H35" i="3"/>
  <c r="G35" i="3"/>
  <c r="F35" i="3"/>
  <c r="E35" i="3"/>
  <c r="D35" i="3"/>
  <c r="Q34" i="3"/>
  <c r="P34" i="3"/>
  <c r="O34" i="3"/>
  <c r="N34" i="3"/>
  <c r="M34" i="3"/>
  <c r="L34" i="3"/>
  <c r="K34" i="3"/>
  <c r="J34" i="3"/>
  <c r="I34" i="3"/>
  <c r="H34" i="3"/>
  <c r="G34" i="3"/>
  <c r="F34" i="3"/>
  <c r="E34" i="3"/>
  <c r="D34" i="3"/>
  <c r="Q33" i="3"/>
  <c r="P33" i="3"/>
  <c r="O33" i="3"/>
  <c r="N33" i="3"/>
  <c r="M33" i="3"/>
  <c r="L33" i="3"/>
  <c r="K33" i="3"/>
  <c r="J33" i="3"/>
  <c r="I33" i="3"/>
  <c r="H33" i="3"/>
  <c r="G33" i="3"/>
  <c r="F33" i="3"/>
  <c r="E33" i="3"/>
  <c r="D33" i="3"/>
  <c r="Q30" i="3"/>
  <c r="P30" i="3"/>
  <c r="O30" i="3"/>
  <c r="N30" i="3"/>
  <c r="M30" i="3"/>
  <c r="L30" i="3"/>
  <c r="K30" i="3"/>
  <c r="J30" i="3"/>
  <c r="I30" i="3"/>
  <c r="H30" i="3"/>
  <c r="G30" i="3"/>
  <c r="F30" i="3"/>
  <c r="E30" i="3"/>
  <c r="D30" i="3"/>
  <c r="Q28" i="3"/>
  <c r="P28" i="3"/>
  <c r="O28" i="3"/>
  <c r="N28" i="3"/>
  <c r="M28" i="3"/>
  <c r="L28" i="3"/>
  <c r="K28" i="3"/>
  <c r="J28" i="3"/>
  <c r="I28" i="3"/>
  <c r="H28" i="3"/>
  <c r="G28" i="3"/>
  <c r="F28" i="3"/>
  <c r="E28" i="3"/>
  <c r="D28" i="3"/>
  <c r="Q27" i="3"/>
  <c r="P27" i="3"/>
  <c r="O27" i="3"/>
  <c r="N27" i="3"/>
  <c r="M27" i="3"/>
  <c r="L27" i="3"/>
  <c r="K27" i="3"/>
  <c r="J27" i="3"/>
  <c r="I27" i="3"/>
  <c r="H27" i="3"/>
  <c r="G27" i="3"/>
  <c r="F27" i="3"/>
  <c r="E27" i="3"/>
  <c r="D27" i="3"/>
  <c r="Q26" i="3"/>
  <c r="P26" i="3"/>
  <c r="O26" i="3"/>
  <c r="N26" i="3"/>
  <c r="M26" i="3"/>
  <c r="L26" i="3"/>
  <c r="K26" i="3"/>
  <c r="J26" i="3"/>
  <c r="I26" i="3"/>
  <c r="H26" i="3"/>
  <c r="G26" i="3"/>
  <c r="F26" i="3"/>
  <c r="E26" i="3"/>
  <c r="D26" i="3"/>
  <c r="Q25" i="3"/>
  <c r="P25" i="3"/>
  <c r="O25" i="3"/>
  <c r="N25" i="3"/>
  <c r="M25" i="3"/>
  <c r="L25" i="3"/>
  <c r="K25" i="3"/>
  <c r="J25" i="3"/>
  <c r="I25" i="3"/>
  <c r="H25" i="3"/>
  <c r="G25" i="3"/>
  <c r="F25" i="3"/>
  <c r="E25" i="3"/>
  <c r="D25" i="3"/>
  <c r="Q24" i="3"/>
  <c r="P24" i="3"/>
  <c r="O24" i="3"/>
  <c r="N24" i="3"/>
  <c r="M24" i="3"/>
  <c r="L24" i="3"/>
  <c r="K24" i="3"/>
  <c r="J24" i="3"/>
  <c r="I24" i="3"/>
  <c r="H24" i="3"/>
  <c r="G24" i="3"/>
  <c r="F24" i="3"/>
  <c r="E24" i="3"/>
  <c r="D24" i="3"/>
  <c r="Q23" i="3"/>
  <c r="P23" i="3"/>
  <c r="O23" i="3"/>
  <c r="N23" i="3"/>
  <c r="M23" i="3"/>
  <c r="L23" i="3"/>
  <c r="K23" i="3"/>
  <c r="J23" i="3"/>
  <c r="I23" i="3"/>
  <c r="H23" i="3"/>
  <c r="G23" i="3"/>
  <c r="F23" i="3"/>
  <c r="E23" i="3"/>
  <c r="D23" i="3"/>
  <c r="Q22" i="3"/>
  <c r="P22" i="3"/>
  <c r="O22" i="3"/>
  <c r="N22" i="3"/>
  <c r="M22" i="3"/>
  <c r="L22" i="3"/>
  <c r="K22" i="3"/>
  <c r="J22" i="3"/>
  <c r="I22" i="3"/>
  <c r="H22" i="3"/>
  <c r="G22" i="3"/>
  <c r="F22" i="3"/>
  <c r="E22" i="3"/>
  <c r="D22" i="3"/>
  <c r="Q20" i="3"/>
  <c r="P20" i="3"/>
  <c r="O20" i="3"/>
  <c r="N20" i="3"/>
  <c r="M20" i="3"/>
  <c r="L20" i="3"/>
  <c r="K20" i="3"/>
  <c r="J20" i="3"/>
  <c r="I20" i="3"/>
  <c r="H20" i="3"/>
  <c r="G20" i="3"/>
  <c r="F20" i="3"/>
  <c r="E20" i="3"/>
  <c r="D20" i="3"/>
  <c r="Q19" i="3"/>
  <c r="P19" i="3"/>
  <c r="O19" i="3"/>
  <c r="N19" i="3"/>
  <c r="M19" i="3"/>
  <c r="L19" i="3"/>
  <c r="K19" i="3"/>
  <c r="J19" i="3"/>
  <c r="I19" i="3"/>
  <c r="H19" i="3"/>
  <c r="G19" i="3"/>
  <c r="F19" i="3"/>
  <c r="E19" i="3"/>
  <c r="D19" i="3"/>
  <c r="Q18" i="3"/>
  <c r="P18" i="3"/>
  <c r="O18" i="3"/>
  <c r="N18" i="3"/>
  <c r="M18" i="3"/>
  <c r="L18" i="3"/>
  <c r="K18" i="3"/>
  <c r="J18" i="3"/>
  <c r="I18" i="3"/>
  <c r="H18" i="3"/>
  <c r="G18" i="3"/>
  <c r="F18" i="3"/>
  <c r="E18" i="3"/>
  <c r="D18" i="3"/>
  <c r="Q17" i="3"/>
  <c r="P17" i="3"/>
  <c r="O17" i="3"/>
  <c r="N17" i="3"/>
  <c r="M17" i="3"/>
  <c r="L17" i="3"/>
  <c r="K17" i="3"/>
  <c r="J17" i="3"/>
  <c r="I17" i="3"/>
  <c r="H17" i="3"/>
  <c r="G17" i="3"/>
  <c r="F17" i="3"/>
  <c r="E17" i="3"/>
  <c r="D17" i="3"/>
  <c r="Q16" i="3"/>
  <c r="P16" i="3"/>
  <c r="O16" i="3"/>
  <c r="N16" i="3"/>
  <c r="M16" i="3"/>
  <c r="L16" i="3"/>
  <c r="K16" i="3"/>
  <c r="J16" i="3"/>
  <c r="I16" i="3"/>
  <c r="H16" i="3"/>
  <c r="G16" i="3"/>
  <c r="F16" i="3"/>
  <c r="E16" i="3"/>
  <c r="D16" i="3"/>
  <c r="Q15" i="3"/>
  <c r="P15" i="3"/>
  <c r="O15" i="3"/>
  <c r="N15" i="3"/>
  <c r="M15" i="3"/>
  <c r="L15" i="3"/>
  <c r="K15" i="3"/>
  <c r="J15" i="3"/>
  <c r="I15" i="3"/>
  <c r="H15" i="3"/>
  <c r="G15" i="3"/>
  <c r="F15" i="3"/>
  <c r="E15" i="3"/>
  <c r="D15" i="3"/>
  <c r="Q14" i="3"/>
  <c r="P14" i="3"/>
  <c r="O14" i="3"/>
  <c r="N14" i="3"/>
  <c r="M14" i="3"/>
  <c r="L14" i="3"/>
  <c r="K14" i="3"/>
  <c r="J14" i="3"/>
  <c r="I14" i="3"/>
  <c r="H14" i="3"/>
  <c r="G14" i="3"/>
  <c r="F14" i="3"/>
  <c r="E14" i="3"/>
  <c r="D14" i="3"/>
  <c r="Q13" i="3"/>
  <c r="P13" i="3"/>
  <c r="O13" i="3"/>
  <c r="N13" i="3"/>
  <c r="M13" i="3"/>
  <c r="L13" i="3"/>
  <c r="K13" i="3"/>
  <c r="J13" i="3"/>
  <c r="I13" i="3"/>
  <c r="H13" i="3"/>
  <c r="G13" i="3"/>
  <c r="F13" i="3"/>
  <c r="E13" i="3"/>
  <c r="D13" i="3"/>
  <c r="Q12" i="3"/>
  <c r="P12" i="3"/>
  <c r="O12" i="3"/>
  <c r="N12" i="3"/>
  <c r="M12" i="3"/>
  <c r="L12" i="3"/>
  <c r="K12" i="3"/>
  <c r="J12" i="3"/>
  <c r="I12" i="3"/>
  <c r="H12" i="3"/>
  <c r="G12" i="3"/>
  <c r="F12" i="3"/>
  <c r="E12" i="3"/>
  <c r="D12" i="3"/>
  <c r="Q11" i="3"/>
  <c r="P11" i="3"/>
  <c r="O11" i="3"/>
  <c r="N11" i="3"/>
  <c r="M11" i="3"/>
  <c r="L11" i="3"/>
  <c r="K11" i="3"/>
  <c r="J11" i="3"/>
  <c r="I11" i="3"/>
  <c r="H11" i="3"/>
  <c r="G11" i="3"/>
  <c r="F11" i="3"/>
  <c r="E11" i="3"/>
  <c r="D11" i="3"/>
  <c r="Q72" i="2"/>
  <c r="P72" i="2"/>
  <c r="O72" i="2"/>
  <c r="N72" i="2"/>
  <c r="M72" i="2"/>
  <c r="L72" i="2"/>
  <c r="K72" i="2"/>
  <c r="J72" i="2"/>
  <c r="I72" i="2"/>
  <c r="H72" i="2"/>
  <c r="G72" i="2"/>
  <c r="F72" i="2"/>
  <c r="E72" i="2"/>
  <c r="D72" i="2"/>
  <c r="Q70" i="2"/>
  <c r="P70" i="2"/>
  <c r="O70" i="2"/>
  <c r="N70" i="2"/>
  <c r="M70" i="2"/>
  <c r="L70" i="2"/>
  <c r="K70" i="2"/>
  <c r="J70" i="2"/>
  <c r="I70" i="2"/>
  <c r="H70" i="2"/>
  <c r="G70" i="2"/>
  <c r="F70" i="2"/>
  <c r="E70" i="2"/>
  <c r="D70" i="2"/>
  <c r="Q69" i="2"/>
  <c r="P69" i="2"/>
  <c r="O69" i="2"/>
  <c r="N69" i="2"/>
  <c r="M69" i="2"/>
  <c r="L69" i="2"/>
  <c r="K69" i="2"/>
  <c r="J69" i="2"/>
  <c r="I69" i="2"/>
  <c r="H69" i="2"/>
  <c r="G69" i="2"/>
  <c r="F69" i="2"/>
  <c r="E69" i="2"/>
  <c r="D69" i="2"/>
  <c r="Q68" i="2"/>
  <c r="P68" i="2"/>
  <c r="O68" i="2"/>
  <c r="N68" i="2"/>
  <c r="M68" i="2"/>
  <c r="L68" i="2"/>
  <c r="K68" i="2"/>
  <c r="J68" i="2"/>
  <c r="I68" i="2"/>
  <c r="H68" i="2"/>
  <c r="G68" i="2"/>
  <c r="F68" i="2"/>
  <c r="E68" i="2"/>
  <c r="D68" i="2"/>
  <c r="Q67" i="2"/>
  <c r="P67" i="2"/>
  <c r="O67" i="2"/>
  <c r="N67" i="2"/>
  <c r="M67" i="2"/>
  <c r="L67" i="2"/>
  <c r="K67" i="2"/>
  <c r="J67" i="2"/>
  <c r="I67" i="2"/>
  <c r="H67" i="2"/>
  <c r="G67" i="2"/>
  <c r="F67" i="2"/>
  <c r="E67" i="2"/>
  <c r="D67" i="2"/>
  <c r="Q66" i="2"/>
  <c r="P66" i="2"/>
  <c r="O66" i="2"/>
  <c r="N66" i="2"/>
  <c r="M66" i="2"/>
  <c r="L66" i="2"/>
  <c r="K66" i="2"/>
  <c r="J66" i="2"/>
  <c r="I66" i="2"/>
  <c r="H66" i="2"/>
  <c r="G66" i="2"/>
  <c r="F66" i="2"/>
  <c r="E66" i="2"/>
  <c r="D66" i="2"/>
  <c r="Q65" i="2"/>
  <c r="P65" i="2"/>
  <c r="O65" i="2"/>
  <c r="N65" i="2"/>
  <c r="M65" i="2"/>
  <c r="L65" i="2"/>
  <c r="K65" i="2"/>
  <c r="J65" i="2"/>
  <c r="I65" i="2"/>
  <c r="H65" i="2"/>
  <c r="G65" i="2"/>
  <c r="F65" i="2"/>
  <c r="E65" i="2"/>
  <c r="D65" i="2"/>
  <c r="Q64" i="2"/>
  <c r="P64" i="2"/>
  <c r="O64" i="2"/>
  <c r="N64" i="2"/>
  <c r="M64" i="2"/>
  <c r="L64" i="2"/>
  <c r="K64" i="2"/>
  <c r="J64" i="2"/>
  <c r="I64" i="2"/>
  <c r="H64" i="2"/>
  <c r="G64" i="2"/>
  <c r="F64" i="2"/>
  <c r="E64" i="2"/>
  <c r="D64" i="2"/>
  <c r="Q63" i="2"/>
  <c r="P63" i="2"/>
  <c r="O63" i="2"/>
  <c r="N63" i="2"/>
  <c r="M63" i="2"/>
  <c r="L63" i="2"/>
  <c r="K63" i="2"/>
  <c r="J63" i="2"/>
  <c r="I63" i="2"/>
  <c r="H63" i="2"/>
  <c r="G63" i="2"/>
  <c r="F63" i="2"/>
  <c r="E63" i="2"/>
  <c r="D63" i="2"/>
  <c r="Q62" i="2"/>
  <c r="P62" i="2"/>
  <c r="O62" i="2"/>
  <c r="N62" i="2"/>
  <c r="M62" i="2"/>
  <c r="L62" i="2"/>
  <c r="K62" i="2"/>
  <c r="J62" i="2"/>
  <c r="I62" i="2"/>
  <c r="H62" i="2"/>
  <c r="G62" i="2"/>
  <c r="F62" i="2"/>
  <c r="E62" i="2"/>
  <c r="D62" i="2"/>
  <c r="Q61" i="2"/>
  <c r="P61" i="2"/>
  <c r="O61" i="2"/>
  <c r="N61" i="2"/>
  <c r="M61" i="2"/>
  <c r="L61" i="2"/>
  <c r="K61" i="2"/>
  <c r="J61" i="2"/>
  <c r="I61" i="2"/>
  <c r="H61" i="2"/>
  <c r="G61" i="2"/>
  <c r="F61" i="2"/>
  <c r="E61" i="2"/>
  <c r="D61" i="2"/>
  <c r="Q60" i="2"/>
  <c r="P60" i="2"/>
  <c r="O60" i="2"/>
  <c r="N60" i="2"/>
  <c r="M60" i="2"/>
  <c r="L60" i="2"/>
  <c r="K60" i="2"/>
  <c r="J60" i="2"/>
  <c r="I60" i="2"/>
  <c r="H60" i="2"/>
  <c r="G60" i="2"/>
  <c r="F60" i="2"/>
  <c r="E60" i="2"/>
  <c r="D60" i="2"/>
  <c r="Q59" i="2"/>
  <c r="P59" i="2"/>
  <c r="O59" i="2"/>
  <c r="N59" i="2"/>
  <c r="M59" i="2"/>
  <c r="L59" i="2"/>
  <c r="K59" i="2"/>
  <c r="J59" i="2"/>
  <c r="I59" i="2"/>
  <c r="H59" i="2"/>
  <c r="G59" i="2"/>
  <c r="F59" i="2"/>
  <c r="E59" i="2"/>
  <c r="D59" i="2"/>
  <c r="Q57" i="2"/>
  <c r="P57" i="2"/>
  <c r="O57" i="2"/>
  <c r="N57" i="2"/>
  <c r="M57" i="2"/>
  <c r="L57" i="2"/>
  <c r="K57" i="2"/>
  <c r="J57" i="2"/>
  <c r="I57" i="2"/>
  <c r="H57" i="2"/>
  <c r="G57" i="2"/>
  <c r="F57" i="2"/>
  <c r="E57" i="2"/>
  <c r="D57" i="2"/>
  <c r="Q56" i="2"/>
  <c r="P56" i="2"/>
  <c r="O56" i="2"/>
  <c r="N56" i="2"/>
  <c r="M56" i="2"/>
  <c r="L56" i="2"/>
  <c r="K56" i="2"/>
  <c r="J56" i="2"/>
  <c r="I56" i="2"/>
  <c r="H56" i="2"/>
  <c r="G56" i="2"/>
  <c r="F56" i="2"/>
  <c r="E56" i="2"/>
  <c r="D56" i="2"/>
  <c r="Q55" i="2"/>
  <c r="P55" i="2"/>
  <c r="O55" i="2"/>
  <c r="N55" i="2"/>
  <c r="M55" i="2"/>
  <c r="L55" i="2"/>
  <c r="K55" i="2"/>
  <c r="J55" i="2"/>
  <c r="I55" i="2"/>
  <c r="H55" i="2"/>
  <c r="G55" i="2"/>
  <c r="F55" i="2"/>
  <c r="E55" i="2"/>
  <c r="D55" i="2"/>
  <c r="Q54" i="2"/>
  <c r="P54" i="2"/>
  <c r="O54" i="2"/>
  <c r="N54" i="2"/>
  <c r="M54" i="2"/>
  <c r="L54" i="2"/>
  <c r="K54" i="2"/>
  <c r="J54" i="2"/>
  <c r="I54" i="2"/>
  <c r="H54" i="2"/>
  <c r="G54" i="2"/>
  <c r="F54" i="2"/>
  <c r="E54" i="2"/>
  <c r="D54" i="2"/>
  <c r="Q53" i="2"/>
  <c r="P53" i="2"/>
  <c r="O53" i="2"/>
  <c r="N53" i="2"/>
  <c r="M53" i="2"/>
  <c r="L53" i="2"/>
  <c r="K53" i="2"/>
  <c r="J53" i="2"/>
  <c r="I53" i="2"/>
  <c r="H53" i="2"/>
  <c r="G53" i="2"/>
  <c r="F53" i="2"/>
  <c r="E53" i="2"/>
  <c r="D53" i="2"/>
  <c r="Q52" i="2"/>
  <c r="P52" i="2"/>
  <c r="O52" i="2"/>
  <c r="N52" i="2"/>
  <c r="M52" i="2"/>
  <c r="L52" i="2"/>
  <c r="K52" i="2"/>
  <c r="J52" i="2"/>
  <c r="I52" i="2"/>
  <c r="H52" i="2"/>
  <c r="G52" i="2"/>
  <c r="F52" i="2"/>
  <c r="E52" i="2"/>
  <c r="D52" i="2"/>
  <c r="Q51" i="2"/>
  <c r="P51" i="2"/>
  <c r="O51" i="2"/>
  <c r="N51" i="2"/>
  <c r="M51" i="2"/>
  <c r="L51" i="2"/>
  <c r="K51" i="2"/>
  <c r="J51" i="2"/>
  <c r="I51" i="2"/>
  <c r="H51" i="2"/>
  <c r="G51" i="2"/>
  <c r="F51" i="2"/>
  <c r="E51" i="2"/>
  <c r="D51" i="2"/>
  <c r="Q50" i="2"/>
  <c r="P50" i="2"/>
  <c r="O50" i="2"/>
  <c r="N50" i="2"/>
  <c r="M50" i="2"/>
  <c r="L50" i="2"/>
  <c r="K50" i="2"/>
  <c r="J50" i="2"/>
  <c r="I50" i="2"/>
  <c r="H50" i="2"/>
  <c r="G50" i="2"/>
  <c r="F50" i="2"/>
  <c r="E50" i="2"/>
  <c r="D50" i="2"/>
  <c r="Q49" i="2"/>
  <c r="P49" i="2"/>
  <c r="O49" i="2"/>
  <c r="N49" i="2"/>
  <c r="M49" i="2"/>
  <c r="L49" i="2"/>
  <c r="K49" i="2"/>
  <c r="J49" i="2"/>
  <c r="I49" i="2"/>
  <c r="H49" i="2"/>
  <c r="G49" i="2"/>
  <c r="F49" i="2"/>
  <c r="E49" i="2"/>
  <c r="D49" i="2"/>
  <c r="Q48" i="2"/>
  <c r="P48" i="2"/>
  <c r="O48" i="2"/>
  <c r="N48" i="2"/>
  <c r="M48" i="2"/>
  <c r="L48" i="2"/>
  <c r="K48" i="2"/>
  <c r="J48" i="2"/>
  <c r="I48" i="2"/>
  <c r="H48" i="2"/>
  <c r="G48" i="2"/>
  <c r="F48" i="2"/>
  <c r="E48" i="2"/>
  <c r="D48" i="2"/>
  <c r="Q47" i="2"/>
  <c r="P47" i="2"/>
  <c r="O47" i="2"/>
  <c r="N47" i="2"/>
  <c r="M47" i="2"/>
  <c r="L47" i="2"/>
  <c r="K47" i="2"/>
  <c r="J47" i="2"/>
  <c r="I47" i="2"/>
  <c r="H47" i="2"/>
  <c r="G47" i="2"/>
  <c r="F47" i="2"/>
  <c r="E47" i="2"/>
  <c r="D47" i="2"/>
  <c r="Q46" i="2"/>
  <c r="P46" i="2"/>
  <c r="O46" i="2"/>
  <c r="N46" i="2"/>
  <c r="M46" i="2"/>
  <c r="L46" i="2"/>
  <c r="K46" i="2"/>
  <c r="J46" i="2"/>
  <c r="I46" i="2"/>
  <c r="H46" i="2"/>
  <c r="G46" i="2"/>
  <c r="F46" i="2"/>
  <c r="E46" i="2"/>
  <c r="D46" i="2"/>
  <c r="Q45" i="2"/>
  <c r="P45" i="2"/>
  <c r="O45" i="2"/>
  <c r="N45" i="2"/>
  <c r="M45" i="2"/>
  <c r="L45" i="2"/>
  <c r="K45" i="2"/>
  <c r="J45" i="2"/>
  <c r="I45" i="2"/>
  <c r="H45" i="2"/>
  <c r="G45" i="2"/>
  <c r="F45" i="2"/>
  <c r="E45" i="2"/>
  <c r="D45" i="2"/>
  <c r="Q44" i="2"/>
  <c r="P44" i="2"/>
  <c r="O44" i="2"/>
  <c r="N44" i="2"/>
  <c r="M44" i="2"/>
  <c r="L44" i="2"/>
  <c r="K44" i="2"/>
  <c r="J44" i="2"/>
  <c r="I44" i="2"/>
  <c r="H44" i="2"/>
  <c r="G44" i="2"/>
  <c r="F44" i="2"/>
  <c r="E44" i="2"/>
  <c r="D44" i="2"/>
  <c r="Q40" i="2"/>
  <c r="P40" i="2"/>
  <c r="O40" i="2"/>
  <c r="N40" i="2"/>
  <c r="M40" i="2"/>
  <c r="L40" i="2"/>
  <c r="K40" i="2"/>
  <c r="J40" i="2"/>
  <c r="I40" i="2"/>
  <c r="H40" i="2"/>
  <c r="G40" i="2"/>
  <c r="F40" i="2"/>
  <c r="E40" i="2"/>
  <c r="D40" i="2"/>
  <c r="Q39" i="2"/>
  <c r="P39" i="2"/>
  <c r="O39" i="2"/>
  <c r="N39" i="2"/>
  <c r="M39" i="2"/>
  <c r="L39" i="2"/>
  <c r="K39" i="2"/>
  <c r="J39" i="2"/>
  <c r="I39" i="2"/>
  <c r="H39" i="2"/>
  <c r="G39" i="2"/>
  <c r="F39" i="2"/>
  <c r="E39" i="2"/>
  <c r="D39" i="2"/>
  <c r="Q38" i="2"/>
  <c r="P38" i="2"/>
  <c r="O38" i="2"/>
  <c r="N38" i="2"/>
  <c r="M38" i="2"/>
  <c r="L38" i="2"/>
  <c r="K38" i="2"/>
  <c r="J38" i="2"/>
  <c r="I38" i="2"/>
  <c r="H38" i="2"/>
  <c r="G38" i="2"/>
  <c r="F38" i="2"/>
  <c r="E38" i="2"/>
  <c r="D38" i="2"/>
  <c r="Q36" i="2"/>
  <c r="P36" i="2"/>
  <c r="O36" i="2"/>
  <c r="N36" i="2"/>
  <c r="M36" i="2"/>
  <c r="L36" i="2"/>
  <c r="K36" i="2"/>
  <c r="J36" i="2"/>
  <c r="I36" i="2"/>
  <c r="H36" i="2"/>
  <c r="G36" i="2"/>
  <c r="F36" i="2"/>
  <c r="E36" i="2"/>
  <c r="D36" i="2"/>
  <c r="Q35" i="2"/>
  <c r="P35" i="2"/>
  <c r="O35" i="2"/>
  <c r="N35" i="2"/>
  <c r="M35" i="2"/>
  <c r="L35" i="2"/>
  <c r="K35" i="2"/>
  <c r="J35" i="2"/>
  <c r="I35" i="2"/>
  <c r="H35" i="2"/>
  <c r="G35" i="2"/>
  <c r="F35" i="2"/>
  <c r="E35" i="2"/>
  <c r="D35" i="2"/>
  <c r="Q34" i="2"/>
  <c r="P34" i="2"/>
  <c r="O34" i="2"/>
  <c r="N34" i="2"/>
  <c r="M34" i="2"/>
  <c r="L34" i="2"/>
  <c r="K34" i="2"/>
  <c r="J34" i="2"/>
  <c r="I34" i="2"/>
  <c r="H34" i="2"/>
  <c r="G34" i="2"/>
  <c r="F34" i="2"/>
  <c r="E34" i="2"/>
  <c r="D34" i="2"/>
  <c r="Q33" i="2"/>
  <c r="P33" i="2"/>
  <c r="O33" i="2"/>
  <c r="N33" i="2"/>
  <c r="M33" i="2"/>
  <c r="L33" i="2"/>
  <c r="K33" i="2"/>
  <c r="J33" i="2"/>
  <c r="I33" i="2"/>
  <c r="H33" i="2"/>
  <c r="G33" i="2"/>
  <c r="F33" i="2"/>
  <c r="E33" i="2"/>
  <c r="D33" i="2"/>
  <c r="Q30" i="2"/>
  <c r="P30" i="2"/>
  <c r="O30" i="2"/>
  <c r="N30" i="2"/>
  <c r="M30" i="2"/>
  <c r="L30" i="2"/>
  <c r="K30" i="2"/>
  <c r="J30" i="2"/>
  <c r="I30" i="2"/>
  <c r="H30" i="2"/>
  <c r="G30" i="2"/>
  <c r="F30" i="2"/>
  <c r="E30" i="2"/>
  <c r="D30" i="2"/>
  <c r="Q28" i="2"/>
  <c r="P28" i="2"/>
  <c r="O28" i="2"/>
  <c r="N28" i="2"/>
  <c r="M28" i="2"/>
  <c r="L28" i="2"/>
  <c r="K28" i="2"/>
  <c r="J28" i="2"/>
  <c r="I28" i="2"/>
  <c r="H28" i="2"/>
  <c r="G28" i="2"/>
  <c r="F28" i="2"/>
  <c r="E28" i="2"/>
  <c r="D28" i="2"/>
  <c r="Q27" i="2"/>
  <c r="P27" i="2"/>
  <c r="O27" i="2"/>
  <c r="N27" i="2"/>
  <c r="M27" i="2"/>
  <c r="L27" i="2"/>
  <c r="K27" i="2"/>
  <c r="J27" i="2"/>
  <c r="I27" i="2"/>
  <c r="H27" i="2"/>
  <c r="G27" i="2"/>
  <c r="F27" i="2"/>
  <c r="E27" i="2"/>
  <c r="D27" i="2"/>
  <c r="Q26" i="2"/>
  <c r="P26" i="2"/>
  <c r="O26" i="2"/>
  <c r="N26" i="2"/>
  <c r="M26" i="2"/>
  <c r="L26" i="2"/>
  <c r="K26" i="2"/>
  <c r="J26" i="2"/>
  <c r="I26" i="2"/>
  <c r="H26" i="2"/>
  <c r="G26" i="2"/>
  <c r="F26" i="2"/>
  <c r="E26" i="2"/>
  <c r="D26" i="2"/>
  <c r="Q25" i="2"/>
  <c r="P25" i="2"/>
  <c r="O25" i="2"/>
  <c r="N25" i="2"/>
  <c r="M25" i="2"/>
  <c r="L25" i="2"/>
  <c r="K25" i="2"/>
  <c r="J25" i="2"/>
  <c r="I25" i="2"/>
  <c r="H25" i="2"/>
  <c r="G25" i="2"/>
  <c r="F25" i="2"/>
  <c r="E25" i="2"/>
  <c r="D25" i="2"/>
  <c r="Q24" i="2"/>
  <c r="P24" i="2"/>
  <c r="O24" i="2"/>
  <c r="N24" i="2"/>
  <c r="M24" i="2"/>
  <c r="L24" i="2"/>
  <c r="K24" i="2"/>
  <c r="J24" i="2"/>
  <c r="I24" i="2"/>
  <c r="H24" i="2"/>
  <c r="G24" i="2"/>
  <c r="F24" i="2"/>
  <c r="E24" i="2"/>
  <c r="D24" i="2"/>
  <c r="Q23" i="2"/>
  <c r="P23" i="2"/>
  <c r="O23" i="2"/>
  <c r="N23" i="2"/>
  <c r="M23" i="2"/>
  <c r="L23" i="2"/>
  <c r="K23" i="2"/>
  <c r="J23" i="2"/>
  <c r="I23" i="2"/>
  <c r="H23" i="2"/>
  <c r="G23" i="2"/>
  <c r="F23" i="2"/>
  <c r="E23" i="2"/>
  <c r="D23" i="2"/>
  <c r="Q22" i="2"/>
  <c r="P22" i="2"/>
  <c r="O22" i="2"/>
  <c r="N22" i="2"/>
  <c r="M22" i="2"/>
  <c r="L22" i="2"/>
  <c r="K22" i="2"/>
  <c r="J22" i="2"/>
  <c r="I22" i="2"/>
  <c r="H22" i="2"/>
  <c r="G22" i="2"/>
  <c r="F22" i="2"/>
  <c r="E22" i="2"/>
  <c r="D22" i="2"/>
  <c r="Q20" i="2"/>
  <c r="P20" i="2"/>
  <c r="O20" i="2"/>
  <c r="N20" i="2"/>
  <c r="M20" i="2"/>
  <c r="L20" i="2"/>
  <c r="K20" i="2"/>
  <c r="J20" i="2"/>
  <c r="I20" i="2"/>
  <c r="H20" i="2"/>
  <c r="G20" i="2"/>
  <c r="F20" i="2"/>
  <c r="E20" i="2"/>
  <c r="D20" i="2"/>
  <c r="Q19" i="2"/>
  <c r="P19" i="2"/>
  <c r="O19" i="2"/>
  <c r="N19" i="2"/>
  <c r="M19" i="2"/>
  <c r="L19" i="2"/>
  <c r="K19" i="2"/>
  <c r="J19" i="2"/>
  <c r="I19" i="2"/>
  <c r="H19" i="2"/>
  <c r="G19" i="2"/>
  <c r="F19" i="2"/>
  <c r="E19" i="2"/>
  <c r="D19" i="2"/>
  <c r="Q18" i="2"/>
  <c r="P18" i="2"/>
  <c r="O18" i="2"/>
  <c r="N18" i="2"/>
  <c r="M18" i="2"/>
  <c r="L18" i="2"/>
  <c r="K18" i="2"/>
  <c r="J18" i="2"/>
  <c r="I18" i="2"/>
  <c r="H18" i="2"/>
  <c r="G18" i="2"/>
  <c r="F18" i="2"/>
  <c r="E18" i="2"/>
  <c r="D18" i="2"/>
  <c r="Q17" i="2"/>
  <c r="P17" i="2"/>
  <c r="O17" i="2"/>
  <c r="N17" i="2"/>
  <c r="M17" i="2"/>
  <c r="L17" i="2"/>
  <c r="K17" i="2"/>
  <c r="J17" i="2"/>
  <c r="I17" i="2"/>
  <c r="H17" i="2"/>
  <c r="G17" i="2"/>
  <c r="F17" i="2"/>
  <c r="E17" i="2"/>
  <c r="D17" i="2"/>
  <c r="Q16" i="2"/>
  <c r="P16" i="2"/>
  <c r="O16" i="2"/>
  <c r="N16" i="2"/>
  <c r="M16" i="2"/>
  <c r="L16" i="2"/>
  <c r="K16" i="2"/>
  <c r="J16" i="2"/>
  <c r="I16" i="2"/>
  <c r="H16" i="2"/>
  <c r="G16" i="2"/>
  <c r="F16" i="2"/>
  <c r="E16" i="2"/>
  <c r="D16" i="2"/>
  <c r="Q15" i="2"/>
  <c r="P15" i="2"/>
  <c r="O15" i="2"/>
  <c r="N15" i="2"/>
  <c r="M15" i="2"/>
  <c r="L15" i="2"/>
  <c r="K15" i="2"/>
  <c r="J15" i="2"/>
  <c r="I15" i="2"/>
  <c r="H15" i="2"/>
  <c r="G15" i="2"/>
  <c r="F15" i="2"/>
  <c r="E15" i="2"/>
  <c r="D15" i="2"/>
  <c r="Q14" i="2"/>
  <c r="P14" i="2"/>
  <c r="O14" i="2"/>
  <c r="N14" i="2"/>
  <c r="M14" i="2"/>
  <c r="L14" i="2"/>
  <c r="K14" i="2"/>
  <c r="J14" i="2"/>
  <c r="I14" i="2"/>
  <c r="H14" i="2"/>
  <c r="G14" i="2"/>
  <c r="F14" i="2"/>
  <c r="E14" i="2"/>
  <c r="D14" i="2"/>
  <c r="Q13" i="2"/>
  <c r="P13" i="2"/>
  <c r="O13" i="2"/>
  <c r="N13" i="2"/>
  <c r="M13" i="2"/>
  <c r="L13" i="2"/>
  <c r="K13" i="2"/>
  <c r="J13" i="2"/>
  <c r="I13" i="2"/>
  <c r="H13" i="2"/>
  <c r="G13" i="2"/>
  <c r="F13" i="2"/>
  <c r="E13" i="2"/>
  <c r="D13" i="2"/>
  <c r="Q12" i="2"/>
  <c r="P12" i="2"/>
  <c r="O12" i="2"/>
  <c r="N12" i="2"/>
  <c r="M12" i="2"/>
  <c r="L12" i="2"/>
  <c r="K12" i="2"/>
  <c r="J12" i="2"/>
  <c r="I12" i="2"/>
  <c r="H12" i="2"/>
  <c r="G12" i="2"/>
  <c r="F12" i="2"/>
  <c r="E12" i="2"/>
  <c r="D12" i="2"/>
  <c r="Q11" i="2"/>
  <c r="P11" i="2"/>
  <c r="O11" i="2"/>
  <c r="N11" i="2"/>
  <c r="M11" i="2"/>
  <c r="L11" i="2"/>
  <c r="K11" i="2"/>
  <c r="J11" i="2"/>
  <c r="I11" i="2"/>
  <c r="H11" i="2"/>
  <c r="G11" i="2"/>
  <c r="F11" i="2"/>
  <c r="E11" i="2"/>
  <c r="D11" i="2"/>
  <c r="R72" i="1"/>
  <c r="Q72" i="1"/>
  <c r="P72" i="1"/>
  <c r="O72" i="1"/>
  <c r="N72" i="1"/>
  <c r="M72" i="1"/>
  <c r="L72" i="1"/>
  <c r="K72" i="1"/>
  <c r="J72" i="1"/>
  <c r="I72" i="1"/>
  <c r="H72" i="1"/>
  <c r="G72" i="1"/>
  <c r="F72" i="1"/>
  <c r="E72" i="1"/>
  <c r="D72" i="1"/>
  <c r="R70" i="1"/>
  <c r="Q70" i="1"/>
  <c r="P70" i="1"/>
  <c r="O70" i="1"/>
  <c r="N70" i="1"/>
  <c r="M70" i="1"/>
  <c r="L70" i="1"/>
  <c r="K70" i="1"/>
  <c r="J70" i="1"/>
  <c r="I70" i="1"/>
  <c r="H70" i="1"/>
  <c r="G70" i="1"/>
  <c r="F70" i="1"/>
  <c r="E70" i="1"/>
  <c r="D70" i="1"/>
  <c r="R69" i="1"/>
  <c r="Q69" i="1"/>
  <c r="P69" i="1"/>
  <c r="O69" i="1"/>
  <c r="N69" i="1"/>
  <c r="M69" i="1"/>
  <c r="L69" i="1"/>
  <c r="K69" i="1"/>
  <c r="J69" i="1"/>
  <c r="I69" i="1"/>
  <c r="H69" i="1"/>
  <c r="G69" i="1"/>
  <c r="F69" i="1"/>
  <c r="E69" i="1"/>
  <c r="D69" i="1"/>
  <c r="R68" i="1"/>
  <c r="Q68" i="1"/>
  <c r="P68" i="1"/>
  <c r="O68" i="1"/>
  <c r="N68" i="1"/>
  <c r="M68" i="1"/>
  <c r="L68" i="1"/>
  <c r="K68" i="1"/>
  <c r="J68" i="1"/>
  <c r="I68" i="1"/>
  <c r="H68" i="1"/>
  <c r="G68" i="1"/>
  <c r="F68" i="1"/>
  <c r="E68" i="1"/>
  <c r="R67" i="1"/>
  <c r="Q67" i="1"/>
  <c r="P67" i="1"/>
  <c r="O67" i="1"/>
  <c r="N67" i="1"/>
  <c r="M67" i="1"/>
  <c r="L67" i="1"/>
  <c r="K67" i="1"/>
  <c r="J67" i="1"/>
  <c r="I67" i="1"/>
  <c r="H67" i="1"/>
  <c r="G67" i="1"/>
  <c r="F67" i="1"/>
  <c r="E67" i="1"/>
  <c r="R66" i="1"/>
  <c r="Q66" i="1"/>
  <c r="P66" i="1"/>
  <c r="O66" i="1"/>
  <c r="N66" i="1"/>
  <c r="M66" i="1"/>
  <c r="L66" i="1"/>
  <c r="K66" i="1"/>
  <c r="J66" i="1"/>
  <c r="I66" i="1"/>
  <c r="H66" i="1"/>
  <c r="G66" i="1"/>
  <c r="F66" i="1"/>
  <c r="E66" i="1"/>
  <c r="D66" i="1"/>
  <c r="R65" i="1"/>
  <c r="Q65" i="1"/>
  <c r="P65" i="1"/>
  <c r="O65" i="1"/>
  <c r="N65" i="1"/>
  <c r="M65" i="1"/>
  <c r="L65" i="1"/>
  <c r="K65" i="1"/>
  <c r="J65" i="1"/>
  <c r="I65" i="1"/>
  <c r="H65" i="1"/>
  <c r="G65" i="1"/>
  <c r="F65" i="1"/>
  <c r="E65" i="1"/>
  <c r="D65" i="1"/>
  <c r="R64" i="1"/>
  <c r="Q64" i="1"/>
  <c r="P64" i="1"/>
  <c r="O64" i="1"/>
  <c r="N64" i="1"/>
  <c r="M64" i="1"/>
  <c r="L64" i="1"/>
  <c r="K64" i="1"/>
  <c r="J64" i="1"/>
  <c r="I64" i="1"/>
  <c r="H64" i="1"/>
  <c r="G64" i="1"/>
  <c r="F64" i="1"/>
  <c r="E64" i="1"/>
  <c r="D64" i="1"/>
  <c r="R63" i="1"/>
  <c r="Q63" i="1"/>
  <c r="P63" i="1"/>
  <c r="O63" i="1"/>
  <c r="N63" i="1"/>
  <c r="M63" i="1"/>
  <c r="L63" i="1"/>
  <c r="K63" i="1"/>
  <c r="J63" i="1"/>
  <c r="I63" i="1"/>
  <c r="H63" i="1"/>
  <c r="G63" i="1"/>
  <c r="F63" i="1"/>
  <c r="E63" i="1"/>
  <c r="R62" i="1"/>
  <c r="Q62" i="1"/>
  <c r="P62" i="1"/>
  <c r="O62" i="1"/>
  <c r="N62" i="1"/>
  <c r="M62" i="1"/>
  <c r="L62" i="1"/>
  <c r="K62" i="1"/>
  <c r="J62" i="1"/>
  <c r="I62" i="1"/>
  <c r="H62" i="1"/>
  <c r="G62" i="1"/>
  <c r="F62" i="1"/>
  <c r="E62" i="1"/>
  <c r="R61" i="1"/>
  <c r="Q61" i="1"/>
  <c r="P61" i="1"/>
  <c r="O61" i="1"/>
  <c r="N61" i="1"/>
  <c r="M61" i="1"/>
  <c r="L61" i="1"/>
  <c r="K61" i="1"/>
  <c r="J61" i="1"/>
  <c r="I61" i="1"/>
  <c r="H61" i="1"/>
  <c r="G61" i="1"/>
  <c r="F61" i="1"/>
  <c r="E61" i="1"/>
  <c r="D61" i="1"/>
  <c r="R60" i="1"/>
  <c r="Q60" i="1"/>
  <c r="P60" i="1"/>
  <c r="O60" i="1"/>
  <c r="N60" i="1"/>
  <c r="M60" i="1"/>
  <c r="L60" i="1"/>
  <c r="K60" i="1"/>
  <c r="J60" i="1"/>
  <c r="I60" i="1"/>
  <c r="H60" i="1"/>
  <c r="G60" i="1"/>
  <c r="F60" i="1"/>
  <c r="E60" i="1"/>
  <c r="D60" i="1"/>
  <c r="R59" i="1"/>
  <c r="Q59" i="1"/>
  <c r="P59" i="1"/>
  <c r="O59" i="1"/>
  <c r="N59" i="1"/>
  <c r="M59" i="1"/>
  <c r="L59" i="1"/>
  <c r="K59" i="1"/>
  <c r="J59" i="1"/>
  <c r="I59" i="1"/>
  <c r="H59" i="1"/>
  <c r="G59" i="1"/>
  <c r="F59" i="1"/>
  <c r="E59" i="1"/>
  <c r="D59" i="1"/>
  <c r="R57" i="1"/>
  <c r="Q57" i="1"/>
  <c r="P57" i="1"/>
  <c r="O57" i="1"/>
  <c r="N57" i="1"/>
  <c r="M57" i="1"/>
  <c r="L57" i="1"/>
  <c r="K57" i="1"/>
  <c r="J57" i="1"/>
  <c r="I57" i="1"/>
  <c r="H57" i="1"/>
  <c r="G57" i="1"/>
  <c r="F57" i="1"/>
  <c r="E57" i="1"/>
  <c r="D57" i="1"/>
  <c r="R56" i="1"/>
  <c r="Q56" i="1"/>
  <c r="P56" i="1"/>
  <c r="O56" i="1"/>
  <c r="N56" i="1"/>
  <c r="M56" i="1"/>
  <c r="L56" i="1"/>
  <c r="K56" i="1"/>
  <c r="J56" i="1"/>
  <c r="I56" i="1"/>
  <c r="H56" i="1"/>
  <c r="G56" i="1"/>
  <c r="F56" i="1"/>
  <c r="E56" i="1"/>
  <c r="D56" i="1"/>
  <c r="R55" i="1"/>
  <c r="Q55" i="1"/>
  <c r="P55" i="1"/>
  <c r="O55" i="1"/>
  <c r="N55" i="1"/>
  <c r="M55" i="1"/>
  <c r="L55" i="1"/>
  <c r="K55" i="1"/>
  <c r="J55" i="1"/>
  <c r="I55" i="1"/>
  <c r="H55" i="1"/>
  <c r="G55" i="1"/>
  <c r="F55" i="1"/>
  <c r="E55" i="1"/>
  <c r="D55" i="1"/>
  <c r="R54" i="1"/>
  <c r="Q54" i="1"/>
  <c r="P54" i="1"/>
  <c r="O54" i="1"/>
  <c r="N54" i="1"/>
  <c r="M54" i="1"/>
  <c r="L54" i="1"/>
  <c r="K54" i="1"/>
  <c r="J54" i="1"/>
  <c r="I54" i="1"/>
  <c r="H54" i="1"/>
  <c r="G54" i="1"/>
  <c r="F54" i="1"/>
  <c r="E54" i="1"/>
  <c r="D54" i="1"/>
  <c r="R53" i="1"/>
  <c r="Q53" i="1"/>
  <c r="P53" i="1"/>
  <c r="O53" i="1"/>
  <c r="N53" i="1"/>
  <c r="M53" i="1"/>
  <c r="L53" i="1"/>
  <c r="K53" i="1"/>
  <c r="J53" i="1"/>
  <c r="I53" i="1"/>
  <c r="H53" i="1"/>
  <c r="G53" i="1"/>
  <c r="F53" i="1"/>
  <c r="E53" i="1"/>
  <c r="D53" i="1"/>
  <c r="R52" i="1"/>
  <c r="Q52" i="1"/>
  <c r="P52" i="1"/>
  <c r="O52" i="1"/>
  <c r="N52" i="1"/>
  <c r="M52" i="1"/>
  <c r="L52" i="1"/>
  <c r="K52" i="1"/>
  <c r="J52" i="1"/>
  <c r="I52" i="1"/>
  <c r="H52" i="1"/>
  <c r="G52" i="1"/>
  <c r="F52" i="1"/>
  <c r="E52" i="1"/>
  <c r="D52" i="1"/>
  <c r="R51" i="1"/>
  <c r="Q51" i="1"/>
  <c r="P51" i="1"/>
  <c r="O51" i="1"/>
  <c r="N51" i="1"/>
  <c r="M51" i="1"/>
  <c r="L51" i="1"/>
  <c r="K51" i="1"/>
  <c r="J51" i="1"/>
  <c r="I51" i="1"/>
  <c r="H51" i="1"/>
  <c r="G51" i="1"/>
  <c r="F51" i="1"/>
  <c r="E51" i="1"/>
  <c r="D51" i="1"/>
  <c r="R50" i="1"/>
  <c r="Q50" i="1"/>
  <c r="P50" i="1"/>
  <c r="O50" i="1"/>
  <c r="N50" i="1"/>
  <c r="M50" i="1"/>
  <c r="L50" i="1"/>
  <c r="K50" i="1"/>
  <c r="J50" i="1"/>
  <c r="I50" i="1"/>
  <c r="H50" i="1"/>
  <c r="G50" i="1"/>
  <c r="F50" i="1"/>
  <c r="E50" i="1"/>
  <c r="D50" i="1"/>
  <c r="R49" i="1"/>
  <c r="Q49" i="1"/>
  <c r="P49" i="1"/>
  <c r="O49" i="1"/>
  <c r="N49" i="1"/>
  <c r="M49" i="1"/>
  <c r="L49" i="1"/>
  <c r="K49" i="1"/>
  <c r="J49" i="1"/>
  <c r="I49" i="1"/>
  <c r="H49" i="1"/>
  <c r="G49" i="1"/>
  <c r="F49" i="1"/>
  <c r="E49" i="1"/>
  <c r="D49" i="1"/>
  <c r="R48" i="1"/>
  <c r="Q48" i="1"/>
  <c r="P48" i="1"/>
  <c r="O48" i="1"/>
  <c r="N48" i="1"/>
  <c r="M48" i="1"/>
  <c r="L48" i="1"/>
  <c r="K48" i="1"/>
  <c r="J48" i="1"/>
  <c r="I48" i="1"/>
  <c r="H48" i="1"/>
  <c r="G48" i="1"/>
  <c r="F48" i="1"/>
  <c r="E48" i="1"/>
  <c r="D48" i="1"/>
  <c r="R47" i="1"/>
  <c r="Q47" i="1"/>
  <c r="P47" i="1"/>
  <c r="O47" i="1"/>
  <c r="N47" i="1"/>
  <c r="M47" i="1"/>
  <c r="L47" i="1"/>
  <c r="K47" i="1"/>
  <c r="J47" i="1"/>
  <c r="I47" i="1"/>
  <c r="H47" i="1"/>
  <c r="G47" i="1"/>
  <c r="F47" i="1"/>
  <c r="E47" i="1"/>
  <c r="D47" i="1"/>
  <c r="R46" i="1"/>
  <c r="Q46" i="1"/>
  <c r="P46" i="1"/>
  <c r="O46" i="1"/>
  <c r="N46" i="1"/>
  <c r="M46" i="1"/>
  <c r="L46" i="1"/>
  <c r="K46" i="1"/>
  <c r="J46" i="1"/>
  <c r="I46" i="1"/>
  <c r="H46" i="1"/>
  <c r="G46" i="1"/>
  <c r="F46" i="1"/>
  <c r="E46" i="1"/>
  <c r="D46" i="1"/>
  <c r="R45" i="1"/>
  <c r="Q45" i="1"/>
  <c r="P45" i="1"/>
  <c r="O45" i="1"/>
  <c r="N45" i="1"/>
  <c r="M45" i="1"/>
  <c r="L45" i="1"/>
  <c r="K45" i="1"/>
  <c r="J45" i="1"/>
  <c r="I45" i="1"/>
  <c r="H45" i="1"/>
  <c r="G45" i="1"/>
  <c r="F45" i="1"/>
  <c r="E45" i="1"/>
  <c r="D45" i="1"/>
  <c r="R44" i="1"/>
  <c r="Q44" i="1"/>
  <c r="P44" i="1"/>
  <c r="O44" i="1"/>
  <c r="N44" i="1"/>
  <c r="M44" i="1"/>
  <c r="L44" i="1"/>
  <c r="K44" i="1"/>
  <c r="J44" i="1"/>
  <c r="I44" i="1"/>
  <c r="H44" i="1"/>
  <c r="G44" i="1"/>
  <c r="F44" i="1"/>
  <c r="E44" i="1"/>
  <c r="D44" i="1"/>
  <c r="R40" i="1"/>
  <c r="Q40" i="1"/>
  <c r="P40" i="1"/>
  <c r="O40" i="1"/>
  <c r="N40" i="1"/>
  <c r="M40" i="1"/>
  <c r="L40" i="1"/>
  <c r="K40" i="1"/>
  <c r="J40" i="1"/>
  <c r="I40" i="1"/>
  <c r="H40" i="1"/>
  <c r="G40" i="1"/>
  <c r="F40" i="1"/>
  <c r="E40" i="1"/>
  <c r="D40" i="1"/>
  <c r="R39" i="1"/>
  <c r="Q39" i="1"/>
  <c r="P39" i="1"/>
  <c r="O39" i="1"/>
  <c r="N39" i="1"/>
  <c r="M39" i="1"/>
  <c r="L39" i="1"/>
  <c r="K39" i="1"/>
  <c r="J39" i="1"/>
  <c r="I39" i="1"/>
  <c r="H39" i="1"/>
  <c r="G39" i="1"/>
  <c r="F39" i="1"/>
  <c r="E39" i="1"/>
  <c r="D39" i="1"/>
  <c r="R38" i="1"/>
  <c r="Q38" i="1"/>
  <c r="P38" i="1"/>
  <c r="O38" i="1"/>
  <c r="N38" i="1"/>
  <c r="M38" i="1"/>
  <c r="L38" i="1"/>
  <c r="K38" i="1"/>
  <c r="J38" i="1"/>
  <c r="I38" i="1"/>
  <c r="H38" i="1"/>
  <c r="G38" i="1"/>
  <c r="F38" i="1"/>
  <c r="E38" i="1"/>
  <c r="D38" i="1"/>
  <c r="R36" i="1"/>
  <c r="Q36" i="1"/>
  <c r="P36" i="1"/>
  <c r="O36" i="1"/>
  <c r="N36" i="1"/>
  <c r="M36" i="1"/>
  <c r="L36" i="1"/>
  <c r="K36" i="1"/>
  <c r="J36" i="1"/>
  <c r="I36" i="1"/>
  <c r="H36" i="1"/>
  <c r="G36" i="1"/>
  <c r="F36" i="1"/>
  <c r="E36" i="1"/>
  <c r="D36" i="1"/>
  <c r="R35" i="1"/>
  <c r="Q35" i="1"/>
  <c r="P35" i="1"/>
  <c r="O35" i="1"/>
  <c r="N35" i="1"/>
  <c r="M35" i="1"/>
  <c r="L35" i="1"/>
  <c r="K35" i="1"/>
  <c r="J35" i="1"/>
  <c r="I35" i="1"/>
  <c r="H35" i="1"/>
  <c r="G35" i="1"/>
  <c r="F35" i="1"/>
  <c r="E35" i="1"/>
  <c r="D35" i="1"/>
  <c r="R34" i="1"/>
  <c r="Q34" i="1"/>
  <c r="P34" i="1"/>
  <c r="O34" i="1"/>
  <c r="N34" i="1"/>
  <c r="M34" i="1"/>
  <c r="L34" i="1"/>
  <c r="K34" i="1"/>
  <c r="J34" i="1"/>
  <c r="I34" i="1"/>
  <c r="H34" i="1"/>
  <c r="G34" i="1"/>
  <c r="F34" i="1"/>
  <c r="E34" i="1"/>
  <c r="D34" i="1"/>
  <c r="R33" i="1"/>
  <c r="Q33" i="1"/>
  <c r="P33" i="1"/>
  <c r="O33" i="1"/>
  <c r="N33" i="1"/>
  <c r="M33" i="1"/>
  <c r="L33" i="1"/>
  <c r="K33" i="1"/>
  <c r="J33" i="1"/>
  <c r="I33" i="1"/>
  <c r="H33" i="1"/>
  <c r="G33" i="1"/>
  <c r="F33" i="1"/>
  <c r="E33" i="1"/>
  <c r="D33" i="1"/>
  <c r="R30" i="1"/>
  <c r="Q30" i="1"/>
  <c r="P30" i="1"/>
  <c r="O30" i="1"/>
  <c r="N30" i="1"/>
  <c r="M30" i="1"/>
  <c r="L30" i="1"/>
  <c r="K30" i="1"/>
  <c r="J30" i="1"/>
  <c r="I30" i="1"/>
  <c r="H30" i="1"/>
  <c r="G30" i="1"/>
  <c r="F30" i="1"/>
  <c r="E30" i="1"/>
  <c r="D30" i="1"/>
  <c r="R28" i="1"/>
  <c r="Q28" i="1"/>
  <c r="P28" i="1"/>
  <c r="O28" i="1"/>
  <c r="N28" i="1"/>
  <c r="M28" i="1"/>
  <c r="L28" i="1"/>
  <c r="K28" i="1"/>
  <c r="J28" i="1"/>
  <c r="I28" i="1"/>
  <c r="H28" i="1"/>
  <c r="G28" i="1"/>
  <c r="F28" i="1"/>
  <c r="E28" i="1"/>
  <c r="D28" i="1"/>
  <c r="R27" i="1"/>
  <c r="Q27" i="1"/>
  <c r="P27" i="1"/>
  <c r="O27" i="1"/>
  <c r="N27" i="1"/>
  <c r="M27" i="1"/>
  <c r="L27" i="1"/>
  <c r="K27" i="1"/>
  <c r="J27" i="1"/>
  <c r="I27" i="1"/>
  <c r="H27" i="1"/>
  <c r="G27" i="1"/>
  <c r="F27" i="1"/>
  <c r="E27" i="1"/>
  <c r="D27" i="1"/>
  <c r="R26" i="1"/>
  <c r="Q26" i="1"/>
  <c r="P26" i="1"/>
  <c r="O26" i="1"/>
  <c r="N26" i="1"/>
  <c r="M26" i="1"/>
  <c r="L26" i="1"/>
  <c r="K26" i="1"/>
  <c r="J26" i="1"/>
  <c r="I26" i="1"/>
  <c r="H26" i="1"/>
  <c r="G26" i="1"/>
  <c r="F26" i="1"/>
  <c r="E26" i="1"/>
  <c r="D26" i="1"/>
  <c r="R25" i="1"/>
  <c r="Q25" i="1"/>
  <c r="P25" i="1"/>
  <c r="O25" i="1"/>
  <c r="N25" i="1"/>
  <c r="M25" i="1"/>
  <c r="L25" i="1"/>
  <c r="K25" i="1"/>
  <c r="J25" i="1"/>
  <c r="I25" i="1"/>
  <c r="H25" i="1"/>
  <c r="G25" i="1"/>
  <c r="F25" i="1"/>
  <c r="E25" i="1"/>
  <c r="D25" i="1"/>
  <c r="R24" i="1"/>
  <c r="Q24" i="1"/>
  <c r="P24" i="1"/>
  <c r="O24" i="1"/>
  <c r="N24" i="1"/>
  <c r="M24" i="1"/>
  <c r="L24" i="1"/>
  <c r="K24" i="1"/>
  <c r="J24" i="1"/>
  <c r="I24" i="1"/>
  <c r="H24" i="1"/>
  <c r="G24" i="1"/>
  <c r="F24" i="1"/>
  <c r="E24" i="1"/>
  <c r="D24" i="1"/>
  <c r="R23" i="1"/>
  <c r="Q23" i="1"/>
  <c r="P23" i="1"/>
  <c r="O23" i="1"/>
  <c r="N23" i="1"/>
  <c r="M23" i="1"/>
  <c r="L23" i="1"/>
  <c r="K23" i="1"/>
  <c r="J23" i="1"/>
  <c r="I23" i="1"/>
  <c r="H23" i="1"/>
  <c r="G23" i="1"/>
  <c r="F23" i="1"/>
  <c r="E23" i="1"/>
  <c r="D23" i="1"/>
  <c r="R22" i="1"/>
  <c r="Q22" i="1"/>
  <c r="P22" i="1"/>
  <c r="O22" i="1"/>
  <c r="N22" i="1"/>
  <c r="M22" i="1"/>
  <c r="L22" i="1"/>
  <c r="K22" i="1"/>
  <c r="J22" i="1"/>
  <c r="I22" i="1"/>
  <c r="H22" i="1"/>
  <c r="G22" i="1"/>
  <c r="F22" i="1"/>
  <c r="E22" i="1"/>
  <c r="D22" i="1"/>
  <c r="R20" i="1"/>
  <c r="Q20" i="1"/>
  <c r="P20" i="1"/>
  <c r="O20" i="1"/>
  <c r="N20" i="1"/>
  <c r="M20" i="1"/>
  <c r="L20" i="1"/>
  <c r="K20" i="1"/>
  <c r="J20" i="1"/>
  <c r="I20" i="1"/>
  <c r="H20" i="1"/>
  <c r="G20" i="1"/>
  <c r="F20" i="1"/>
  <c r="E20" i="1"/>
  <c r="D20" i="1"/>
  <c r="R19" i="1"/>
  <c r="Q19" i="1"/>
  <c r="P19" i="1"/>
  <c r="O19" i="1"/>
  <c r="N19" i="1"/>
  <c r="M19" i="1"/>
  <c r="L19" i="1"/>
  <c r="K19" i="1"/>
  <c r="J19" i="1"/>
  <c r="I19" i="1"/>
  <c r="H19" i="1"/>
  <c r="G19" i="1"/>
  <c r="F19" i="1"/>
  <c r="E19" i="1"/>
  <c r="D19" i="1"/>
  <c r="R18" i="1"/>
  <c r="Q18" i="1"/>
  <c r="P18" i="1"/>
  <c r="O18" i="1"/>
  <c r="N18" i="1"/>
  <c r="M18" i="1"/>
  <c r="L18" i="1"/>
  <c r="K18" i="1"/>
  <c r="J18" i="1"/>
  <c r="I18" i="1"/>
  <c r="H18" i="1"/>
  <c r="G18" i="1"/>
  <c r="F18" i="1"/>
  <c r="E18" i="1"/>
  <c r="D18" i="1"/>
  <c r="R17" i="1"/>
  <c r="Q17" i="1"/>
  <c r="P17" i="1"/>
  <c r="O17" i="1"/>
  <c r="N17" i="1"/>
  <c r="M17" i="1"/>
  <c r="L17" i="1"/>
  <c r="K17" i="1"/>
  <c r="J17" i="1"/>
  <c r="I17" i="1"/>
  <c r="H17" i="1"/>
  <c r="G17" i="1"/>
  <c r="F17" i="1"/>
  <c r="E17" i="1"/>
  <c r="D17" i="1"/>
  <c r="R16" i="1"/>
  <c r="Q16" i="1"/>
  <c r="P16" i="1"/>
  <c r="O16" i="1"/>
  <c r="N16" i="1"/>
  <c r="M16" i="1"/>
  <c r="L16" i="1"/>
  <c r="K16" i="1"/>
  <c r="J16" i="1"/>
  <c r="I16" i="1"/>
  <c r="H16" i="1"/>
  <c r="G16" i="1"/>
  <c r="F16" i="1"/>
  <c r="E16" i="1"/>
  <c r="D16" i="1"/>
  <c r="R15" i="1"/>
  <c r="Q15" i="1"/>
  <c r="P15" i="1"/>
  <c r="O15" i="1"/>
  <c r="N15" i="1"/>
  <c r="M15" i="1"/>
  <c r="L15" i="1"/>
  <c r="K15" i="1"/>
  <c r="J15" i="1"/>
  <c r="I15" i="1"/>
  <c r="H15" i="1"/>
  <c r="G15" i="1"/>
  <c r="F15" i="1"/>
  <c r="E15" i="1"/>
  <c r="D15" i="1"/>
  <c r="R14" i="1"/>
  <c r="Q14" i="1"/>
  <c r="P14" i="1"/>
  <c r="O14" i="1"/>
  <c r="N14" i="1"/>
  <c r="M14" i="1"/>
  <c r="L14" i="1"/>
  <c r="K14" i="1"/>
  <c r="J14" i="1"/>
  <c r="I14" i="1"/>
  <c r="H14" i="1"/>
  <c r="G14" i="1"/>
  <c r="F14" i="1"/>
  <c r="E14" i="1"/>
  <c r="D14" i="1"/>
  <c r="R13" i="1"/>
  <c r="Q13" i="1"/>
  <c r="P13" i="1"/>
  <c r="O13" i="1"/>
  <c r="N13" i="1"/>
  <c r="M13" i="1"/>
  <c r="L13" i="1"/>
  <c r="K13" i="1"/>
  <c r="J13" i="1"/>
  <c r="I13" i="1"/>
  <c r="H13" i="1"/>
  <c r="G13" i="1"/>
  <c r="F13" i="1"/>
  <c r="E13" i="1"/>
  <c r="D13" i="1"/>
  <c r="R12" i="1"/>
  <c r="Q12" i="1"/>
  <c r="P12" i="1"/>
  <c r="O12" i="1"/>
  <c r="N12" i="1"/>
  <c r="M12" i="1"/>
  <c r="L12" i="1"/>
  <c r="K12" i="1"/>
  <c r="J12" i="1"/>
  <c r="I12" i="1"/>
  <c r="H12" i="1"/>
  <c r="G12" i="1"/>
  <c r="F12" i="1"/>
  <c r="E12" i="1"/>
  <c r="D12" i="1"/>
  <c r="R11" i="1"/>
  <c r="Q11" i="1"/>
  <c r="P11" i="1"/>
  <c r="O11" i="1"/>
  <c r="N11" i="1"/>
  <c r="M11" i="1"/>
  <c r="L11" i="1"/>
  <c r="K11" i="1"/>
  <c r="J11" i="1"/>
  <c r="I11" i="1"/>
  <c r="H11" i="1"/>
  <c r="G11" i="1"/>
  <c r="F11" i="1"/>
  <c r="E11" i="1"/>
  <c r="D11" i="1"/>
  <c r="R72" i="6"/>
  <c r="Q72" i="6"/>
  <c r="P72" i="6"/>
  <c r="O72" i="6"/>
  <c r="N72" i="6"/>
  <c r="M72" i="6"/>
  <c r="L72" i="6"/>
  <c r="K72" i="6"/>
  <c r="J72" i="6"/>
  <c r="I72" i="6"/>
  <c r="H72" i="6"/>
  <c r="G72" i="6"/>
  <c r="F72" i="6"/>
  <c r="E72" i="6"/>
  <c r="R70" i="6"/>
  <c r="Q70" i="6"/>
  <c r="P70" i="6"/>
  <c r="O70" i="6"/>
  <c r="N70" i="6"/>
  <c r="M70" i="6"/>
  <c r="L70" i="6"/>
  <c r="K70" i="6"/>
  <c r="J70" i="6"/>
  <c r="I70" i="6"/>
  <c r="H70" i="6"/>
  <c r="G70" i="6"/>
  <c r="F70" i="6"/>
  <c r="E70" i="6"/>
  <c r="R69" i="6"/>
  <c r="Q69" i="6"/>
  <c r="P69" i="6"/>
  <c r="O69" i="6"/>
  <c r="N69" i="6"/>
  <c r="M69" i="6"/>
  <c r="L69" i="6"/>
  <c r="K69" i="6"/>
  <c r="J69" i="6"/>
  <c r="I69" i="6"/>
  <c r="H69" i="6"/>
  <c r="G69" i="6"/>
  <c r="F69" i="6"/>
  <c r="E69" i="6"/>
  <c r="R68" i="6"/>
  <c r="Q68" i="6"/>
  <c r="P68" i="6"/>
  <c r="O68" i="6"/>
  <c r="N68" i="6"/>
  <c r="M68" i="6"/>
  <c r="L68" i="6"/>
  <c r="K68" i="6"/>
  <c r="J68" i="6"/>
  <c r="I68" i="6"/>
  <c r="H68" i="6"/>
  <c r="G68" i="6"/>
  <c r="F68" i="6"/>
  <c r="E68" i="6"/>
  <c r="R67" i="6"/>
  <c r="Q67" i="6"/>
  <c r="P67" i="6"/>
  <c r="O67" i="6"/>
  <c r="N67" i="6"/>
  <c r="M67" i="6"/>
  <c r="L67" i="6"/>
  <c r="K67" i="6"/>
  <c r="J67" i="6"/>
  <c r="I67" i="6"/>
  <c r="H67" i="6"/>
  <c r="G67" i="6"/>
  <c r="F67" i="6"/>
  <c r="E67" i="6"/>
  <c r="R66" i="6"/>
  <c r="Q66" i="6"/>
  <c r="P66" i="6"/>
  <c r="O66" i="6"/>
  <c r="N66" i="6"/>
  <c r="M66" i="6"/>
  <c r="L66" i="6"/>
  <c r="K66" i="6"/>
  <c r="J66" i="6"/>
  <c r="I66" i="6"/>
  <c r="H66" i="6"/>
  <c r="G66" i="6"/>
  <c r="F66" i="6"/>
  <c r="E66" i="6"/>
  <c r="R65" i="6"/>
  <c r="Q65" i="6"/>
  <c r="P65" i="6"/>
  <c r="O65" i="6"/>
  <c r="N65" i="6"/>
  <c r="M65" i="6"/>
  <c r="L65" i="6"/>
  <c r="K65" i="6"/>
  <c r="J65" i="6"/>
  <c r="I65" i="6"/>
  <c r="H65" i="6"/>
  <c r="G65" i="6"/>
  <c r="F65" i="6"/>
  <c r="E65" i="6"/>
  <c r="R64" i="6"/>
  <c r="Q64" i="6"/>
  <c r="P64" i="6"/>
  <c r="O64" i="6"/>
  <c r="N64" i="6"/>
  <c r="M64" i="6"/>
  <c r="L64" i="6"/>
  <c r="K64" i="6"/>
  <c r="J64" i="6"/>
  <c r="I64" i="6"/>
  <c r="H64" i="6"/>
  <c r="G64" i="6"/>
  <c r="F64" i="6"/>
  <c r="E64" i="6"/>
  <c r="R63" i="6"/>
  <c r="Q63" i="6"/>
  <c r="P63" i="6"/>
  <c r="O63" i="6"/>
  <c r="N63" i="6"/>
  <c r="M63" i="6"/>
  <c r="L63" i="6"/>
  <c r="K63" i="6"/>
  <c r="J63" i="6"/>
  <c r="I63" i="6"/>
  <c r="H63" i="6"/>
  <c r="G63" i="6"/>
  <c r="F63" i="6"/>
  <c r="E63" i="6"/>
  <c r="R62" i="6"/>
  <c r="Q62" i="6"/>
  <c r="P62" i="6"/>
  <c r="O62" i="6"/>
  <c r="N62" i="6"/>
  <c r="M62" i="6"/>
  <c r="L62" i="6"/>
  <c r="K62" i="6"/>
  <c r="J62" i="6"/>
  <c r="I62" i="6"/>
  <c r="H62" i="6"/>
  <c r="G62" i="6"/>
  <c r="F62" i="6"/>
  <c r="E62" i="6"/>
  <c r="R61" i="6"/>
  <c r="Q61" i="6"/>
  <c r="P61" i="6"/>
  <c r="O61" i="6"/>
  <c r="N61" i="6"/>
  <c r="M61" i="6"/>
  <c r="L61" i="6"/>
  <c r="K61" i="6"/>
  <c r="J61" i="6"/>
  <c r="I61" i="6"/>
  <c r="H61" i="6"/>
  <c r="G61" i="6"/>
  <c r="F61" i="6"/>
  <c r="E61" i="6"/>
  <c r="R60" i="6"/>
  <c r="Q60" i="6"/>
  <c r="P60" i="6"/>
  <c r="O60" i="6"/>
  <c r="N60" i="6"/>
  <c r="M60" i="6"/>
  <c r="L60" i="6"/>
  <c r="K60" i="6"/>
  <c r="J60" i="6"/>
  <c r="I60" i="6"/>
  <c r="H60" i="6"/>
  <c r="G60" i="6"/>
  <c r="F60" i="6"/>
  <c r="E60" i="6"/>
  <c r="R59" i="6"/>
  <c r="Q59" i="6"/>
  <c r="P59" i="6"/>
  <c r="O59" i="6"/>
  <c r="N59" i="6"/>
  <c r="M59" i="6"/>
  <c r="L59" i="6"/>
  <c r="K59" i="6"/>
  <c r="J59" i="6"/>
  <c r="I59" i="6"/>
  <c r="H59" i="6"/>
  <c r="G59" i="6"/>
  <c r="F59" i="6"/>
  <c r="E59" i="6"/>
  <c r="R57" i="6"/>
  <c r="Q57" i="6"/>
  <c r="P57" i="6"/>
  <c r="O57" i="6"/>
  <c r="N57" i="6"/>
  <c r="M57" i="6"/>
  <c r="L57" i="6"/>
  <c r="K57" i="6"/>
  <c r="J57" i="6"/>
  <c r="I57" i="6"/>
  <c r="H57" i="6"/>
  <c r="G57" i="6"/>
  <c r="F57" i="6"/>
  <c r="E57" i="6"/>
  <c r="R56" i="6"/>
  <c r="Q56" i="6"/>
  <c r="P56" i="6"/>
  <c r="O56" i="6"/>
  <c r="N56" i="6"/>
  <c r="M56" i="6"/>
  <c r="L56" i="6"/>
  <c r="K56" i="6"/>
  <c r="J56" i="6"/>
  <c r="I56" i="6"/>
  <c r="H56" i="6"/>
  <c r="G56" i="6"/>
  <c r="F56" i="6"/>
  <c r="E56" i="6"/>
  <c r="R55" i="6"/>
  <c r="Q55" i="6"/>
  <c r="P55" i="6"/>
  <c r="O55" i="6"/>
  <c r="N55" i="6"/>
  <c r="M55" i="6"/>
  <c r="L55" i="6"/>
  <c r="K55" i="6"/>
  <c r="J55" i="6"/>
  <c r="I55" i="6"/>
  <c r="H55" i="6"/>
  <c r="G55" i="6"/>
  <c r="F55" i="6"/>
  <c r="E55" i="6"/>
  <c r="R54" i="6"/>
  <c r="Q54" i="6"/>
  <c r="P54" i="6"/>
  <c r="O54" i="6"/>
  <c r="N54" i="6"/>
  <c r="M54" i="6"/>
  <c r="L54" i="6"/>
  <c r="K54" i="6"/>
  <c r="J54" i="6"/>
  <c r="I54" i="6"/>
  <c r="H54" i="6"/>
  <c r="G54" i="6"/>
  <c r="F54" i="6"/>
  <c r="E54" i="6"/>
  <c r="R53" i="6"/>
  <c r="Q53" i="6"/>
  <c r="P53" i="6"/>
  <c r="O53" i="6"/>
  <c r="N53" i="6"/>
  <c r="M53" i="6"/>
  <c r="L53" i="6"/>
  <c r="K53" i="6"/>
  <c r="J53" i="6"/>
  <c r="I53" i="6"/>
  <c r="H53" i="6"/>
  <c r="G53" i="6"/>
  <c r="F53" i="6"/>
  <c r="E53" i="6"/>
  <c r="R52" i="6"/>
  <c r="Q52" i="6"/>
  <c r="P52" i="6"/>
  <c r="O52" i="6"/>
  <c r="N52" i="6"/>
  <c r="M52" i="6"/>
  <c r="L52" i="6"/>
  <c r="K52" i="6"/>
  <c r="J52" i="6"/>
  <c r="I52" i="6"/>
  <c r="H52" i="6"/>
  <c r="G52" i="6"/>
  <c r="F52" i="6"/>
  <c r="E52" i="6"/>
  <c r="R51" i="6"/>
  <c r="Q51" i="6"/>
  <c r="P51" i="6"/>
  <c r="O51" i="6"/>
  <c r="N51" i="6"/>
  <c r="M51" i="6"/>
  <c r="L51" i="6"/>
  <c r="K51" i="6"/>
  <c r="J51" i="6"/>
  <c r="I51" i="6"/>
  <c r="H51" i="6"/>
  <c r="G51" i="6"/>
  <c r="F51" i="6"/>
  <c r="E51" i="6"/>
  <c r="R50" i="6"/>
  <c r="Q50" i="6"/>
  <c r="P50" i="6"/>
  <c r="O50" i="6"/>
  <c r="N50" i="6"/>
  <c r="M50" i="6"/>
  <c r="L50" i="6"/>
  <c r="K50" i="6"/>
  <c r="J50" i="6"/>
  <c r="I50" i="6"/>
  <c r="H50" i="6"/>
  <c r="G50" i="6"/>
  <c r="F50" i="6"/>
  <c r="E50" i="6"/>
  <c r="R49" i="6"/>
  <c r="Q49" i="6"/>
  <c r="P49" i="6"/>
  <c r="O49" i="6"/>
  <c r="N49" i="6"/>
  <c r="M49" i="6"/>
  <c r="L49" i="6"/>
  <c r="K49" i="6"/>
  <c r="J49" i="6"/>
  <c r="I49" i="6"/>
  <c r="H49" i="6"/>
  <c r="G49" i="6"/>
  <c r="F49" i="6"/>
  <c r="E49" i="6"/>
  <c r="R48" i="6"/>
  <c r="Q48" i="6"/>
  <c r="P48" i="6"/>
  <c r="O48" i="6"/>
  <c r="N48" i="6"/>
  <c r="M48" i="6"/>
  <c r="L48" i="6"/>
  <c r="K48" i="6"/>
  <c r="J48" i="6"/>
  <c r="I48" i="6"/>
  <c r="H48" i="6"/>
  <c r="G48" i="6"/>
  <c r="F48" i="6"/>
  <c r="E48" i="6"/>
  <c r="R47" i="6"/>
  <c r="Q47" i="6"/>
  <c r="P47" i="6"/>
  <c r="O47" i="6"/>
  <c r="N47" i="6"/>
  <c r="M47" i="6"/>
  <c r="L47" i="6"/>
  <c r="K47" i="6"/>
  <c r="J47" i="6"/>
  <c r="I47" i="6"/>
  <c r="H47" i="6"/>
  <c r="G47" i="6"/>
  <c r="F47" i="6"/>
  <c r="E47" i="6"/>
  <c r="R46" i="6"/>
  <c r="Q46" i="6"/>
  <c r="P46" i="6"/>
  <c r="O46" i="6"/>
  <c r="N46" i="6"/>
  <c r="M46" i="6"/>
  <c r="L46" i="6"/>
  <c r="K46" i="6"/>
  <c r="J46" i="6"/>
  <c r="I46" i="6"/>
  <c r="H46" i="6"/>
  <c r="G46" i="6"/>
  <c r="F46" i="6"/>
  <c r="E46" i="6"/>
  <c r="R45" i="6"/>
  <c r="Q45" i="6"/>
  <c r="P45" i="6"/>
  <c r="O45" i="6"/>
  <c r="N45" i="6"/>
  <c r="M45" i="6"/>
  <c r="L45" i="6"/>
  <c r="K45" i="6"/>
  <c r="J45" i="6"/>
  <c r="I45" i="6"/>
  <c r="H45" i="6"/>
  <c r="G45" i="6"/>
  <c r="F45" i="6"/>
  <c r="E45" i="6"/>
  <c r="R44" i="6"/>
  <c r="Q44" i="6"/>
  <c r="P44" i="6"/>
  <c r="O44" i="6"/>
  <c r="N44" i="6"/>
  <c r="M44" i="6"/>
  <c r="L44" i="6"/>
  <c r="K44" i="6"/>
  <c r="J44" i="6"/>
  <c r="I44" i="6"/>
  <c r="H44" i="6"/>
  <c r="G44" i="6"/>
  <c r="F44" i="6"/>
  <c r="E44" i="6"/>
  <c r="R40" i="6"/>
  <c r="Q40" i="6"/>
  <c r="P40" i="6"/>
  <c r="O40" i="6"/>
  <c r="N40" i="6"/>
  <c r="M40" i="6"/>
  <c r="L40" i="6"/>
  <c r="K40" i="6"/>
  <c r="J40" i="6"/>
  <c r="I40" i="6"/>
  <c r="H40" i="6"/>
  <c r="G40" i="6"/>
  <c r="F40" i="6"/>
  <c r="E40" i="6"/>
  <c r="R39" i="6"/>
  <c r="Q39" i="6"/>
  <c r="P39" i="6"/>
  <c r="O39" i="6"/>
  <c r="N39" i="6"/>
  <c r="M39" i="6"/>
  <c r="L39" i="6"/>
  <c r="K39" i="6"/>
  <c r="J39" i="6"/>
  <c r="I39" i="6"/>
  <c r="H39" i="6"/>
  <c r="G39" i="6"/>
  <c r="F39" i="6"/>
  <c r="E39" i="6"/>
  <c r="R38" i="6"/>
  <c r="Q38" i="6"/>
  <c r="P38" i="6"/>
  <c r="O38" i="6"/>
  <c r="N38" i="6"/>
  <c r="M38" i="6"/>
  <c r="L38" i="6"/>
  <c r="K38" i="6"/>
  <c r="J38" i="6"/>
  <c r="I38" i="6"/>
  <c r="H38" i="6"/>
  <c r="G38" i="6"/>
  <c r="F38" i="6"/>
  <c r="E38" i="6"/>
  <c r="R36" i="6"/>
  <c r="Q36" i="6"/>
  <c r="P36" i="6"/>
  <c r="O36" i="6"/>
  <c r="N36" i="6"/>
  <c r="M36" i="6"/>
  <c r="L36" i="6"/>
  <c r="K36" i="6"/>
  <c r="J36" i="6"/>
  <c r="I36" i="6"/>
  <c r="H36" i="6"/>
  <c r="G36" i="6"/>
  <c r="F36" i="6"/>
  <c r="E36" i="6"/>
  <c r="R35" i="6"/>
  <c r="Q35" i="6"/>
  <c r="P35" i="6"/>
  <c r="O35" i="6"/>
  <c r="N35" i="6"/>
  <c r="M35" i="6"/>
  <c r="L35" i="6"/>
  <c r="K35" i="6"/>
  <c r="J35" i="6"/>
  <c r="I35" i="6"/>
  <c r="H35" i="6"/>
  <c r="G35" i="6"/>
  <c r="F35" i="6"/>
  <c r="E35" i="6"/>
  <c r="R34" i="6"/>
  <c r="Q34" i="6"/>
  <c r="P34" i="6"/>
  <c r="O34" i="6"/>
  <c r="N34" i="6"/>
  <c r="M34" i="6"/>
  <c r="L34" i="6"/>
  <c r="K34" i="6"/>
  <c r="J34" i="6"/>
  <c r="I34" i="6"/>
  <c r="H34" i="6"/>
  <c r="G34" i="6"/>
  <c r="F34" i="6"/>
  <c r="E34" i="6"/>
  <c r="R33" i="6"/>
  <c r="Q33" i="6"/>
  <c r="P33" i="6"/>
  <c r="O33" i="6"/>
  <c r="N33" i="6"/>
  <c r="M33" i="6"/>
  <c r="L33" i="6"/>
  <c r="K33" i="6"/>
  <c r="J33" i="6"/>
  <c r="I33" i="6"/>
  <c r="H33" i="6"/>
  <c r="G33" i="6"/>
  <c r="F33" i="6"/>
  <c r="E33" i="6"/>
  <c r="R30" i="6"/>
  <c r="Q30" i="6"/>
  <c r="P30" i="6"/>
  <c r="O30" i="6"/>
  <c r="N30" i="6"/>
  <c r="M30" i="6"/>
  <c r="L30" i="6"/>
  <c r="K30" i="6"/>
  <c r="J30" i="6"/>
  <c r="I30" i="6"/>
  <c r="H30" i="6"/>
  <c r="G30" i="6"/>
  <c r="F30" i="6"/>
  <c r="E30" i="6"/>
  <c r="R28" i="6"/>
  <c r="Q28" i="6"/>
  <c r="P28" i="6"/>
  <c r="O28" i="6"/>
  <c r="N28" i="6"/>
  <c r="M28" i="6"/>
  <c r="L28" i="6"/>
  <c r="K28" i="6"/>
  <c r="J28" i="6"/>
  <c r="I28" i="6"/>
  <c r="H28" i="6"/>
  <c r="G28" i="6"/>
  <c r="F28" i="6"/>
  <c r="E28" i="6"/>
  <c r="R27" i="6"/>
  <c r="Q27" i="6"/>
  <c r="P27" i="6"/>
  <c r="O27" i="6"/>
  <c r="N27" i="6"/>
  <c r="M27" i="6"/>
  <c r="L27" i="6"/>
  <c r="K27" i="6"/>
  <c r="J27" i="6"/>
  <c r="I27" i="6"/>
  <c r="H27" i="6"/>
  <c r="G27" i="6"/>
  <c r="F27" i="6"/>
  <c r="E27" i="6"/>
  <c r="R26" i="6"/>
  <c r="Q26" i="6"/>
  <c r="P26" i="6"/>
  <c r="O26" i="6"/>
  <c r="N26" i="6"/>
  <c r="M26" i="6"/>
  <c r="L26" i="6"/>
  <c r="K26" i="6"/>
  <c r="J26" i="6"/>
  <c r="I26" i="6"/>
  <c r="H26" i="6"/>
  <c r="G26" i="6"/>
  <c r="F26" i="6"/>
  <c r="E26" i="6"/>
  <c r="R25" i="6"/>
  <c r="Q25" i="6"/>
  <c r="P25" i="6"/>
  <c r="O25" i="6"/>
  <c r="N25" i="6"/>
  <c r="M25" i="6"/>
  <c r="L25" i="6"/>
  <c r="K25" i="6"/>
  <c r="J25" i="6"/>
  <c r="I25" i="6"/>
  <c r="H25" i="6"/>
  <c r="G25" i="6"/>
  <c r="F25" i="6"/>
  <c r="E25" i="6"/>
  <c r="R24" i="6"/>
  <c r="Q24" i="6"/>
  <c r="P24" i="6"/>
  <c r="O24" i="6"/>
  <c r="N24" i="6"/>
  <c r="M24" i="6"/>
  <c r="L24" i="6"/>
  <c r="K24" i="6"/>
  <c r="J24" i="6"/>
  <c r="I24" i="6"/>
  <c r="H24" i="6"/>
  <c r="G24" i="6"/>
  <c r="F24" i="6"/>
  <c r="E24" i="6"/>
  <c r="R23" i="6"/>
  <c r="Q23" i="6"/>
  <c r="P23" i="6"/>
  <c r="O23" i="6"/>
  <c r="N23" i="6"/>
  <c r="M23" i="6"/>
  <c r="L23" i="6"/>
  <c r="K23" i="6"/>
  <c r="J23" i="6"/>
  <c r="I23" i="6"/>
  <c r="H23" i="6"/>
  <c r="G23" i="6"/>
  <c r="F23" i="6"/>
  <c r="E23" i="6"/>
  <c r="R22" i="6"/>
  <c r="Q22" i="6"/>
  <c r="P22" i="6"/>
  <c r="O22" i="6"/>
  <c r="N22" i="6"/>
  <c r="M22" i="6"/>
  <c r="L22" i="6"/>
  <c r="K22" i="6"/>
  <c r="J22" i="6"/>
  <c r="I22" i="6"/>
  <c r="H22" i="6"/>
  <c r="G22" i="6"/>
  <c r="F22" i="6"/>
  <c r="E22" i="6"/>
  <c r="R20" i="6"/>
  <c r="Q20" i="6"/>
  <c r="P20" i="6"/>
  <c r="O20" i="6"/>
  <c r="N20" i="6"/>
  <c r="M20" i="6"/>
  <c r="L20" i="6"/>
  <c r="K20" i="6"/>
  <c r="J20" i="6"/>
  <c r="I20" i="6"/>
  <c r="H20" i="6"/>
  <c r="G20" i="6"/>
  <c r="F20" i="6"/>
  <c r="E20" i="6"/>
  <c r="R19" i="6"/>
  <c r="Q19" i="6"/>
  <c r="P19" i="6"/>
  <c r="O19" i="6"/>
  <c r="N19" i="6"/>
  <c r="M19" i="6"/>
  <c r="L19" i="6"/>
  <c r="K19" i="6"/>
  <c r="J19" i="6"/>
  <c r="I19" i="6"/>
  <c r="H19" i="6"/>
  <c r="G19" i="6"/>
  <c r="F19" i="6"/>
  <c r="E19" i="6"/>
  <c r="R18" i="6"/>
  <c r="Q18" i="6"/>
  <c r="P18" i="6"/>
  <c r="O18" i="6"/>
  <c r="N18" i="6"/>
  <c r="M18" i="6"/>
  <c r="L18" i="6"/>
  <c r="K18" i="6"/>
  <c r="J18" i="6"/>
  <c r="I18" i="6"/>
  <c r="H18" i="6"/>
  <c r="G18" i="6"/>
  <c r="F18" i="6"/>
  <c r="E18" i="6"/>
  <c r="R17" i="6"/>
  <c r="Q17" i="6"/>
  <c r="P17" i="6"/>
  <c r="O17" i="6"/>
  <c r="N17" i="6"/>
  <c r="M17" i="6"/>
  <c r="L17" i="6"/>
  <c r="K17" i="6"/>
  <c r="J17" i="6"/>
  <c r="I17" i="6"/>
  <c r="H17" i="6"/>
  <c r="G17" i="6"/>
  <c r="F17" i="6"/>
  <c r="E17" i="6"/>
  <c r="R16" i="6"/>
  <c r="Q16" i="6"/>
  <c r="P16" i="6"/>
  <c r="O16" i="6"/>
  <c r="N16" i="6"/>
  <c r="M16" i="6"/>
  <c r="L16" i="6"/>
  <c r="K16" i="6"/>
  <c r="J16" i="6"/>
  <c r="I16" i="6"/>
  <c r="H16" i="6"/>
  <c r="G16" i="6"/>
  <c r="F16" i="6"/>
  <c r="E16" i="6"/>
  <c r="R15" i="6"/>
  <c r="Q15" i="6"/>
  <c r="P15" i="6"/>
  <c r="O15" i="6"/>
  <c r="N15" i="6"/>
  <c r="M15" i="6"/>
  <c r="L15" i="6"/>
  <c r="K15" i="6"/>
  <c r="J15" i="6"/>
  <c r="I15" i="6"/>
  <c r="H15" i="6"/>
  <c r="G15" i="6"/>
  <c r="F15" i="6"/>
  <c r="E15" i="6"/>
  <c r="R14" i="6"/>
  <c r="Q14" i="6"/>
  <c r="P14" i="6"/>
  <c r="O14" i="6"/>
  <c r="N14" i="6"/>
  <c r="M14" i="6"/>
  <c r="L14" i="6"/>
  <c r="K14" i="6"/>
  <c r="J14" i="6"/>
  <c r="I14" i="6"/>
  <c r="H14" i="6"/>
  <c r="G14" i="6"/>
  <c r="F14" i="6"/>
  <c r="E14" i="6"/>
  <c r="R13" i="6"/>
  <c r="Q13" i="6"/>
  <c r="P13" i="6"/>
  <c r="O13" i="6"/>
  <c r="N13" i="6"/>
  <c r="M13" i="6"/>
  <c r="L13" i="6"/>
  <c r="K13" i="6"/>
  <c r="J13" i="6"/>
  <c r="I13" i="6"/>
  <c r="H13" i="6"/>
  <c r="G13" i="6"/>
  <c r="F13" i="6"/>
  <c r="E13" i="6"/>
  <c r="R12" i="6"/>
  <c r="Q12" i="6"/>
  <c r="P12" i="6"/>
  <c r="O12" i="6"/>
  <c r="N12" i="6"/>
  <c r="M12" i="6"/>
  <c r="L12" i="6"/>
  <c r="K12" i="6"/>
  <c r="J12" i="6"/>
  <c r="I12" i="6"/>
  <c r="H12" i="6"/>
  <c r="G12" i="6"/>
  <c r="F12" i="6"/>
  <c r="E12" i="6"/>
  <c r="R11" i="6"/>
  <c r="Q11" i="6"/>
  <c r="P11" i="6"/>
  <c r="O11" i="6"/>
  <c r="N11" i="6"/>
  <c r="M11" i="6"/>
  <c r="L11" i="6"/>
  <c r="K11" i="6"/>
  <c r="J11" i="6"/>
  <c r="I11" i="6"/>
  <c r="H11" i="6"/>
  <c r="G11" i="6"/>
  <c r="F11" i="6"/>
  <c r="E11" i="6"/>
  <c r="A76" i="6" l="1"/>
  <c r="B76" i="6"/>
  <c r="A77" i="6"/>
  <c r="B77" i="6"/>
  <c r="B75" i="6"/>
  <c r="A75" i="6"/>
  <c r="B74" i="6"/>
  <c r="A74" i="6"/>
  <c r="E7" i="9"/>
  <c r="E7" i="4"/>
  <c r="A3" i="9"/>
  <c r="A3" i="7"/>
  <c r="A3" i="4"/>
  <c r="A3" i="10"/>
  <c r="A3" i="5"/>
  <c r="A3" i="3"/>
  <c r="A3" i="2"/>
  <c r="A3" i="1"/>
  <c r="A3" i="8"/>
  <c r="Q39" i="10" l="1"/>
  <c r="P39" i="10"/>
  <c r="O39" i="10"/>
  <c r="N39" i="10"/>
  <c r="M39" i="10"/>
  <c r="L39" i="10"/>
  <c r="K39" i="10"/>
  <c r="J39" i="10"/>
  <c r="I39" i="10"/>
  <c r="H39" i="10"/>
  <c r="G39" i="10"/>
  <c r="F39" i="10"/>
  <c r="E39" i="10"/>
  <c r="D39" i="10"/>
  <c r="Q38" i="10"/>
  <c r="P38" i="10"/>
  <c r="O38" i="10"/>
  <c r="N38" i="10"/>
  <c r="M38" i="10"/>
  <c r="L38" i="10"/>
  <c r="K38" i="10"/>
  <c r="J38" i="10"/>
  <c r="I38" i="10"/>
  <c r="H38" i="10"/>
  <c r="G38" i="10"/>
  <c r="F38" i="10"/>
  <c r="E38" i="10"/>
  <c r="D38" i="10"/>
  <c r="Q36" i="10"/>
  <c r="P36" i="10"/>
  <c r="O36" i="10"/>
  <c r="N36" i="10"/>
  <c r="M36" i="10"/>
  <c r="L36" i="10"/>
  <c r="K36" i="10"/>
  <c r="J36" i="10"/>
  <c r="I36" i="10"/>
  <c r="H36" i="10"/>
  <c r="G36" i="10"/>
  <c r="F36" i="10"/>
  <c r="E36" i="10"/>
  <c r="D36" i="10"/>
  <c r="Q35" i="10"/>
  <c r="P35" i="10"/>
  <c r="O35" i="10"/>
  <c r="N35" i="10"/>
  <c r="M35" i="10"/>
  <c r="L35" i="10"/>
  <c r="K35" i="10"/>
  <c r="J35" i="10"/>
  <c r="I35" i="10"/>
  <c r="H35" i="10"/>
  <c r="G35" i="10"/>
  <c r="F35" i="10"/>
  <c r="E35" i="10"/>
  <c r="D35" i="10"/>
  <c r="Q34" i="10"/>
  <c r="P34" i="10"/>
  <c r="O34" i="10"/>
  <c r="N34" i="10"/>
  <c r="M34" i="10"/>
  <c r="L34" i="10"/>
  <c r="K34" i="10"/>
  <c r="J34" i="10"/>
  <c r="I34" i="10"/>
  <c r="H34" i="10"/>
  <c r="G34" i="10"/>
  <c r="F34" i="10"/>
  <c r="E34" i="10"/>
  <c r="D34" i="10"/>
  <c r="Q33" i="10"/>
  <c r="P33" i="10"/>
  <c r="O33" i="10"/>
  <c r="N33" i="10"/>
  <c r="M33" i="10"/>
  <c r="L33" i="10"/>
  <c r="K33" i="10"/>
  <c r="J33" i="10"/>
  <c r="I33" i="10"/>
  <c r="H33" i="10"/>
  <c r="G33" i="10"/>
  <c r="F33" i="10"/>
  <c r="E33" i="10"/>
  <c r="D33" i="10"/>
  <c r="Q30" i="10"/>
  <c r="P30" i="10"/>
  <c r="O30" i="10"/>
  <c r="N30" i="10"/>
  <c r="M30" i="10"/>
  <c r="L30" i="10"/>
  <c r="K30" i="10"/>
  <c r="J30" i="10"/>
  <c r="I30" i="10"/>
  <c r="H30" i="10"/>
  <c r="G30" i="10"/>
  <c r="F30" i="10"/>
  <c r="E30" i="10"/>
  <c r="D30" i="10"/>
  <c r="Q27" i="10"/>
  <c r="P27" i="10"/>
  <c r="O27" i="10"/>
  <c r="N27" i="10"/>
  <c r="M27" i="10"/>
  <c r="L27" i="10"/>
  <c r="K27" i="10"/>
  <c r="J27" i="10"/>
  <c r="I27" i="10"/>
  <c r="H27" i="10"/>
  <c r="G27" i="10"/>
  <c r="F27" i="10"/>
  <c r="E27" i="10"/>
  <c r="D27" i="10"/>
  <c r="Q26" i="10"/>
  <c r="P26" i="10"/>
  <c r="O26" i="10"/>
  <c r="N26" i="10"/>
  <c r="M26" i="10"/>
  <c r="L26" i="10"/>
  <c r="K26" i="10"/>
  <c r="J26" i="10"/>
  <c r="I26" i="10"/>
  <c r="H26" i="10"/>
  <c r="G26" i="10"/>
  <c r="F26" i="10"/>
  <c r="E26" i="10"/>
  <c r="D26" i="10"/>
  <c r="Q25" i="10"/>
  <c r="P25" i="10"/>
  <c r="O25" i="10"/>
  <c r="N25" i="10"/>
  <c r="M25" i="10"/>
  <c r="L25" i="10"/>
  <c r="K25" i="10"/>
  <c r="J25" i="10"/>
  <c r="I25" i="10"/>
  <c r="H25" i="10"/>
  <c r="G25" i="10"/>
  <c r="F25" i="10"/>
  <c r="E25" i="10"/>
  <c r="D25" i="10"/>
  <c r="Q24" i="10"/>
  <c r="P24" i="10"/>
  <c r="O24" i="10"/>
  <c r="N24" i="10"/>
  <c r="M24" i="10"/>
  <c r="L24" i="10"/>
  <c r="K24" i="10"/>
  <c r="J24" i="10"/>
  <c r="I24" i="10"/>
  <c r="H24" i="10"/>
  <c r="G24" i="10"/>
  <c r="F24" i="10"/>
  <c r="E24" i="10"/>
  <c r="D24" i="10"/>
  <c r="Q23" i="10"/>
  <c r="P23" i="10"/>
  <c r="O23" i="10"/>
  <c r="N23" i="10"/>
  <c r="M23" i="10"/>
  <c r="L23" i="10"/>
  <c r="K23" i="10"/>
  <c r="J23" i="10"/>
  <c r="I23" i="10"/>
  <c r="H23" i="10"/>
  <c r="G23" i="10"/>
  <c r="F23" i="10"/>
  <c r="E23" i="10"/>
  <c r="D23" i="10"/>
  <c r="Q22" i="10"/>
  <c r="P22" i="10"/>
  <c r="O22" i="10"/>
  <c r="N22" i="10"/>
  <c r="M22" i="10"/>
  <c r="L22" i="10"/>
  <c r="K22" i="10"/>
  <c r="J22" i="10"/>
  <c r="I22" i="10"/>
  <c r="H22" i="10"/>
  <c r="G22" i="10"/>
  <c r="F22" i="10"/>
  <c r="E22" i="10"/>
  <c r="D22" i="10"/>
  <c r="Q20" i="10"/>
  <c r="P20" i="10"/>
  <c r="O20" i="10"/>
  <c r="N20" i="10"/>
  <c r="M20" i="10"/>
  <c r="L20" i="10"/>
  <c r="K20" i="10"/>
  <c r="J20" i="10"/>
  <c r="I20" i="10"/>
  <c r="H20" i="10"/>
  <c r="G20" i="10"/>
  <c r="F20" i="10"/>
  <c r="E20" i="10"/>
  <c r="D20" i="10"/>
  <c r="Q19" i="10"/>
  <c r="P19" i="10"/>
  <c r="O19" i="10"/>
  <c r="N19" i="10"/>
  <c r="M19" i="10"/>
  <c r="L19" i="10"/>
  <c r="K19" i="10"/>
  <c r="J19" i="10"/>
  <c r="I19" i="10"/>
  <c r="H19" i="10"/>
  <c r="G19" i="10"/>
  <c r="F19" i="10"/>
  <c r="E19" i="10"/>
  <c r="D19" i="10"/>
  <c r="Q18" i="10"/>
  <c r="P18" i="10"/>
  <c r="O18" i="10"/>
  <c r="N18" i="10"/>
  <c r="M18" i="10"/>
  <c r="L18" i="10"/>
  <c r="K18" i="10"/>
  <c r="J18" i="10"/>
  <c r="I18" i="10"/>
  <c r="H18" i="10"/>
  <c r="G18" i="10"/>
  <c r="F18" i="10"/>
  <c r="E18" i="10"/>
  <c r="D18" i="10"/>
  <c r="Q17" i="10"/>
  <c r="P17" i="10"/>
  <c r="O17" i="10"/>
  <c r="N17" i="10"/>
  <c r="M17" i="10"/>
  <c r="L17" i="10"/>
  <c r="K17" i="10"/>
  <c r="J17" i="10"/>
  <c r="I17" i="10"/>
  <c r="H17" i="10"/>
  <c r="G17" i="10"/>
  <c r="F17" i="10"/>
  <c r="E17" i="10"/>
  <c r="D17" i="10"/>
  <c r="Q16" i="10"/>
  <c r="P16" i="10"/>
  <c r="O16" i="10"/>
  <c r="N16" i="10"/>
  <c r="M16" i="10"/>
  <c r="L16" i="10"/>
  <c r="K16" i="10"/>
  <c r="J16" i="10"/>
  <c r="I16" i="10"/>
  <c r="H16" i="10"/>
  <c r="G16" i="10"/>
  <c r="F16" i="10"/>
  <c r="E16" i="10"/>
  <c r="D16" i="10"/>
  <c r="Q15" i="10"/>
  <c r="P15" i="10"/>
  <c r="O15" i="10"/>
  <c r="N15" i="10"/>
  <c r="M15" i="10"/>
  <c r="L15" i="10"/>
  <c r="K15" i="10"/>
  <c r="J15" i="10"/>
  <c r="I15" i="10"/>
  <c r="H15" i="10"/>
  <c r="G15" i="10"/>
  <c r="F15" i="10"/>
  <c r="E15" i="10"/>
  <c r="D15" i="10"/>
  <c r="Q14" i="10"/>
  <c r="P14" i="10"/>
  <c r="O14" i="10"/>
  <c r="N14" i="10"/>
  <c r="M14" i="10"/>
  <c r="L14" i="10"/>
  <c r="K14" i="10"/>
  <c r="J14" i="10"/>
  <c r="I14" i="10"/>
  <c r="H14" i="10"/>
  <c r="G14" i="10"/>
  <c r="F14" i="10"/>
  <c r="E14" i="10"/>
  <c r="D14" i="10"/>
  <c r="Q13" i="10"/>
  <c r="P13" i="10"/>
  <c r="O13" i="10"/>
  <c r="N13" i="10"/>
  <c r="M13" i="10"/>
  <c r="L13" i="10"/>
  <c r="K13" i="10"/>
  <c r="J13" i="10"/>
  <c r="I13" i="10"/>
  <c r="H13" i="10"/>
  <c r="G13" i="10"/>
  <c r="F13" i="10"/>
  <c r="E13" i="10"/>
  <c r="D13" i="10"/>
  <c r="Q12" i="10"/>
  <c r="P12" i="10"/>
  <c r="O12" i="10"/>
  <c r="N12" i="10"/>
  <c r="M12" i="10"/>
  <c r="L12" i="10"/>
  <c r="K12" i="10"/>
  <c r="J12" i="10"/>
  <c r="I12" i="10"/>
  <c r="H12" i="10"/>
  <c r="G12" i="10"/>
  <c r="F12" i="10"/>
  <c r="E12" i="10"/>
  <c r="D12" i="10"/>
  <c r="Q11" i="10"/>
  <c r="P11" i="10"/>
  <c r="O11" i="10"/>
  <c r="N11" i="10"/>
  <c r="M11" i="10"/>
  <c r="L11" i="10"/>
  <c r="K11" i="10"/>
  <c r="J11" i="10"/>
  <c r="I11" i="10"/>
  <c r="H11" i="10"/>
  <c r="G11" i="10"/>
  <c r="F11" i="10"/>
  <c r="E11" i="10"/>
  <c r="D11" i="10"/>
</calcChain>
</file>

<file path=xl/sharedStrings.xml><?xml version="1.0" encoding="utf-8"?>
<sst xmlns="http://schemas.openxmlformats.org/spreadsheetml/2006/main" count="618" uniqueCount="117">
  <si>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</si>
  <si>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</si>
  <si>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</si>
  <si>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</si>
  <si>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</si>
  <si>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</si>
  <si>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</si>
  <si>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</si>
  <si>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</si>
  <si>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</si>
  <si>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</si>
  <si>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</si>
  <si>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</si>
  <si>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</si>
  <si>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</si>
  <si>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</si>
  <si>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</si>
  <si>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</si>
  <si>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</si>
  <si>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</si>
  <si>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</si>
  <si>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</si>
  <si>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</si>
  <si>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</si>
  <si>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</si>
  <si>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</si>
  <si>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</si>
  <si>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</si>
  <si>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</si>
  <si>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</si>
  <si>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</si>
  <si>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</si>
  <si>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</si>
  <si>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</si>
  <si>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</si>
  <si>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</si>
  <si>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</si>
  <si>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</si>
  <si>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</si>
  <si>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</si>
  <si>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</si>
  <si>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</si>
  <si>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</si>
  <si>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</si>
  <si>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</si>
  <si>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</si>
  <si>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</si>
  <si>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</si>
  <si>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</si>
  <si>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</si>
  <si>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</si>
  <si>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</si>
  <si>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</si>
  <si>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</si>
  <si>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</si>
  <si>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</si>
  <si>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</si>
  <si>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</si>
  <si>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</si>
  <si>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</si>
  <si>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</si>
  <si>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</si>
  <si>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</si>
  <si>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</si>
  <si>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Gastos de Transacciones que afectan el Patrimonio Neto más Inversión y Transferencias de capital clasificadas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</si>
  <si>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</si>
  <si>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</si>
  <si>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</si>
  <si>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</si>
  <si>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</si>
  <si>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Los pagos de impuestos en moneda extranjera se registran como ingresos en moneda nacional.</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</si>
  <si>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</si>
  <si>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</si>
  <si>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</si>
  <si>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</si>
  <si>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</si>
  <si>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</si>
  <si>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</si>
  <si>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</si>
  <si>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</si>
  <si>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</si>
  <si>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</si>
  <si>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</si>
  <si>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Ingresos tributarios netos 4/</t>
  </si>
  <si>
    <t>Tributación resto contribuyentes 4/</t>
  </si>
  <si>
    <t>Febrero</t>
  </si>
  <si>
    <t>Marzo</t>
  </si>
  <si>
    <t>Abril</t>
  </si>
  <si>
    <t>Mayo</t>
  </si>
  <si>
    <t>Fondos Especiales</t>
  </si>
  <si>
    <t>Ajustes por Rezagos Fondos Especiales</t>
  </si>
  <si>
    <t xml:space="preserve">Ajustes por Rezagos Fondos Especiales </t>
  </si>
  <si>
    <t>GOBIERNO CENTRAL EXTRAPRESUPUESTARIO</t>
  </si>
  <si>
    <t>1erTrim.</t>
  </si>
  <si>
    <t>Junio</t>
  </si>
  <si>
    <t>Julio</t>
  </si>
  <si>
    <t>2°Trim.</t>
  </si>
  <si>
    <t>1erSem.</t>
  </si>
  <si>
    <t>2°Trim</t>
  </si>
  <si>
    <t>1erSem</t>
  </si>
  <si>
    <t>Agosto</t>
  </si>
  <si>
    <t>GOBIERNO CENTRAL TOTAL</t>
  </si>
  <si>
    <t>Cobre bruto</t>
  </si>
  <si>
    <t>CUADRO 6</t>
  </si>
  <si>
    <t>CUADRO 7</t>
  </si>
  <si>
    <t>CUADRO 8</t>
  </si>
  <si>
    <t>CUADRO 9</t>
  </si>
  <si>
    <t>Septiembre</t>
  </si>
  <si>
    <t>3erTrim.</t>
  </si>
  <si>
    <t>CUADRO 6 (continuación)</t>
  </si>
  <si>
    <t>Acumulado</t>
  </si>
  <si>
    <t xml:space="preserve">Tributación minería privada </t>
  </si>
  <si>
    <t xml:space="preserve">TOTAL INGRESOS </t>
  </si>
  <si>
    <t>Año 2016</t>
  </si>
  <si>
    <t>ESTADO DE OPERACIONES DE GOBIERNO  2017</t>
  </si>
  <si>
    <t>Año 2017</t>
  </si>
  <si>
    <t>2017 /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</si>
</sst>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0\)"/>
    <numFmt numFmtId="165" formatCode="#,##0.0_);\(#,##0.0\)"/>
  </numFmts>
  <fonts count="16" x14ac:knownFonts="1">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b/>
      <sz val="10"/>
      <color theme="1"/>
      <name val="Arial"/>
      <family val="2"/>
    </font>
    <font>
      <sz val="11"/>
      <name val="Arial"/>
      <family val="2"/>
    </font>
    <font>
      <sz val="10"/>
      <color rgb="FFFF0000"/>
      <name val="Arial"/>
      <family val="2"/>
    </font>
    <font>
      <b/>
      <sz val="24"/>
      <name val="Arial"/>
      <family val="2"/>
    </font>
    <font>
      <b/>
      <sz val="22"/>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76">
    <xf numFmtId="0" fontId="0" fillId="0" borderId="0" xfId="0"/>
    <xf numFmtId="0" fontId="2" fillId="0" borderId="0" xfId="0" applyFont="1" applyAlignment="1">
      <alignment horizontal="centerContinuous"/>
    </xf>
    <xf numFmtId="0" fontId="0" fillId="0" borderId="0" xfId="0" applyAlignment="1">
      <alignment horizontal="centerContinuous"/>
    </xf>
    <xf numFmtId="0" fontId="0" fillId="0" borderId="0" xfId="0" applyFill="1"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0" fillId="0" borderId="0" xfId="0" applyFill="1" applyAlignment="1">
      <alignment horizontal="centerContinuous" wrapText="1"/>
    </xf>
    <xf numFmtId="0" fontId="3" fillId="0" borderId="0" xfId="0" applyFont="1" applyAlignment="1">
      <alignment horizontal="centerContinuous"/>
    </xf>
    <xf numFmtId="0" fontId="4" fillId="0" borderId="0" xfId="0" applyFont="1" applyFill="1" applyAlignment="1">
      <alignment horizontal="centerContinuous"/>
    </xf>
    <xf numFmtId="0" fontId="5" fillId="0" borderId="0" xfId="0" applyFont="1" applyAlignment="1"/>
    <xf numFmtId="0" fontId="5" fillId="0" borderId="0" xfId="0" applyNumberFormat="1" applyFont="1" applyAlignment="1"/>
    <xf numFmtId="0" fontId="3" fillId="0" borderId="0" xfId="0" applyNumberFormat="1" applyFont="1" applyAlignment="1"/>
    <xf numFmtId="0" fontId="4" fillId="0" borderId="0" xfId="0" applyNumberFormat="1" applyFont="1" applyFill="1" applyAlignment="1"/>
    <xf numFmtId="0" fontId="0" fillId="0" borderId="1" xfId="0" applyBorder="1"/>
    <xf numFmtId="0" fontId="0" fillId="0" borderId="2" xfId="0" applyBorder="1"/>
    <xf numFmtId="0" fontId="1" fillId="0" borderId="1" xfId="0" applyFont="1" applyFill="1" applyBorder="1" applyAlignment="1">
      <alignment horizontal="center" vertical="center" wrapText="1"/>
    </xf>
    <xf numFmtId="0" fontId="6" fillId="0" borderId="4" xfId="0" applyFont="1" applyBorder="1"/>
    <xf numFmtId="0" fontId="0" fillId="0" borderId="0" xfId="0" applyBorder="1"/>
    <xf numFmtId="0" fontId="0" fillId="0" borderId="5" xfId="0" applyFill="1" applyBorder="1"/>
    <xf numFmtId="0" fontId="7" fillId="0" borderId="4" xfId="0" applyFont="1" applyBorder="1"/>
    <xf numFmtId="0" fontId="0" fillId="0" borderId="4" xfId="0" applyBorder="1"/>
    <xf numFmtId="164" fontId="0" fillId="0" borderId="5" xfId="0" applyNumberFormat="1" applyFill="1" applyBorder="1"/>
    <xf numFmtId="0" fontId="8" fillId="0" borderId="4" xfId="0" applyFont="1" applyBorder="1"/>
    <xf numFmtId="0" fontId="8" fillId="0" borderId="0" xfId="0" applyFont="1" applyBorder="1"/>
    <xf numFmtId="0" fontId="2" fillId="0" borderId="4" xfId="0" applyFont="1" applyBorder="1"/>
    <xf numFmtId="0" fontId="2" fillId="0" borderId="0" xfId="0" applyFont="1" applyBorder="1"/>
    <xf numFmtId="164" fontId="2" fillId="0" borderId="5" xfId="0" applyNumberFormat="1" applyFont="1" applyFill="1" applyBorder="1"/>
    <xf numFmtId="0" fontId="2" fillId="0" borderId="6" xfId="0" applyFont="1" applyFill="1" applyBorder="1"/>
    <xf numFmtId="0" fontId="2" fillId="0" borderId="7" xfId="0" applyFont="1" applyBorder="1"/>
    <xf numFmtId="0" fontId="2" fillId="0" borderId="8" xfId="0" applyFont="1" applyFill="1" applyBorder="1"/>
    <xf numFmtId="0" fontId="0" fillId="0" borderId="6" xfId="0" applyBorder="1"/>
    <xf numFmtId="0" fontId="0" fillId="0" borderId="7" xfId="0" applyBorder="1"/>
    <xf numFmtId="0" fontId="0" fillId="0" borderId="8" xfId="0" applyFill="1" applyBorder="1"/>
    <xf numFmtId="0" fontId="0" fillId="0" borderId="0" xfId="0" applyFill="1" applyBorder="1"/>
    <xf numFmtId="0" fontId="1" fillId="0" borderId="3" xfId="0" applyFont="1" applyBorder="1" applyAlignment="1">
      <alignment horizontal="center" vertical="center" wrapText="1"/>
    </xf>
    <xf numFmtId="0" fontId="0" fillId="0" borderId="4" xfId="0" applyFill="1" applyBorder="1"/>
    <xf numFmtId="0" fontId="0" fillId="0" borderId="0" xfId="0" applyBorder="1" applyAlignment="1">
      <alignment vertical="top"/>
    </xf>
    <xf numFmtId="0" fontId="0" fillId="0" borderId="0" xfId="0" applyBorder="1" applyAlignment="1"/>
    <xf numFmtId="0" fontId="0" fillId="0" borderId="10" xfId="0" applyBorder="1" applyAlignment="1">
      <alignment vertical="top"/>
    </xf>
    <xf numFmtId="0" fontId="0" fillId="0" borderId="0" xfId="0" applyNumberFormat="1" applyBorder="1"/>
    <xf numFmtId="0" fontId="0" fillId="0" borderId="0" xfId="0" applyNumberFormat="1"/>
    <xf numFmtId="0" fontId="0" fillId="0" borderId="0" xfId="0" applyAlignment="1">
      <alignment horizontal="left"/>
    </xf>
    <xf numFmtId="0" fontId="0" fillId="0" borderId="0" xfId="0" applyAlignment="1"/>
    <xf numFmtId="0" fontId="0" fillId="0" borderId="0" xfId="0" applyFill="1" applyBorder="1" applyAlignment="1"/>
    <xf numFmtId="37" fontId="0" fillId="0" borderId="0" xfId="0" applyNumberFormat="1" applyAlignment="1"/>
    <xf numFmtId="37" fontId="0" fillId="0" borderId="0" xfId="0" applyNumberFormat="1" applyBorder="1" applyAlignment="1"/>
    <xf numFmtId="0" fontId="0" fillId="0" borderId="0" xfId="0" applyBorder="1" applyAlignment="1">
      <alignment horizontal="centerContinuous"/>
    </xf>
    <xf numFmtId="3" fontId="2" fillId="0" borderId="0" xfId="0" applyNumberFormat="1" applyFont="1" applyAlignment="1">
      <alignment horizontal="centerContinuous"/>
    </xf>
    <xf numFmtId="0" fontId="0" fillId="0" borderId="0" xfId="0" applyBorder="1" applyAlignment="1">
      <alignment vertical="center"/>
    </xf>
    <xf numFmtId="0" fontId="0" fillId="0" borderId="0" xfId="0" applyAlignment="1">
      <alignment vertical="center"/>
    </xf>
    <xf numFmtId="0" fontId="0" fillId="0" borderId="5" xfId="0" applyBorder="1"/>
    <xf numFmtId="165" fontId="0" fillId="0" borderId="5" xfId="0" applyNumberFormat="1" applyBorder="1" applyAlignment="1"/>
    <xf numFmtId="0" fontId="3" fillId="0" borderId="4" xfId="0" applyFont="1" applyBorder="1"/>
    <xf numFmtId="0" fontId="3" fillId="0" borderId="0" xfId="0" applyFont="1" applyBorder="1"/>
    <xf numFmtId="165" fontId="3" fillId="0" borderId="5" xfId="0" applyNumberFormat="1" applyFont="1" applyBorder="1" applyAlignment="1"/>
    <xf numFmtId="0" fontId="3" fillId="0" borderId="0" xfId="0" applyFont="1"/>
    <xf numFmtId="165" fontId="0" fillId="0" borderId="5" xfId="0" applyNumberFormat="1" applyBorder="1"/>
    <xf numFmtId="165" fontId="2" fillId="0" borderId="5" xfId="0" applyNumberFormat="1" applyFont="1" applyBorder="1" applyAlignment="1"/>
    <xf numFmtId="0" fontId="2" fillId="0" borderId="0" xfId="0" applyFont="1"/>
    <xf numFmtId="0" fontId="4" fillId="0" borderId="6" xfId="0" applyFont="1" applyBorder="1"/>
    <xf numFmtId="0" fontId="4" fillId="0" borderId="7" xfId="0" applyFont="1" applyBorder="1"/>
    <xf numFmtId="165" fontId="4" fillId="0" borderId="8" xfId="0" applyNumberFormat="1" applyFont="1" applyBorder="1" applyAlignment="1"/>
    <xf numFmtId="0" fontId="4" fillId="0" borderId="0" xfId="0" applyFont="1"/>
    <xf numFmtId="0" fontId="4" fillId="0" borderId="0" xfId="0" applyFont="1" applyBorder="1"/>
    <xf numFmtId="165" fontId="4" fillId="0" borderId="0" xfId="0" applyNumberFormat="1" applyFont="1" applyBorder="1" applyAlignment="1"/>
    <xf numFmtId="0" fontId="8" fillId="0" borderId="0" xfId="0" applyFont="1"/>
    <xf numFmtId="165" fontId="0" fillId="0" borderId="0" xfId="0" applyNumberForma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165" fontId="0" fillId="0" borderId="5" xfId="0" applyNumberFormat="1" applyFill="1" applyBorder="1"/>
    <xf numFmtId="165" fontId="3" fillId="0" borderId="5" xfId="0" applyNumberFormat="1" applyFont="1" applyFill="1" applyBorder="1"/>
    <xf numFmtId="165" fontId="2" fillId="0" borderId="5" xfId="0" applyNumberFormat="1" applyFont="1" applyFill="1" applyBorder="1"/>
    <xf numFmtId="0" fontId="1" fillId="0" borderId="0" xfId="0" applyFont="1" applyBorder="1" applyAlignment="1">
      <alignment horizontal="center" vertical="center" wrapText="1"/>
    </xf>
    <xf numFmtId="0" fontId="2" fillId="0" borderId="3" xfId="0" applyFont="1" applyBorder="1" applyAlignment="1">
      <alignment horizontal="centerContinuous" vertical="center"/>
    </xf>
    <xf numFmtId="0" fontId="0" fillId="0" borderId="0" xfId="0" applyAlignment="1">
      <alignment vertical="top"/>
    </xf>
    <xf numFmtId="165" fontId="0" fillId="0" borderId="8" xfId="0" applyNumberFormat="1" applyBorder="1"/>
    <xf numFmtId="0" fontId="10" fillId="0" borderId="0" xfId="0" applyFont="1"/>
    <xf numFmtId="0" fontId="10" fillId="0" borderId="0" xfId="0" applyFont="1" applyAlignment="1">
      <alignment horizontal="center"/>
    </xf>
    <xf numFmtId="0" fontId="8" fillId="0" borderId="0" xfId="0" applyNumberFormat="1" applyFont="1"/>
    <xf numFmtId="0" fontId="0" fillId="0" borderId="0" xfId="0" applyNumberFormat="1" applyFont="1" applyFill="1" applyBorder="1" applyAlignment="1">
      <alignment vertical="top"/>
    </xf>
    <xf numFmtId="0" fontId="1" fillId="0" borderId="0" xfId="0" applyFont="1" applyBorder="1"/>
    <xf numFmtId="0" fontId="1" fillId="0" borderId="4" xfId="0" applyFont="1" applyFill="1" applyBorder="1"/>
    <xf numFmtId="0" fontId="1" fillId="0" borderId="4" xfId="0" applyFont="1" applyBorder="1"/>
    <xf numFmtId="0" fontId="2" fillId="0" borderId="2" xfId="0" applyFont="1" applyBorder="1" applyAlignment="1">
      <alignment horizontal="centerContinuous" vertical="center"/>
    </xf>
    <xf numFmtId="0" fontId="2" fillId="0" borderId="12" xfId="0" applyFont="1" applyBorder="1" applyAlignment="1">
      <alignment horizontal="centerContinuous" vertical="center"/>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1" xfId="0" applyBorder="1"/>
    <xf numFmtId="165" fontId="0" fillId="0" borderId="4" xfId="0" applyNumberFormat="1" applyBorder="1" applyAlignment="1"/>
    <xf numFmtId="165" fontId="0" fillId="0" borderId="11" xfId="0" applyNumberFormat="1" applyBorder="1" applyAlignment="1"/>
    <xf numFmtId="165" fontId="3" fillId="0" borderId="4" xfId="0" applyNumberFormat="1" applyFont="1" applyBorder="1" applyAlignment="1"/>
    <xf numFmtId="165" fontId="3" fillId="0" borderId="11" xfId="0" applyNumberFormat="1" applyFont="1" applyBorder="1" applyAlignment="1"/>
    <xf numFmtId="165" fontId="0" fillId="0" borderId="4" xfId="0" applyNumberFormat="1" applyBorder="1"/>
    <xf numFmtId="165" fontId="0" fillId="0" borderId="11" xfId="0" applyNumberFormat="1" applyBorder="1"/>
    <xf numFmtId="165" fontId="2" fillId="0" borderId="4" xfId="0" applyNumberFormat="1" applyFont="1" applyBorder="1" applyAlignment="1"/>
    <xf numFmtId="165" fontId="2" fillId="0" borderId="11" xfId="0" applyNumberFormat="1" applyFont="1" applyBorder="1" applyAlignment="1"/>
    <xf numFmtId="165" fontId="4" fillId="0" borderId="6" xfId="0" applyNumberFormat="1" applyFont="1" applyBorder="1" applyAlignment="1"/>
    <xf numFmtId="165" fontId="4" fillId="0" borderId="13" xfId="0" applyNumberFormat="1" applyFont="1" applyBorder="1" applyAlignment="1"/>
    <xf numFmtId="0" fontId="1" fillId="0" borderId="12" xfId="0" applyFont="1" applyFill="1" applyBorder="1" applyAlignment="1">
      <alignment horizontal="center" vertical="center" wrapText="1"/>
    </xf>
    <xf numFmtId="165" fontId="0" fillId="0" borderId="4" xfId="0" applyNumberFormat="1" applyFill="1" applyBorder="1"/>
    <xf numFmtId="165" fontId="0" fillId="0" borderId="11" xfId="0" applyNumberFormat="1" applyFill="1" applyBorder="1"/>
    <xf numFmtId="0" fontId="0" fillId="0" borderId="14" xfId="0" applyBorder="1"/>
    <xf numFmtId="0" fontId="0" fillId="0" borderId="15" xfId="0" applyBorder="1"/>
    <xf numFmtId="0" fontId="0" fillId="0" borderId="9" xfId="0" applyBorder="1"/>
    <xf numFmtId="0" fontId="0" fillId="0" borderId="2" xfId="0" applyBorder="1" applyAlignment="1">
      <alignment horizontal="centerContinuous"/>
    </xf>
    <xf numFmtId="0" fontId="0" fillId="0" borderId="12" xfId="0" applyBorder="1" applyAlignment="1">
      <alignment horizontal="centerContinuous"/>
    </xf>
    <xf numFmtId="165" fontId="3" fillId="0" borderId="4" xfId="0" applyNumberFormat="1" applyFont="1" applyFill="1" applyBorder="1"/>
    <xf numFmtId="165" fontId="3" fillId="0" borderId="11" xfId="0" applyNumberFormat="1" applyFont="1" applyFill="1" applyBorder="1"/>
    <xf numFmtId="165" fontId="2" fillId="0" borderId="4" xfId="0" applyNumberFormat="1" applyFont="1" applyFill="1" applyBorder="1"/>
    <xf numFmtId="165" fontId="2" fillId="0" borderId="11" xfId="0" applyNumberFormat="1" applyFont="1" applyFill="1" applyBorder="1"/>
    <xf numFmtId="165" fontId="0" fillId="0" borderId="6" xfId="0" applyNumberFormat="1" applyBorder="1"/>
    <xf numFmtId="165" fontId="0" fillId="0" borderId="13" xfId="0" applyNumberFormat="1" applyBorder="1"/>
    <xf numFmtId="37" fontId="0" fillId="0" borderId="4" xfId="0" applyNumberFormat="1" applyFill="1" applyBorder="1" applyAlignment="1"/>
    <xf numFmtId="37" fontId="0" fillId="0" borderId="11" xfId="0" applyNumberFormat="1" applyFill="1" applyBorder="1" applyAlignment="1"/>
    <xf numFmtId="37" fontId="5" fillId="0" borderId="4" xfId="0" applyNumberFormat="1" applyFont="1" applyFill="1" applyBorder="1" applyAlignment="1"/>
    <xf numFmtId="37" fontId="5" fillId="0" borderId="11" xfId="0" applyNumberFormat="1" applyFont="1" applyFill="1" applyBorder="1" applyAlignment="1"/>
    <xf numFmtId="164" fontId="0" fillId="0" borderId="4" xfId="0" applyNumberFormat="1" applyFill="1" applyBorder="1"/>
    <xf numFmtId="164" fontId="0" fillId="0" borderId="11" xfId="0" applyNumberFormat="1" applyFill="1" applyBorder="1"/>
    <xf numFmtId="164" fontId="2" fillId="0" borderId="4" xfId="0" applyNumberFormat="1" applyFont="1" applyFill="1" applyBorder="1"/>
    <xf numFmtId="164" fontId="2" fillId="0" borderId="11" xfId="0" applyNumberFormat="1" applyFont="1" applyFill="1" applyBorder="1"/>
    <xf numFmtId="37" fontId="0" fillId="0" borderId="6" xfId="0" applyNumberFormat="1" applyFill="1" applyBorder="1" applyAlignment="1"/>
    <xf numFmtId="37" fontId="0" fillId="0" borderId="13" xfId="0" applyNumberFormat="1" applyFill="1" applyBorder="1" applyAlignment="1"/>
    <xf numFmtId="37" fontId="0" fillId="0" borderId="14" xfId="0" applyNumberFormat="1" applyFill="1" applyBorder="1" applyAlignment="1"/>
    <xf numFmtId="37" fontId="0" fillId="0" borderId="15" xfId="0" applyNumberFormat="1" applyFill="1" applyBorder="1" applyAlignment="1"/>
    <xf numFmtId="37" fontId="0" fillId="0" borderId="14" xfId="0" applyNumberFormat="1" applyBorder="1" applyAlignment="1"/>
    <xf numFmtId="37" fontId="0" fillId="0" borderId="15" xfId="0" applyNumberFormat="1" applyBorder="1" applyAlignment="1"/>
    <xf numFmtId="164" fontId="0" fillId="0" borderId="4" xfId="0" applyNumberFormat="1" applyBorder="1"/>
    <xf numFmtId="164" fontId="0" fillId="0" borderId="11" xfId="0" applyNumberFormat="1" applyBorder="1"/>
    <xf numFmtId="37" fontId="0" fillId="0" borderId="4" xfId="0" applyNumberFormat="1" applyBorder="1" applyAlignment="1"/>
    <xf numFmtId="37" fontId="0" fillId="0" borderId="11" xfId="0" applyNumberFormat="1" applyBorder="1" applyAlignment="1"/>
    <xf numFmtId="164" fontId="2" fillId="0" borderId="4" xfId="0" applyNumberFormat="1" applyFont="1" applyBorder="1"/>
    <xf numFmtId="164" fontId="2" fillId="0" borderId="11" xfId="0" applyNumberFormat="1" applyFont="1" applyBorder="1"/>
    <xf numFmtId="37" fontId="0" fillId="0" borderId="6" xfId="0" applyNumberFormat="1" applyBorder="1" applyAlignment="1"/>
    <xf numFmtId="37" fontId="0" fillId="0" borderId="13" xfId="0" applyNumberFormat="1" applyBorder="1" applyAlignment="1"/>
    <xf numFmtId="165" fontId="0" fillId="0" borderId="0" xfId="0" applyNumberFormat="1" applyBorder="1" applyAlignment="1"/>
    <xf numFmtId="165" fontId="3" fillId="0" borderId="0" xfId="0" applyNumberFormat="1" applyFont="1" applyBorder="1" applyAlignment="1"/>
    <xf numFmtId="165" fontId="0" fillId="0" borderId="0" xfId="0" applyNumberFormat="1" applyBorder="1"/>
    <xf numFmtId="165" fontId="2" fillId="0" borderId="0" xfId="0" applyNumberFormat="1" applyFont="1" applyBorder="1" applyAlignment="1"/>
    <xf numFmtId="0" fontId="1" fillId="0" borderId="2" xfId="0" applyFont="1" applyBorder="1" applyAlignment="1">
      <alignment horizontal="center" vertical="center" wrapText="1"/>
    </xf>
    <xf numFmtId="0" fontId="0" fillId="0" borderId="10" xfId="0" applyBorder="1"/>
    <xf numFmtId="165" fontId="4" fillId="0" borderId="7" xfId="0" applyNumberFormat="1" applyFont="1" applyBorder="1" applyAlignment="1"/>
    <xf numFmtId="0" fontId="1" fillId="0" borderId="2" xfId="0" applyFont="1" applyFill="1" applyBorder="1" applyAlignment="1">
      <alignment horizontal="center" vertical="center" wrapText="1"/>
    </xf>
    <xf numFmtId="165" fontId="0" fillId="0" borderId="0" xfId="0" applyNumberFormat="1" applyFill="1" applyBorder="1"/>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5" fontId="3" fillId="0" borderId="0" xfId="0" applyNumberFormat="1" applyFont="1" applyFill="1" applyBorder="1"/>
    <xf numFmtId="165" fontId="2" fillId="0" borderId="0" xfId="0" applyNumberFormat="1" applyFont="1" applyFill="1" applyBorder="1"/>
    <xf numFmtId="165" fontId="0" fillId="0" borderId="7" xfId="0" applyNumberFormat="1" applyBorder="1"/>
    <xf numFmtId="37" fontId="0" fillId="0" borderId="10" xfId="0" applyNumberFormat="1" applyBorder="1" applyAlignment="1"/>
    <xf numFmtId="37" fontId="5" fillId="0" borderId="0" xfId="0" applyNumberFormat="1" applyFont="1" applyFill="1" applyBorder="1" applyAlignment="1"/>
    <xf numFmtId="164" fontId="0" fillId="0" borderId="0" xfId="0" applyNumberFormat="1" applyBorder="1"/>
    <xf numFmtId="164" fontId="2" fillId="0" borderId="0" xfId="0" applyNumberFormat="1" applyFont="1" applyBorder="1"/>
    <xf numFmtId="37" fontId="0" fillId="0" borderId="7" xfId="0" applyNumberFormat="1" applyBorder="1" applyAlignment="1"/>
    <xf numFmtId="164" fontId="0" fillId="0" borderId="0" xfId="0" applyNumberFormat="1" applyFill="1" applyBorder="1"/>
    <xf numFmtId="37" fontId="0" fillId="0" borderId="10" xfId="0" applyNumberFormat="1" applyFill="1" applyBorder="1" applyAlignment="1"/>
    <xf numFmtId="37" fontId="0" fillId="0" borderId="0" xfId="0" applyNumberFormat="1" applyFill="1" applyBorder="1" applyAlignment="1"/>
    <xf numFmtId="164" fontId="2" fillId="0" borderId="0" xfId="0" applyNumberFormat="1" applyFont="1" applyFill="1" applyBorder="1"/>
    <xf numFmtId="37" fontId="0" fillId="0" borderId="7" xfId="0" applyNumberFormat="1" applyFill="1" applyBorder="1" applyAlignment="1"/>
    <xf numFmtId="0" fontId="0" fillId="0" borderId="0" xfId="0" applyNumberFormat="1" applyAlignment="1">
      <alignment horizontal="centerContinuous"/>
    </xf>
    <xf numFmtId="0" fontId="0" fillId="0" borderId="0" xfId="0" applyFill="1" applyBorder="1" applyAlignment="1">
      <alignment vertical="top"/>
    </xf>
    <xf numFmtId="0" fontId="0" fillId="0" borderId="0" xfId="0" applyFill="1" applyAlignment="1"/>
    <xf numFmtId="0" fontId="0" fillId="0" borderId="0" xfId="0" applyNumberFormat="1" applyFill="1"/>
    <xf numFmtId="0" fontId="0" fillId="0" borderId="0" xfId="0" applyFill="1"/>
    <xf numFmtId="164" fontId="2" fillId="0" borderId="11" xfId="0" applyNumberFormat="1" applyFont="1" applyBorder="1" applyAlignment="1">
      <alignment horizontal="right"/>
    </xf>
    <xf numFmtId="0" fontId="9" fillId="0" borderId="0" xfId="0" applyFont="1" applyAlignment="1">
      <alignment horizontal="left"/>
    </xf>
    <xf numFmtId="0" fontId="2" fillId="0" borderId="3" xfId="0" applyFont="1" applyFill="1" applyBorder="1" applyAlignment="1">
      <alignment horizontal="centerContinuous" vertical="center"/>
    </xf>
    <xf numFmtId="0" fontId="2" fillId="0" borderId="2" xfId="0" applyFont="1" applyFill="1" applyBorder="1" applyAlignment="1">
      <alignment horizontal="centerContinuous" vertical="center"/>
    </xf>
    <xf numFmtId="0" fontId="0" fillId="0" borderId="2" xfId="0" applyFill="1" applyBorder="1" applyAlignment="1">
      <alignment horizontal="centerContinuous"/>
    </xf>
    <xf numFmtId="0" fontId="1" fillId="0" borderId="3" xfId="0" applyFont="1" applyFill="1" applyBorder="1" applyAlignment="1">
      <alignment horizontal="center" vertical="center" wrapText="1"/>
    </xf>
    <xf numFmtId="0" fontId="0" fillId="0" borderId="14" xfId="0" applyFill="1" applyBorder="1"/>
    <xf numFmtId="0" fontId="0" fillId="0" borderId="10" xfId="0" applyFill="1" applyBorder="1"/>
    <xf numFmtId="0" fontId="0" fillId="0" borderId="15" xfId="0" applyFill="1" applyBorder="1"/>
    <xf numFmtId="0" fontId="0" fillId="0" borderId="9" xfId="0" applyFill="1" applyBorder="1"/>
    <xf numFmtId="0" fontId="0" fillId="0" borderId="11" xfId="0" applyFill="1" applyBorder="1"/>
    <xf numFmtId="165" fontId="0" fillId="0" borderId="4" xfId="0" applyNumberFormat="1" applyFill="1" applyBorder="1" applyAlignment="1"/>
    <xf numFmtId="165" fontId="0" fillId="0" borderId="0" xfId="0" applyNumberFormat="1" applyFill="1" applyBorder="1" applyAlignment="1"/>
    <xf numFmtId="165" fontId="0" fillId="0" borderId="11" xfId="0" applyNumberFormat="1" applyFill="1" applyBorder="1" applyAlignment="1"/>
    <xf numFmtId="165" fontId="0" fillId="0" borderId="5" xfId="0" applyNumberFormat="1" applyFill="1" applyBorder="1" applyAlignment="1"/>
    <xf numFmtId="165" fontId="3" fillId="0" borderId="4" xfId="0" applyNumberFormat="1" applyFont="1" applyFill="1" applyBorder="1" applyAlignment="1"/>
    <xf numFmtId="165" fontId="3" fillId="0" borderId="0" xfId="0" applyNumberFormat="1" applyFont="1" applyFill="1" applyBorder="1" applyAlignment="1"/>
    <xf numFmtId="165" fontId="3" fillId="0" borderId="11" xfId="0" applyNumberFormat="1" applyFont="1" applyFill="1" applyBorder="1" applyAlignment="1"/>
    <xf numFmtId="165" fontId="3" fillId="0" borderId="5" xfId="0" applyNumberFormat="1" applyFont="1" applyFill="1" applyBorder="1" applyAlignment="1"/>
    <xf numFmtId="165" fontId="2" fillId="0" borderId="4" xfId="0" applyNumberFormat="1" applyFont="1" applyFill="1" applyBorder="1" applyAlignment="1"/>
    <xf numFmtId="165" fontId="2" fillId="0" borderId="0" xfId="0" applyNumberFormat="1" applyFont="1" applyFill="1" applyBorder="1" applyAlignment="1"/>
    <xf numFmtId="165" fontId="2" fillId="0" borderId="11" xfId="0" applyNumberFormat="1" applyFont="1" applyFill="1" applyBorder="1" applyAlignment="1"/>
    <xf numFmtId="165" fontId="2" fillId="0" borderId="5" xfId="0" applyNumberFormat="1" applyFont="1" applyFill="1" applyBorder="1" applyAlignment="1"/>
    <xf numFmtId="165" fontId="4" fillId="0" borderId="6" xfId="0" applyNumberFormat="1" applyFont="1" applyFill="1" applyBorder="1" applyAlignment="1"/>
    <xf numFmtId="165" fontId="4" fillId="0" borderId="7" xfId="0" applyNumberFormat="1" applyFont="1" applyFill="1" applyBorder="1" applyAlignment="1"/>
    <xf numFmtId="165" fontId="4" fillId="0" borderId="13" xfId="0" applyNumberFormat="1" applyFont="1" applyFill="1" applyBorder="1" applyAlignment="1"/>
    <xf numFmtId="165" fontId="4" fillId="0" borderId="8" xfId="0" applyNumberFormat="1" applyFont="1" applyFill="1" applyBorder="1" applyAlignment="1"/>
    <xf numFmtId="164" fontId="1" fillId="0" borderId="5" xfId="0" applyNumberFormat="1" applyFont="1" applyFill="1" applyBorder="1"/>
    <xf numFmtId="164" fontId="1" fillId="0" borderId="4" xfId="0" applyNumberFormat="1" applyFont="1" applyBorder="1"/>
    <xf numFmtId="164" fontId="1" fillId="0" borderId="0" xfId="0" applyNumberFormat="1" applyFont="1" applyBorder="1"/>
    <xf numFmtId="164" fontId="1" fillId="0" borderId="11" xfId="0" applyNumberFormat="1" applyFont="1" applyBorder="1"/>
    <xf numFmtId="0" fontId="1" fillId="0" borderId="0" xfId="0" applyFont="1"/>
    <xf numFmtId="164" fontId="1" fillId="0" borderId="4" xfId="0" applyNumberFormat="1" applyFont="1" applyFill="1" applyBorder="1"/>
    <xf numFmtId="164" fontId="1" fillId="0" borderId="0" xfId="0" applyNumberFormat="1" applyFont="1" applyFill="1" applyBorder="1"/>
    <xf numFmtId="164" fontId="1" fillId="0" borderId="11" xfId="0" applyNumberFormat="1" applyFont="1" applyFill="1" applyBorder="1"/>
    <xf numFmtId="165" fontId="1" fillId="0" borderId="4" xfId="0" applyNumberFormat="1" applyFont="1" applyBorder="1" applyAlignment="1"/>
    <xf numFmtId="165" fontId="1" fillId="0" borderId="0" xfId="0" applyNumberFormat="1" applyFont="1" applyBorder="1" applyAlignment="1"/>
    <xf numFmtId="165" fontId="1" fillId="0" borderId="11" xfId="0" applyNumberFormat="1" applyFont="1" applyBorder="1" applyAlignment="1"/>
    <xf numFmtId="165" fontId="1" fillId="0" borderId="5" xfId="0" applyNumberFormat="1" applyFont="1" applyBorder="1" applyAlignment="1"/>
    <xf numFmtId="165" fontId="1" fillId="0" borderId="4" xfId="0" applyNumberFormat="1" applyFont="1" applyFill="1" applyBorder="1" applyAlignment="1"/>
    <xf numFmtId="165" fontId="1" fillId="0" borderId="0" xfId="0" applyNumberFormat="1" applyFont="1" applyFill="1" applyBorder="1" applyAlignment="1"/>
    <xf numFmtId="165" fontId="1" fillId="0" borderId="11" xfId="0" applyNumberFormat="1" applyFont="1" applyFill="1" applyBorder="1" applyAlignment="1"/>
    <xf numFmtId="165" fontId="1" fillId="0" borderId="5" xfId="0" applyNumberFormat="1" applyFont="1" applyFill="1" applyBorder="1" applyAlignment="1"/>
    <xf numFmtId="165" fontId="1" fillId="0" borderId="4" xfId="0" applyNumberFormat="1" applyFont="1" applyFill="1" applyBorder="1"/>
    <xf numFmtId="165" fontId="1" fillId="0" borderId="0" xfId="0" applyNumberFormat="1" applyFont="1" applyFill="1" applyBorder="1"/>
    <xf numFmtId="165" fontId="1" fillId="0" borderId="11" xfId="0" applyNumberFormat="1" applyFont="1" applyFill="1" applyBorder="1"/>
    <xf numFmtId="165" fontId="1" fillId="0" borderId="5" xfId="0" applyNumberFormat="1" applyFont="1" applyFill="1" applyBorder="1"/>
    <xf numFmtId="0" fontId="1" fillId="0" borderId="11" xfId="0" applyFont="1" applyBorder="1"/>
    <xf numFmtId="0" fontId="0" fillId="0" borderId="0" xfId="0" applyFill="1" applyBorder="1" applyAlignment="1">
      <alignment horizontal="centerContinuous"/>
    </xf>
    <xf numFmtId="0" fontId="0" fillId="0" borderId="0" xfId="0" applyFill="1" applyBorder="1" applyAlignment="1">
      <alignment horizontal="centerContinuous" wrapText="1"/>
    </xf>
    <xf numFmtId="0" fontId="4" fillId="0" borderId="0" xfId="0" applyFont="1" applyFill="1" applyBorder="1" applyAlignment="1">
      <alignment horizontal="centerContinuous"/>
    </xf>
    <xf numFmtId="0" fontId="4" fillId="0" borderId="0" xfId="0" applyNumberFormat="1" applyFont="1" applyFill="1" applyBorder="1" applyAlignment="1"/>
    <xf numFmtId="0" fontId="2" fillId="0" borderId="13" xfId="0" applyFont="1" applyFill="1" applyBorder="1"/>
    <xf numFmtId="0" fontId="0" fillId="0" borderId="13" xfId="0" applyFill="1" applyBorder="1"/>
    <xf numFmtId="0" fontId="0" fillId="0" borderId="1" xfId="0" applyFill="1" applyBorder="1"/>
    <xf numFmtId="0" fontId="0" fillId="0" borderId="2" xfId="0" applyFill="1" applyBorder="1"/>
    <xf numFmtId="0" fontId="6" fillId="0" borderId="4" xfId="0" applyFont="1" applyFill="1" applyBorder="1"/>
    <xf numFmtId="0" fontId="7" fillId="0" borderId="4" xfId="0" applyFont="1" applyFill="1" applyBorder="1"/>
    <xf numFmtId="0" fontId="1" fillId="0" borderId="0" xfId="0" applyFont="1" applyFill="1" applyBorder="1"/>
    <xf numFmtId="0" fontId="8" fillId="0" borderId="4" xfId="0" applyFont="1" applyFill="1" applyBorder="1"/>
    <xf numFmtId="0" fontId="8" fillId="0" borderId="0" xfId="0" applyFont="1" applyFill="1" applyBorder="1"/>
    <xf numFmtId="0" fontId="2" fillId="0" borderId="4" xfId="0" applyFont="1" applyFill="1" applyBorder="1"/>
    <xf numFmtId="0" fontId="2" fillId="0" borderId="0" xfId="0" applyFont="1" applyFill="1" applyBorder="1"/>
    <xf numFmtId="164" fontId="2" fillId="0" borderId="11" xfId="0" applyNumberFormat="1" applyFont="1" applyFill="1" applyBorder="1" applyAlignment="1">
      <alignment horizontal="right"/>
    </xf>
    <xf numFmtId="0" fontId="2" fillId="0" borderId="7" xfId="0" applyFont="1" applyFill="1" applyBorder="1"/>
    <xf numFmtId="0" fontId="0" fillId="0" borderId="6" xfId="0" applyFill="1" applyBorder="1"/>
    <xf numFmtId="0" fontId="0" fillId="0" borderId="7" xfId="0" applyFill="1" applyBorder="1"/>
    <xf numFmtId="0" fontId="2" fillId="0" borderId="14" xfId="0" applyFont="1" applyFill="1" applyBorder="1"/>
    <xf numFmtId="0" fontId="2" fillId="0" borderId="10" xfId="0" applyFont="1" applyBorder="1"/>
    <xf numFmtId="0" fontId="2" fillId="0" borderId="10" xfId="0" applyFont="1" applyFill="1" applyBorder="1"/>
    <xf numFmtId="165" fontId="11" fillId="0" borderId="0" xfId="0" applyNumberFormat="1" applyFont="1" applyFill="1" applyBorder="1"/>
    <xf numFmtId="165" fontId="12" fillId="0" borderId="4" xfId="0" applyNumberFormat="1" applyFont="1" applyBorder="1" applyAlignment="1"/>
    <xf numFmtId="165" fontId="11" fillId="0" borderId="5" xfId="0" applyNumberFormat="1" applyFont="1" applyFill="1" applyBorder="1"/>
    <xf numFmtId="0" fontId="0" fillId="0" borderId="0" xfId="0" applyFill="1" applyAlignment="1">
      <alignment horizontal="left" wrapText="1"/>
    </xf>
    <xf numFmtId="0" fontId="0" fillId="0" borderId="0" xfId="0" applyBorder="1" applyAlignment="1">
      <alignment wrapText="1"/>
    </xf>
    <xf numFmtId="0" fontId="0" fillId="0" borderId="0" xfId="0" applyFill="1" applyBorder="1" applyAlignment="1">
      <alignment wrapText="1"/>
    </xf>
    <xf numFmtId="164" fontId="2" fillId="0" borderId="0" xfId="0" applyNumberFormat="1" applyFont="1" applyBorder="1" applyAlignment="1">
      <alignment horizontal="right"/>
    </xf>
    <xf numFmtId="0" fontId="0" fillId="0" borderId="0" xfId="0" applyBorder="1" applyAlignment="1">
      <alignment horizontal="left"/>
    </xf>
    <xf numFmtId="37" fontId="0" fillId="0" borderId="9" xfId="0" applyNumberFormat="1" applyBorder="1" applyAlignment="1"/>
    <xf numFmtId="37" fontId="5" fillId="0" borderId="5" xfId="0" applyNumberFormat="1" applyFont="1" applyFill="1" applyBorder="1" applyAlignment="1"/>
    <xf numFmtId="164" fontId="0" fillId="0" borderId="5" xfId="0" applyNumberFormat="1" applyBorder="1"/>
    <xf numFmtId="164" fontId="1" fillId="0" borderId="5" xfId="0" applyNumberFormat="1" applyFont="1" applyBorder="1"/>
    <xf numFmtId="37" fontId="0" fillId="0" borderId="5" xfId="0" applyNumberFormat="1" applyBorder="1" applyAlignment="1"/>
    <xf numFmtId="164" fontId="2" fillId="0" borderId="5" xfId="0" applyNumberFormat="1" applyFont="1" applyBorder="1"/>
    <xf numFmtId="37" fontId="0" fillId="0" borderId="8" xfId="0" applyNumberFormat="1" applyBorder="1" applyAlignment="1"/>
    <xf numFmtId="37" fontId="0" fillId="0" borderId="9" xfId="0" applyNumberFormat="1" applyFill="1" applyBorder="1" applyAlignment="1"/>
    <xf numFmtId="37" fontId="0" fillId="0" borderId="5" xfId="0" applyNumberFormat="1" applyFill="1" applyBorder="1" applyAlignment="1"/>
    <xf numFmtId="37" fontId="0" fillId="0" borderId="8" xfId="0" applyNumberFormat="1" applyFill="1" applyBorder="1" applyAlignment="1"/>
    <xf numFmtId="0" fontId="1" fillId="0" borderId="13" xfId="0" applyFont="1" applyBorder="1" applyAlignment="1">
      <alignment horizontal="center" vertical="center" wrapText="1"/>
    </xf>
    <xf numFmtId="164" fontId="2" fillId="0" borderId="0" xfId="0" applyNumberFormat="1" applyFont="1" applyFill="1" applyBorder="1" applyAlignment="1">
      <alignment horizontal="right"/>
    </xf>
    <xf numFmtId="164" fontId="2" fillId="0" borderId="5" xfId="0" applyNumberFormat="1" applyFont="1" applyFill="1" applyBorder="1" applyAlignment="1">
      <alignment horizontal="right"/>
    </xf>
    <xf numFmtId="165" fontId="11" fillId="0" borderId="11" xfId="0" applyNumberFormat="1" applyFont="1" applyFill="1" applyBorder="1"/>
    <xf numFmtId="164" fontId="2" fillId="0" borderId="4" xfId="0" applyNumberFormat="1" applyFont="1" applyBorder="1" applyAlignment="1">
      <alignment horizontal="right"/>
    </xf>
    <xf numFmtId="0" fontId="13" fillId="0" borderId="0" xfId="0" applyFont="1"/>
    <xf numFmtId="164" fontId="2" fillId="0" borderId="4" xfId="0" applyNumberFormat="1" applyFont="1" applyFill="1" applyBorder="1" applyAlignment="1">
      <alignment horizontal="right"/>
    </xf>
    <xf numFmtId="165" fontId="11" fillId="0" borderId="4" xfId="0" applyNumberFormat="1" applyFont="1" applyFill="1" applyBorder="1"/>
    <xf numFmtId="0" fontId="14" fillId="0" borderId="0" xfId="0" applyFont="1" applyAlignment="1">
      <alignment textRotation="180"/>
    </xf>
    <xf numFmtId="0" fontId="0" fillId="0" borderId="0" xfId="0" applyNumberFormat="1" applyAlignment="1">
      <alignment vertical="top"/>
    </xf>
    <xf numFmtId="0" fontId="14" fillId="0" borderId="0" xfId="0" applyFont="1" applyAlignment="1">
      <alignment horizontal="right" vertical="top" textRotation="180"/>
    </xf>
    <xf numFmtId="0" fontId="0" fillId="0" borderId="0" xfId="0" applyBorder="1" applyAlignment="1">
      <alignment vertical="top" wrapText="1"/>
    </xf>
    <xf numFmtId="0" fontId="15" fillId="0" borderId="0" xfId="0" applyFont="1" applyAlignment="1">
      <alignment horizontal="right" vertical="top" textRotation="180"/>
    </xf>
    <xf numFmtId="0" fontId="9" fillId="0" borderId="0" xfId="0" applyFont="1" applyAlignment="1">
      <alignment horizontal="right" textRotation="180"/>
    </xf>
    <xf numFmtId="0" fontId="0" fillId="0" borderId="0" xfId="0" applyAlignment="1">
      <alignment horizontal="left" wrapText="1"/>
    </xf>
    <xf numFmtId="0" fontId="0" fillId="0" borderId="0" xfId="0" applyAlignment="1">
      <alignment wrapText="1"/>
    </xf>
    <xf numFmtId="164" fontId="0" fillId="0" borderId="0" xfId="0" applyNumberFormat="1"/>
    <xf numFmtId="0" fontId="1" fillId="0" borderId="0" xfId="0" applyFont="1" applyFill="1" applyAlignment="1">
      <alignment horizontal="left" wrapText="1"/>
    </xf>
    <xf numFmtId="0" fontId="0" fillId="0" borderId="0" xfId="0" applyFill="1" applyAlignment="1">
      <alignment horizontal="left" wrapText="1"/>
    </xf>
    <xf numFmtId="0" fontId="0" fillId="0" borderId="10" xfId="0" applyBorder="1" applyAlignment="1">
      <alignment wrapText="1"/>
    </xf>
    <xf numFmtId="0" fontId="0" fillId="0" borderId="0" xfId="0" applyBorder="1" applyAlignment="1">
      <alignment vertical="top" wrapText="1"/>
    </xf>
    <xf numFmtId="0" fontId="0" fillId="0" borderId="0" xfId="0" applyFill="1" applyBorder="1" applyAlignment="1">
      <alignment wrapText="1"/>
    </xf>
    <xf numFmtId="0" fontId="8"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PEJMES\2017\EogcMeses\Eogc2017mes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SPEJMES\2017\EogcMeses\Eogc2017Real%20me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
      <sheetName val="Feb"/>
      <sheetName val="Mar"/>
      <sheetName val="1erTr"/>
      <sheetName val="Abr"/>
      <sheetName val="May"/>
      <sheetName val="Jun"/>
      <sheetName val="2°Tr"/>
      <sheetName val="1erSem"/>
      <sheetName val="Jul"/>
      <sheetName val="Ago"/>
      <sheetName val="Sep"/>
      <sheetName val="3erTr"/>
      <sheetName val="AcSep"/>
      <sheetName val="Oct"/>
      <sheetName val="Nov"/>
      <sheetName val="Dic"/>
      <sheetName val="4°Tr"/>
      <sheetName val="2°Sem"/>
      <sheetName val="Año"/>
      <sheetName val="Pptario.cons"/>
      <sheetName val="Pptario.mnac"/>
      <sheetName val="Pptario.mextr"/>
      <sheetName val="%Avance"/>
      <sheetName val="Extrapptario1erTr"/>
      <sheetName val="Extrapptario2°Tr-1erSem"/>
      <sheetName val="Extrapptario3erTr-AcSep"/>
      <sheetName val="Extrapptario4°Tr-2°Sem- Año"/>
      <sheetName val="%Pib1erTr"/>
      <sheetName val="%Pib2°Tr-1erSem"/>
      <sheetName val="%Pib3erTr-AcSep"/>
      <sheetName val="%Pib4°Tr-2°Sem-Año"/>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0">
          <cell r="D10">
            <v>35872755.649000004</v>
          </cell>
          <cell r="E10">
            <v>3442653.9174000002</v>
          </cell>
          <cell r="F10">
            <v>2832292.1822799994</v>
          </cell>
          <cell r="G10">
            <v>3251753.4745999994</v>
          </cell>
          <cell r="H10">
            <v>9526699.5742799975</v>
          </cell>
          <cell r="I10">
            <v>5428327.5917599993</v>
          </cell>
          <cell r="J10">
            <v>1488029.5227999999</v>
          </cell>
          <cell r="K10">
            <v>2737349.2420000001</v>
          </cell>
          <cell r="L10">
            <v>9653706.356560003</v>
          </cell>
          <cell r="M10">
            <v>19180405.930839989</v>
          </cell>
          <cell r="N10">
            <v>2704340.6940400004</v>
          </cell>
          <cell r="O10">
            <v>3163034.2052399996</v>
          </cell>
          <cell r="P10">
            <v>2968141.3789799996</v>
          </cell>
          <cell r="Q10">
            <v>8835516.2782600001</v>
          </cell>
          <cell r="R10">
            <v>28015922.209100001</v>
          </cell>
        </row>
        <row r="11">
          <cell r="D11">
            <v>30845500.778999999</v>
          </cell>
          <cell r="E11">
            <v>2969753.3029999998</v>
          </cell>
          <cell r="F11">
            <v>2392218.8509999998</v>
          </cell>
          <cell r="G11">
            <v>2449278.4849999999</v>
          </cell>
          <cell r="H11">
            <v>7811250.6389999986</v>
          </cell>
          <cell r="I11">
            <v>5001618.1430000002</v>
          </cell>
          <cell r="J11">
            <v>994644.42700000003</v>
          </cell>
          <cell r="K11">
            <v>2246316.0219999999</v>
          </cell>
          <cell r="L11">
            <v>8242578.5920000002</v>
          </cell>
          <cell r="M11">
            <v>16053829.230999999</v>
          </cell>
          <cell r="N11">
            <v>2236226.0639999998</v>
          </cell>
          <cell r="O11">
            <v>2510521.963</v>
          </cell>
          <cell r="P11">
            <v>2503472.2209999999</v>
          </cell>
          <cell r="Q11">
            <v>7250220.2479999997</v>
          </cell>
          <cell r="R11">
            <v>23304049.478999998</v>
          </cell>
        </row>
        <row r="12">
          <cell r="D12">
            <v>630612.56000000006</v>
          </cell>
          <cell r="E12">
            <v>34011.544982053398</v>
          </cell>
          <cell r="F12">
            <v>25441.544999999998</v>
          </cell>
          <cell r="G12">
            <v>25763.262999999999</v>
          </cell>
          <cell r="H12">
            <v>85216.352982053388</v>
          </cell>
          <cell r="I12">
            <v>174206.88893820322</v>
          </cell>
          <cell r="J12">
            <v>30437.377323261218</v>
          </cell>
          <cell r="K12">
            <v>-5937.4908866469423</v>
          </cell>
          <cell r="L12">
            <v>198706.77537481752</v>
          </cell>
          <cell r="M12">
            <v>283923.1283568709</v>
          </cell>
          <cell r="N12">
            <v>22925.871523619997</v>
          </cell>
          <cell r="O12">
            <v>54474.813000000002</v>
          </cell>
          <cell r="P12">
            <v>88178.1533441067</v>
          </cell>
          <cell r="Q12">
            <v>165578.83786772669</v>
          </cell>
          <cell r="R12">
            <v>449501.96622459759</v>
          </cell>
        </row>
        <row r="13">
          <cell r="D13">
            <v>30214888.219000001</v>
          </cell>
          <cell r="E13">
            <v>2935741.7580179465</v>
          </cell>
          <cell r="F13">
            <v>2366777.3059999999</v>
          </cell>
          <cell r="G13">
            <v>2423515.2220000001</v>
          </cell>
          <cell r="H13">
            <v>7726034.286017946</v>
          </cell>
          <cell r="I13">
            <v>4827411.2540617967</v>
          </cell>
          <cell r="J13">
            <v>964207.0496767388</v>
          </cell>
          <cell r="K13">
            <v>2252253.5128866467</v>
          </cell>
          <cell r="L13">
            <v>8043871.8166251816</v>
          </cell>
          <cell r="M13">
            <v>15769906.102643128</v>
          </cell>
          <cell r="N13">
            <v>2213300.1924763797</v>
          </cell>
          <cell r="O13">
            <v>2456047.15</v>
          </cell>
          <cell r="P13">
            <v>2415294.067655893</v>
          </cell>
          <cell r="Q13">
            <v>7084641.4101322722</v>
          </cell>
          <cell r="R13">
            <v>22854547.512775399</v>
          </cell>
        </row>
        <row r="14">
          <cell r="D14">
            <v>2800</v>
          </cell>
          <cell r="E14">
            <v>0</v>
          </cell>
          <cell r="F14">
            <v>0</v>
          </cell>
          <cell r="G14">
            <v>0</v>
          </cell>
          <cell r="H14">
            <v>0</v>
          </cell>
          <cell r="I14">
            <v>0</v>
          </cell>
          <cell r="J14">
            <v>1340.39384</v>
          </cell>
          <cell r="K14">
            <v>1668.1961999999999</v>
          </cell>
          <cell r="L14">
            <v>3008.59004</v>
          </cell>
          <cell r="M14">
            <v>3008.59004</v>
          </cell>
          <cell r="N14">
            <v>1522.3472099999999</v>
          </cell>
          <cell r="O14">
            <v>111108.85160000001</v>
          </cell>
          <cell r="P14">
            <v>1862.2325799999999</v>
          </cell>
          <cell r="Q14">
            <v>114493.43139</v>
          </cell>
          <cell r="R14">
            <v>117502.02142999999</v>
          </cell>
        </row>
        <row r="15">
          <cell r="D15">
            <v>2438130.531</v>
          </cell>
          <cell r="E15">
            <v>222099.49</v>
          </cell>
          <cell r="F15">
            <v>210988.95199999999</v>
          </cell>
          <cell r="G15">
            <v>217003.88200000001</v>
          </cell>
          <cell r="H15">
            <v>650092.32400000002</v>
          </cell>
          <cell r="I15">
            <v>208797.427</v>
          </cell>
          <cell r="J15">
            <v>225691.69899999999</v>
          </cell>
          <cell r="K15">
            <v>218565.64499999999</v>
          </cell>
          <cell r="L15">
            <v>653054.77099999995</v>
          </cell>
          <cell r="M15">
            <v>1303147.095</v>
          </cell>
          <cell r="N15">
            <v>218147.027</v>
          </cell>
          <cell r="O15">
            <v>215832.21400000001</v>
          </cell>
          <cell r="P15">
            <v>213084.85200000001</v>
          </cell>
          <cell r="Q15">
            <v>647064.09300000011</v>
          </cell>
          <cell r="R15">
            <v>1950211.1880000001</v>
          </cell>
        </row>
        <row r="16">
          <cell r="D16">
            <v>64622.239000000001</v>
          </cell>
          <cell r="E16">
            <v>8235.1939999999995</v>
          </cell>
          <cell r="F16">
            <v>4797.62</v>
          </cell>
          <cell r="G16">
            <v>319130.61900000001</v>
          </cell>
          <cell r="H16">
            <v>332163.43300000002</v>
          </cell>
          <cell r="I16">
            <v>3736.1170000000002</v>
          </cell>
          <cell r="J16">
            <v>7750.2820000000002</v>
          </cell>
          <cell r="K16">
            <v>14972.3814</v>
          </cell>
          <cell r="L16">
            <v>26458.780400000003</v>
          </cell>
          <cell r="M16">
            <v>358622.21340000001</v>
          </cell>
          <cell r="N16">
            <v>8071.8519999999999</v>
          </cell>
          <cell r="O16">
            <v>7353.6210000000001</v>
          </cell>
          <cell r="P16">
            <v>8103.2830000000004</v>
          </cell>
          <cell r="Q16">
            <v>23528.756000000001</v>
          </cell>
          <cell r="R16">
            <v>382150.9694</v>
          </cell>
        </row>
        <row r="17">
          <cell r="D17">
            <v>706824.83199999994</v>
          </cell>
          <cell r="E17">
            <v>48511.629000000001</v>
          </cell>
          <cell r="F17">
            <v>37882.9617</v>
          </cell>
          <cell r="G17">
            <v>47530.133799999996</v>
          </cell>
          <cell r="H17">
            <v>133924.72450000001</v>
          </cell>
          <cell r="I17">
            <v>50424.012100000007</v>
          </cell>
          <cell r="J17">
            <v>75317.745519999997</v>
          </cell>
          <cell r="K17">
            <v>49075.837500000001</v>
          </cell>
          <cell r="L17">
            <v>174817.59512000001</v>
          </cell>
          <cell r="M17">
            <v>308742.31962000002</v>
          </cell>
          <cell r="N17">
            <v>55411.872959999993</v>
          </cell>
          <cell r="O17">
            <v>128362.52644</v>
          </cell>
          <cell r="P17">
            <v>66397.327059999996</v>
          </cell>
          <cell r="Q17">
            <v>250171.72645999998</v>
          </cell>
          <cell r="R17">
            <v>558914.04608</v>
          </cell>
        </row>
        <row r="18">
          <cell r="D18">
            <v>882362.527</v>
          </cell>
          <cell r="E18">
            <v>78897.710489999998</v>
          </cell>
          <cell r="F18">
            <v>77507.94197</v>
          </cell>
          <cell r="G18">
            <v>90276.2834</v>
          </cell>
          <cell r="H18">
            <v>246681.93586000003</v>
          </cell>
          <cell r="I18">
            <v>70161.785440000007</v>
          </cell>
          <cell r="J18">
            <v>78923.718420000005</v>
          </cell>
          <cell r="K18">
            <v>74896.362600000008</v>
          </cell>
          <cell r="L18">
            <v>223981.86645999999</v>
          </cell>
          <cell r="M18">
            <v>470663.80232000002</v>
          </cell>
          <cell r="N18">
            <v>76070.802009999999</v>
          </cell>
          <cell r="O18">
            <v>90676.619440000009</v>
          </cell>
          <cell r="P18">
            <v>75718.580960000007</v>
          </cell>
          <cell r="Q18">
            <v>242466.00241000002</v>
          </cell>
          <cell r="R18">
            <v>713129.80472999997</v>
          </cell>
        </row>
        <row r="19">
          <cell r="D19">
            <v>932514.74100000004</v>
          </cell>
          <cell r="E19">
            <v>115156.59091</v>
          </cell>
          <cell r="F19">
            <v>108895.85561</v>
          </cell>
          <cell r="G19">
            <v>128534.0714</v>
          </cell>
          <cell r="H19">
            <v>352586.51792000001</v>
          </cell>
          <cell r="I19">
            <v>93590.107219999991</v>
          </cell>
          <cell r="J19">
            <v>104361.25702</v>
          </cell>
          <cell r="K19">
            <v>131854.79730000001</v>
          </cell>
          <cell r="L19">
            <v>329806.16154</v>
          </cell>
          <cell r="M19">
            <v>682392.67946000001</v>
          </cell>
          <cell r="N19">
            <v>108890.72886</v>
          </cell>
          <cell r="O19">
            <v>99178.40976000001</v>
          </cell>
          <cell r="P19">
            <v>99502.882379999995</v>
          </cell>
          <cell r="Q19">
            <v>307572.02100000001</v>
          </cell>
          <cell r="R19">
            <v>989964.70045999996</v>
          </cell>
        </row>
        <row r="21">
          <cell r="D21">
            <v>34999689.887000002</v>
          </cell>
          <cell r="E21">
            <v>2548747.2121200003</v>
          </cell>
          <cell r="F21">
            <v>2480177.5625499999</v>
          </cell>
          <cell r="G21">
            <v>3291217.7125999997</v>
          </cell>
          <cell r="H21">
            <v>8320142.4872700004</v>
          </cell>
          <cell r="I21">
            <v>2673041.9032199997</v>
          </cell>
          <cell r="J21">
            <v>2733860.4209799999</v>
          </cell>
          <cell r="K21">
            <v>2962040.5713</v>
          </cell>
          <cell r="L21">
            <v>8368942.8955000006</v>
          </cell>
          <cell r="M21">
            <v>16689085.382769998</v>
          </cell>
          <cell r="N21">
            <v>2850731.2579699997</v>
          </cell>
          <cell r="O21">
            <v>3055450.6902799997</v>
          </cell>
          <cell r="P21">
            <v>3363887.7004800001</v>
          </cell>
          <cell r="Q21">
            <v>9270069.6487299986</v>
          </cell>
          <cell r="R21">
            <v>25959155.031500001</v>
          </cell>
        </row>
        <row r="22">
          <cell r="D22">
            <v>7874741.7999999998</v>
          </cell>
          <cell r="E22">
            <v>679489.99835000001</v>
          </cell>
          <cell r="F22">
            <v>629157.18285999994</v>
          </cell>
          <cell r="G22">
            <v>828206.6</v>
          </cell>
          <cell r="H22">
            <v>2136853.7812100002</v>
          </cell>
          <cell r="I22">
            <v>642913.65740000003</v>
          </cell>
          <cell r="J22">
            <v>644302.24994000001</v>
          </cell>
          <cell r="K22">
            <v>753587.43345000001</v>
          </cell>
          <cell r="L22">
            <v>2040803.3407899998</v>
          </cell>
          <cell r="M22">
            <v>4177657.122</v>
          </cell>
          <cell r="N22">
            <v>702532.74297999998</v>
          </cell>
          <cell r="O22">
            <v>644572.76168</v>
          </cell>
          <cell r="P22">
            <v>838044.16477999999</v>
          </cell>
          <cell r="Q22">
            <v>2185149.6694400003</v>
          </cell>
          <cell r="R22">
            <v>6362806.7914400008</v>
          </cell>
        </row>
        <row r="23">
          <cell r="D23">
            <v>3189048.7</v>
          </cell>
          <cell r="E23">
            <v>171127.42619</v>
          </cell>
          <cell r="F23">
            <v>215293.27387</v>
          </cell>
          <cell r="G23">
            <v>286951.20819999999</v>
          </cell>
          <cell r="H23">
            <v>673371.90825999994</v>
          </cell>
          <cell r="I23">
            <v>227236.81834</v>
          </cell>
          <cell r="J23">
            <v>272047.61603999999</v>
          </cell>
          <cell r="K23">
            <v>288298.391</v>
          </cell>
          <cell r="L23">
            <v>787582.82538000005</v>
          </cell>
          <cell r="M23">
            <v>1460954.73364</v>
          </cell>
          <cell r="N23">
            <v>270863.49838</v>
          </cell>
          <cell r="O23">
            <v>299721.56320000003</v>
          </cell>
          <cell r="P23">
            <v>300065.26584000001</v>
          </cell>
          <cell r="Q23">
            <v>870650.32741999999</v>
          </cell>
          <cell r="R23">
            <v>2331605.0610600002</v>
          </cell>
        </row>
        <row r="24">
          <cell r="D24">
            <v>1306936.3999999999</v>
          </cell>
          <cell r="E24">
            <v>265692.89338000002</v>
          </cell>
          <cell r="F24">
            <v>29876.262000000002</v>
          </cell>
          <cell r="G24">
            <v>315692.57139999996</v>
          </cell>
          <cell r="H24">
            <v>611261.72677999991</v>
          </cell>
          <cell r="I24">
            <v>26341.72394</v>
          </cell>
          <cell r="J24">
            <v>19479.127399999998</v>
          </cell>
          <cell r="K24">
            <v>20361.46</v>
          </cell>
          <cell r="L24">
            <v>66182.311339999986</v>
          </cell>
          <cell r="M24">
            <v>677444.03811999992</v>
          </cell>
          <cell r="N24">
            <v>233799.99271999998</v>
          </cell>
          <cell r="O24">
            <v>29505.995279999999</v>
          </cell>
          <cell r="P24">
            <v>376510.26320000004</v>
          </cell>
          <cell r="Q24">
            <v>639816.25120000006</v>
          </cell>
          <cell r="R24">
            <v>1317260.28932</v>
          </cell>
        </row>
        <row r="25">
          <cell r="D25">
            <v>15948196.800000001</v>
          </cell>
          <cell r="E25">
            <v>860434.55570999999</v>
          </cell>
          <cell r="F25">
            <v>1054470.5452000001</v>
          </cell>
          <cell r="G25">
            <v>1174344.0096</v>
          </cell>
          <cell r="H25">
            <v>3089249.11051</v>
          </cell>
          <cell r="I25">
            <v>1226672.4845</v>
          </cell>
          <cell r="J25">
            <v>1171579.3606799999</v>
          </cell>
          <cell r="K25">
            <v>1329322.9966499999</v>
          </cell>
          <cell r="L25">
            <v>3727574.8418300003</v>
          </cell>
          <cell r="M25">
            <v>6816823.9523400003</v>
          </cell>
          <cell r="N25">
            <v>1067073.1085300001</v>
          </cell>
          <cell r="O25">
            <v>1514378.73392</v>
          </cell>
          <cell r="P25">
            <v>1231292.6021999998</v>
          </cell>
          <cell r="Q25">
            <v>3812744.44465</v>
          </cell>
          <cell r="R25">
            <v>10629568.396990001</v>
          </cell>
        </row>
        <row r="26">
          <cell r="D26">
            <v>6667943.0599999996</v>
          </cell>
          <cell r="E26">
            <v>563619.10548999999</v>
          </cell>
          <cell r="F26">
            <v>544856.20463000005</v>
          </cell>
          <cell r="G26">
            <v>681765.87840000005</v>
          </cell>
          <cell r="H26">
            <v>1790241.1885200001</v>
          </cell>
          <cell r="I26">
            <v>544866.02473999991</v>
          </cell>
          <cell r="J26">
            <v>610767.70910000009</v>
          </cell>
          <cell r="K26">
            <v>565758.91245000006</v>
          </cell>
          <cell r="L26">
            <v>1721392.6462900001</v>
          </cell>
          <cell r="M26">
            <v>3511633.8348099999</v>
          </cell>
          <cell r="N26">
            <v>567926.99924000003</v>
          </cell>
          <cell r="O26">
            <v>563710.04619999998</v>
          </cell>
          <cell r="P26">
            <v>612569.35809999995</v>
          </cell>
          <cell r="Q26">
            <v>1744206.4035399999</v>
          </cell>
          <cell r="R26">
            <v>5255840.2383500002</v>
          </cell>
        </row>
        <row r="27">
          <cell r="D27">
            <v>12823.127</v>
          </cell>
          <cell r="E27">
            <v>8383.2330000000002</v>
          </cell>
          <cell r="F27">
            <v>6524.0939899999994</v>
          </cell>
          <cell r="G27">
            <v>4257.4449999999997</v>
          </cell>
          <cell r="H27">
            <v>19164.771990000001</v>
          </cell>
          <cell r="I27">
            <v>5011.1943000000001</v>
          </cell>
          <cell r="J27">
            <v>15684.357819999999</v>
          </cell>
          <cell r="K27">
            <v>4711.3777499999997</v>
          </cell>
          <cell r="L27">
            <v>25406.92987</v>
          </cell>
          <cell r="M27">
            <v>44571.701860000001</v>
          </cell>
          <cell r="N27">
            <v>8534.9161199999999</v>
          </cell>
          <cell r="O27">
            <v>3561.59</v>
          </cell>
          <cell r="P27">
            <v>5406.0463600000003</v>
          </cell>
          <cell r="Q27">
            <v>17502.552479999998</v>
          </cell>
          <cell r="R27">
            <v>62074.25434</v>
          </cell>
        </row>
        <row r="29">
          <cell r="D29">
            <v>873065.76200000197</v>
          </cell>
          <cell r="E29">
            <v>893906.70527999988</v>
          </cell>
          <cell r="F29">
            <v>352114.61972999945</v>
          </cell>
          <cell r="G29">
            <v>-39464.238000000361</v>
          </cell>
          <cell r="H29">
            <v>1206557.0870099971</v>
          </cell>
          <cell r="I29">
            <v>2755285.6885399995</v>
          </cell>
          <cell r="J29">
            <v>-1245830.89818</v>
          </cell>
          <cell r="K29">
            <v>-224691.32929999987</v>
          </cell>
          <cell r="L29">
            <v>1284763.4610600024</v>
          </cell>
          <cell r="M29">
            <v>2491320.5480699912</v>
          </cell>
          <cell r="N29">
            <v>-146390.56392999925</v>
          </cell>
          <cell r="O29">
            <v>107583.51495999983</v>
          </cell>
          <cell r="P29">
            <v>-395746.32150000054</v>
          </cell>
          <cell r="Q29">
            <v>-434553.37046999857</v>
          </cell>
          <cell r="R29">
            <v>2056767.1776000001</v>
          </cell>
        </row>
        <row r="32">
          <cell r="D32">
            <v>6843498.6370000001</v>
          </cell>
          <cell r="E32">
            <v>316797.55158999993</v>
          </cell>
          <cell r="F32">
            <v>395823.96233999997</v>
          </cell>
          <cell r="G32">
            <v>511877.7156</v>
          </cell>
          <cell r="H32">
            <v>1224499.2295299999</v>
          </cell>
          <cell r="I32">
            <v>495058.27814000001</v>
          </cell>
          <cell r="J32">
            <v>479677.89683999994</v>
          </cell>
          <cell r="K32">
            <v>561173.95704999997</v>
          </cell>
          <cell r="L32">
            <v>1535910.13203</v>
          </cell>
          <cell r="M32">
            <v>2760409.3615600001</v>
          </cell>
          <cell r="N32">
            <v>492930.35260000004</v>
          </cell>
          <cell r="O32">
            <v>465159.00387999997</v>
          </cell>
          <cell r="P32">
            <v>451204.85717999993</v>
          </cell>
          <cell r="Q32">
            <v>1409294.2136599999</v>
          </cell>
          <cell r="R32">
            <v>4169703.57522</v>
          </cell>
        </row>
        <row r="33">
          <cell r="D33">
            <v>36488.762999999999</v>
          </cell>
          <cell r="E33">
            <v>251.48099999999999</v>
          </cell>
          <cell r="F33">
            <v>1426.6079999999999</v>
          </cell>
          <cell r="G33">
            <v>1022.2619999999999</v>
          </cell>
          <cell r="H33">
            <v>2700.3509999999997</v>
          </cell>
          <cell r="I33">
            <v>237.33</v>
          </cell>
          <cell r="J33">
            <v>2543.748</v>
          </cell>
          <cell r="K33">
            <v>794.11300000000006</v>
          </cell>
          <cell r="L33">
            <v>3575.1909999999998</v>
          </cell>
          <cell r="M33">
            <v>6275.5419999999995</v>
          </cell>
          <cell r="N33">
            <v>1355.1110000000001</v>
          </cell>
          <cell r="O33">
            <v>1839.2836</v>
          </cell>
          <cell r="P33">
            <v>204.422</v>
          </cell>
          <cell r="Q33">
            <v>3398.8166000000001</v>
          </cell>
          <cell r="R33">
            <v>9674.3585999999996</v>
          </cell>
        </row>
        <row r="34">
          <cell r="D34">
            <v>3764518</v>
          </cell>
          <cell r="E34">
            <v>109088.51259</v>
          </cell>
          <cell r="F34">
            <v>204566.61034000001</v>
          </cell>
          <cell r="G34">
            <v>262424.94959999999</v>
          </cell>
          <cell r="H34">
            <v>576080.07253</v>
          </cell>
          <cell r="I34">
            <v>240394.22913999998</v>
          </cell>
          <cell r="J34">
            <v>228035.48983999999</v>
          </cell>
          <cell r="K34">
            <v>302729.73505000002</v>
          </cell>
          <cell r="L34">
            <v>771159.45403000002</v>
          </cell>
          <cell r="M34">
            <v>1347239.5265600001</v>
          </cell>
          <cell r="N34">
            <v>260658.38559999998</v>
          </cell>
          <cell r="O34">
            <v>262189.19547999999</v>
          </cell>
          <cell r="P34">
            <v>244623.38118</v>
          </cell>
          <cell r="Q34">
            <v>767470.96225999994</v>
          </cell>
          <cell r="R34">
            <v>2114710.4888200001</v>
          </cell>
        </row>
        <row r="35">
          <cell r="D35">
            <v>3115469.4</v>
          </cell>
          <cell r="E35">
            <v>207960.52</v>
          </cell>
          <cell r="F35">
            <v>192683.96</v>
          </cell>
          <cell r="G35">
            <v>250475.02799999999</v>
          </cell>
          <cell r="H35">
            <v>651119.50799999991</v>
          </cell>
          <cell r="I35">
            <v>254901.37900000002</v>
          </cell>
          <cell r="J35">
            <v>254186.155</v>
          </cell>
          <cell r="K35">
            <v>259238.33499999999</v>
          </cell>
          <cell r="L35">
            <v>768325.86899999995</v>
          </cell>
          <cell r="M35">
            <v>1419445.3769999999</v>
          </cell>
          <cell r="N35">
            <v>233627.07800000001</v>
          </cell>
          <cell r="O35">
            <v>204809.092</v>
          </cell>
          <cell r="P35">
            <v>206785.89799999999</v>
          </cell>
          <cell r="Q35">
            <v>645222.06799999997</v>
          </cell>
          <cell r="R35">
            <v>2064667.4449999998</v>
          </cell>
        </row>
        <row r="37">
          <cell r="D37">
            <v>35909244.412</v>
          </cell>
          <cell r="E37">
            <v>3442905.3984000003</v>
          </cell>
          <cell r="F37">
            <v>2833718.7902799994</v>
          </cell>
          <cell r="G37">
            <v>3252775.7365999995</v>
          </cell>
          <cell r="H37">
            <v>9529399.9252799973</v>
          </cell>
          <cell r="I37">
            <v>5428564.9217599994</v>
          </cell>
          <cell r="J37">
            <v>1490573.2707999998</v>
          </cell>
          <cell r="K37">
            <v>2738143.355</v>
          </cell>
          <cell r="L37">
            <v>9657281.5475600027</v>
          </cell>
          <cell r="M37">
            <v>19186681.472839989</v>
          </cell>
          <cell r="N37">
            <v>2705695.8050400005</v>
          </cell>
          <cell r="O37">
            <v>3164873.4888399998</v>
          </cell>
          <cell r="P37">
            <v>2968345.8009799994</v>
          </cell>
          <cell r="Q37">
            <v>8838915.0948600005</v>
          </cell>
          <cell r="R37">
            <v>28025596.567700002</v>
          </cell>
        </row>
        <row r="38">
          <cell r="D38">
            <v>41879677.287</v>
          </cell>
          <cell r="E38">
            <v>2865796.2447100002</v>
          </cell>
          <cell r="F38">
            <v>2877428.13289</v>
          </cell>
          <cell r="G38">
            <v>3804117.6901999996</v>
          </cell>
          <cell r="H38">
            <v>9547342.0678000003</v>
          </cell>
          <cell r="I38">
            <v>3168337.5113599999</v>
          </cell>
          <cell r="J38">
            <v>3216082.0658199997</v>
          </cell>
          <cell r="K38">
            <v>3524008.6413500002</v>
          </cell>
          <cell r="L38">
            <v>9908428.2185299993</v>
          </cell>
          <cell r="M38">
            <v>19455770.28633</v>
          </cell>
          <cell r="N38">
            <v>3345016.7215700001</v>
          </cell>
          <cell r="O38">
            <v>3522448.9777600002</v>
          </cell>
          <cell r="P38">
            <v>3815296.9796600002</v>
          </cell>
          <cell r="Q38">
            <v>10682762.678989999</v>
          </cell>
          <cell r="R38">
            <v>30138532.965320002</v>
          </cell>
        </row>
        <row r="39">
          <cell r="D39">
            <v>-5970432.875</v>
          </cell>
          <cell r="E39">
            <v>577109.15369000006</v>
          </cell>
          <cell r="F39">
            <v>-43709.342610000633</v>
          </cell>
          <cell r="G39">
            <v>-551341.95360000012</v>
          </cell>
          <cell r="H39">
            <v>-17942.142520003021</v>
          </cell>
          <cell r="I39">
            <v>2260227.4103999995</v>
          </cell>
          <cell r="J39">
            <v>-1725508.7950199998</v>
          </cell>
          <cell r="K39">
            <v>-785865.28635000018</v>
          </cell>
          <cell r="L39">
            <v>-251146.6709699966</v>
          </cell>
          <cell r="M39">
            <v>-269088.8134900108</v>
          </cell>
          <cell r="N39">
            <v>-639320.91652999958</v>
          </cell>
          <cell r="O39">
            <v>-357575.48892000038</v>
          </cell>
          <cell r="P39">
            <v>-846951.17868000083</v>
          </cell>
          <cell r="Q39">
            <v>-1843847.5841299985</v>
          </cell>
          <cell r="R39">
            <v>-2112936.3976199999</v>
          </cell>
        </row>
        <row r="44">
          <cell r="D44">
            <v>-1403839.9999999998</v>
          </cell>
          <cell r="E44">
            <v>759151.82805999997</v>
          </cell>
          <cell r="F44">
            <v>-130599.14556999994</v>
          </cell>
          <cell r="G44">
            <v>-948547.65659999999</v>
          </cell>
          <cell r="H44">
            <v>-319994.97411000007</v>
          </cell>
          <cell r="I44">
            <v>2177018.7384799998</v>
          </cell>
          <cell r="J44">
            <v>-1110012.25272</v>
          </cell>
          <cell r="K44">
            <v>2813743.3161499994</v>
          </cell>
          <cell r="L44">
            <v>3880749.8019099999</v>
          </cell>
          <cell r="M44">
            <v>3560754.8278000001</v>
          </cell>
          <cell r="N44">
            <v>-432607.23186</v>
          </cell>
          <cell r="O44">
            <v>17204.726080000008</v>
          </cell>
          <cell r="P44">
            <v>-936614.46866000013</v>
          </cell>
          <cell r="Q44">
            <v>-1352016.97444</v>
          </cell>
          <cell r="R44">
            <v>2208738.25336</v>
          </cell>
        </row>
        <row r="45">
          <cell r="D45">
            <v>431309.99999999994</v>
          </cell>
          <cell r="E45">
            <v>-214487.44745000001</v>
          </cell>
          <cell r="F45">
            <v>-777.13995999999679</v>
          </cell>
          <cell r="G45">
            <v>14496.560799999996</v>
          </cell>
          <cell r="H45">
            <v>-200768.02661</v>
          </cell>
          <cell r="I45">
            <v>21949.12788</v>
          </cell>
          <cell r="J45">
            <v>25195.8848</v>
          </cell>
          <cell r="K45">
            <v>57082.878899999996</v>
          </cell>
          <cell r="L45">
            <v>104227.89158</v>
          </cell>
          <cell r="M45">
            <v>-96540.135030000005</v>
          </cell>
          <cell r="N45">
            <v>51779.541339999996</v>
          </cell>
          <cell r="O45">
            <v>44104.116199999997</v>
          </cell>
          <cell r="P45">
            <v>49295.357579999996</v>
          </cell>
          <cell r="Q45">
            <v>145179.01511999997</v>
          </cell>
          <cell r="R45">
            <v>48638.880089999991</v>
          </cell>
        </row>
        <row r="46">
          <cell r="D46">
            <v>825613.2</v>
          </cell>
          <cell r="E46">
            <v>15586.432130000001</v>
          </cell>
          <cell r="F46">
            <v>30854.470080000003</v>
          </cell>
          <cell r="G46">
            <v>41719.007599999997</v>
          </cell>
          <cell r="H46">
            <v>88159.909809999997</v>
          </cell>
          <cell r="I46">
            <v>45612.269659999998</v>
          </cell>
          <cell r="J46">
            <v>52925.462299999999</v>
          </cell>
          <cell r="K46">
            <v>86116.967999999993</v>
          </cell>
          <cell r="L46">
            <v>184654.69996</v>
          </cell>
          <cell r="M46">
            <v>272814.60976999998</v>
          </cell>
          <cell r="N46">
            <v>82927.504709999994</v>
          </cell>
          <cell r="O46">
            <v>77109.605320000002</v>
          </cell>
          <cell r="P46">
            <v>85106.503700000001</v>
          </cell>
          <cell r="Q46">
            <v>245143.61372999998</v>
          </cell>
          <cell r="R46">
            <v>517958.22349999996</v>
          </cell>
        </row>
        <row r="47">
          <cell r="D47">
            <v>394303.2</v>
          </cell>
          <cell r="E47">
            <v>230073.87958000001</v>
          </cell>
          <cell r="F47">
            <v>31631.61004</v>
          </cell>
          <cell r="G47">
            <v>27222.446800000002</v>
          </cell>
          <cell r="H47">
            <v>288927.93641999998</v>
          </cell>
          <cell r="I47">
            <v>23663.141779999998</v>
          </cell>
          <cell r="J47">
            <v>27729.577499999999</v>
          </cell>
          <cell r="K47">
            <v>29034.089100000001</v>
          </cell>
          <cell r="L47">
            <v>80426.808380000002</v>
          </cell>
          <cell r="M47">
            <v>369354.74479999999</v>
          </cell>
          <cell r="N47">
            <v>31147.963370000001</v>
          </cell>
          <cell r="O47">
            <v>33005.489120000006</v>
          </cell>
          <cell r="P47">
            <v>35811.146120000005</v>
          </cell>
          <cell r="Q47">
            <v>99964.598610000015</v>
          </cell>
          <cell r="R47">
            <v>469319.34340999997</v>
          </cell>
        </row>
        <row r="48">
          <cell r="D48">
            <v>-1859089.9999999998</v>
          </cell>
          <cell r="E48">
            <v>1365265.8168000001</v>
          </cell>
          <cell r="F48">
            <v>-558930.14622999995</v>
          </cell>
          <cell r="G48">
            <v>-515220.06900000002</v>
          </cell>
          <cell r="H48">
            <v>291115.60156999994</v>
          </cell>
          <cell r="I48">
            <v>561678.07299999997</v>
          </cell>
          <cell r="J48">
            <v>568330.09041999991</v>
          </cell>
          <cell r="K48">
            <v>2770967.1722499998</v>
          </cell>
          <cell r="L48">
            <v>3900975.3356699999</v>
          </cell>
          <cell r="M48">
            <v>4192090.9372399999</v>
          </cell>
          <cell r="N48">
            <v>-511894.65469</v>
          </cell>
          <cell r="O48">
            <v>-159644.26567999998</v>
          </cell>
          <cell r="P48">
            <v>-922636.26156000001</v>
          </cell>
          <cell r="Q48">
            <v>-1594175.18193</v>
          </cell>
          <cell r="R48">
            <v>2597915.7553099999</v>
          </cell>
        </row>
        <row r="49">
          <cell r="D49">
            <v>1910601.4000000001</v>
          </cell>
          <cell r="E49">
            <v>3429231.7456800002</v>
          </cell>
          <cell r="F49">
            <v>-65840.20485999994</v>
          </cell>
          <cell r="G49">
            <v>750844.96419999993</v>
          </cell>
          <cell r="H49">
            <v>4114236.50502</v>
          </cell>
          <cell r="I49">
            <v>454044.24338</v>
          </cell>
          <cell r="J49">
            <v>638551.66935999994</v>
          </cell>
          <cell r="K49">
            <v>3095770.9038499999</v>
          </cell>
          <cell r="L49">
            <v>4188366.8165899999</v>
          </cell>
          <cell r="M49">
            <v>8302603.32161</v>
          </cell>
          <cell r="N49">
            <v>-502131.43190999998</v>
          </cell>
          <cell r="O49">
            <v>36160.529280000017</v>
          </cell>
          <cell r="P49">
            <v>-663041.61484000005</v>
          </cell>
          <cell r="Q49">
            <v>-1129012.5174700001</v>
          </cell>
          <cell r="R49">
            <v>7173590.8041399997</v>
          </cell>
        </row>
        <row r="50">
          <cell r="D50">
            <v>3769691.4</v>
          </cell>
          <cell r="E50">
            <v>2063965.92888</v>
          </cell>
          <cell r="F50">
            <v>493089.94137000002</v>
          </cell>
          <cell r="G50">
            <v>1266065.0331999999</v>
          </cell>
          <cell r="H50">
            <v>3823120.9034500001</v>
          </cell>
          <cell r="I50">
            <v>-107633.82962</v>
          </cell>
          <cell r="J50">
            <v>70221.578940000007</v>
          </cell>
          <cell r="K50">
            <v>324803.7316</v>
          </cell>
          <cell r="L50">
            <v>287391.48092</v>
          </cell>
          <cell r="M50">
            <v>4110512.3843700001</v>
          </cell>
          <cell r="N50">
            <v>9763.2227800000001</v>
          </cell>
          <cell r="O50">
            <v>195804.79496</v>
          </cell>
          <cell r="P50">
            <v>259594.64671999999</v>
          </cell>
          <cell r="Q50">
            <v>465162.66446</v>
          </cell>
          <cell r="R50">
            <v>4575675.0488299998</v>
          </cell>
        </row>
        <row r="51">
          <cell r="D51">
            <v>0</v>
          </cell>
          <cell r="E51">
            <v>603.26684999999998</v>
          </cell>
          <cell r="F51">
            <v>1698.4459199999983</v>
          </cell>
          <cell r="G51">
            <v>-205.68559999996796</v>
          </cell>
          <cell r="H51">
            <v>2096.0271700000303</v>
          </cell>
          <cell r="I51">
            <v>2446.3188999999547</v>
          </cell>
          <cell r="J51">
            <v>-2861.793319999997</v>
          </cell>
          <cell r="K51">
            <v>190.96909999998752</v>
          </cell>
          <cell r="L51">
            <v>-224.50532000005478</v>
          </cell>
          <cell r="M51">
            <v>1871.5218499999755</v>
          </cell>
          <cell r="N51">
            <v>676.89140000000043</v>
          </cell>
          <cell r="O51">
            <v>-1940.1421600000031</v>
          </cell>
          <cell r="P51">
            <v>1082.8218599999673</v>
          </cell>
          <cell r="Q51">
            <v>-180.42890000003536</v>
          </cell>
          <cell r="R51">
            <v>1691.0929499999402</v>
          </cell>
        </row>
        <row r="52">
          <cell r="D52">
            <v>23940</v>
          </cell>
          <cell r="E52">
            <v>-392229.80814000004</v>
          </cell>
          <cell r="F52">
            <v>427409.69469999999</v>
          </cell>
          <cell r="G52">
            <v>-447618.46279999998</v>
          </cell>
          <cell r="H52">
            <v>-412438.57624000002</v>
          </cell>
          <cell r="I52">
            <v>1590945.2187000001</v>
          </cell>
          <cell r="J52">
            <v>-1700676.43462</v>
          </cell>
          <cell r="K52">
            <v>-14497.704100000001</v>
          </cell>
          <cell r="L52">
            <v>-124228.92001999987</v>
          </cell>
          <cell r="M52">
            <v>-536667.49625999993</v>
          </cell>
          <cell r="N52">
            <v>26830.990090000003</v>
          </cell>
          <cell r="O52">
            <v>134685.01772</v>
          </cell>
          <cell r="P52">
            <v>-64356.38654</v>
          </cell>
          <cell r="Q52">
            <v>97159.621270000003</v>
          </cell>
          <cell r="R52">
            <v>-439507.4749899999</v>
          </cell>
        </row>
        <row r="53">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row>
        <row r="54">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row>
        <row r="55">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row>
        <row r="56">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row>
        <row r="57">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row>
        <row r="61">
          <cell r="D61">
            <v>4566592.9570000004</v>
          </cell>
          <cell r="E61">
            <v>182042.67437000008</v>
          </cell>
          <cell r="F61">
            <v>-86889.802960000001</v>
          </cell>
          <cell r="G61">
            <v>-397205.70300000004</v>
          </cell>
          <cell r="H61">
            <v>-302052.83158999984</v>
          </cell>
          <cell r="I61">
            <v>-83208.671919999993</v>
          </cell>
          <cell r="J61">
            <v>615496.54230000009</v>
          </cell>
          <cell r="K61">
            <v>3599608.6025000005</v>
          </cell>
          <cell r="L61">
            <v>4131896.4728799998</v>
          </cell>
          <cell r="M61">
            <v>3829843.6412900002</v>
          </cell>
          <cell r="N61">
            <v>206713.68466999999</v>
          </cell>
          <cell r="O61">
            <v>374780.21500000003</v>
          </cell>
          <cell r="P61">
            <v>-89663.289980000001</v>
          </cell>
          <cell r="Q61">
            <v>491830.60969000007</v>
          </cell>
          <cell r="R61">
            <v>4321674.25098</v>
          </cell>
        </row>
        <row r="62">
          <cell r="D62">
            <v>84685.858000000007</v>
          </cell>
          <cell r="E62">
            <v>-98.517310000000009</v>
          </cell>
          <cell r="F62">
            <v>-5705.76296</v>
          </cell>
          <cell r="G62">
            <v>-17061.138999999999</v>
          </cell>
          <cell r="H62">
            <v>-22865.419270000002</v>
          </cell>
          <cell r="I62">
            <v>-8950.8399200000003</v>
          </cell>
          <cell r="J62">
            <v>343.27929999999969</v>
          </cell>
          <cell r="K62">
            <v>1361982.0445000003</v>
          </cell>
          <cell r="L62">
            <v>1353374.4838800002</v>
          </cell>
          <cell r="M62">
            <v>1330509.0646100002</v>
          </cell>
          <cell r="N62">
            <v>93836.999670000005</v>
          </cell>
          <cell r="O62">
            <v>-9975.0419999999995</v>
          </cell>
          <cell r="P62">
            <v>-9663.3689799999993</v>
          </cell>
          <cell r="Q62">
            <v>74198.588690000004</v>
          </cell>
          <cell r="R62">
            <v>1404707.6533000004</v>
          </cell>
        </row>
        <row r="63">
          <cell r="D63">
            <v>190011.29800000001</v>
          </cell>
          <cell r="E63">
            <v>0</v>
          </cell>
          <cell r="F63">
            <v>-1013.6989600000001</v>
          </cell>
          <cell r="G63">
            <v>0</v>
          </cell>
          <cell r="H63">
            <v>-1013.6989600000001</v>
          </cell>
          <cell r="I63">
            <v>116.444</v>
          </cell>
          <cell r="J63">
            <v>2869.4839999999999</v>
          </cell>
          <cell r="K63">
            <v>1567926.0389500002</v>
          </cell>
          <cell r="L63">
            <v>1570911.9669500003</v>
          </cell>
          <cell r="M63">
            <v>1569898.2679900003</v>
          </cell>
          <cell r="N63">
            <v>96889.368000000002</v>
          </cell>
          <cell r="O63">
            <v>0</v>
          </cell>
          <cell r="P63">
            <v>0</v>
          </cell>
          <cell r="Q63">
            <v>96889.368000000002</v>
          </cell>
          <cell r="R63">
            <v>1666787.6359900003</v>
          </cell>
        </row>
        <row r="64">
          <cell r="E64">
            <v>0</v>
          </cell>
          <cell r="F64">
            <v>-1013.6989600000001</v>
          </cell>
          <cell r="G64">
            <v>0</v>
          </cell>
          <cell r="H64">
            <v>-1013.6989600000001</v>
          </cell>
          <cell r="I64">
            <v>0</v>
          </cell>
          <cell r="J64">
            <v>0</v>
          </cell>
          <cell r="K64">
            <v>1563856.1149500001</v>
          </cell>
          <cell r="L64">
            <v>1563856.1149500001</v>
          </cell>
          <cell r="M64">
            <v>1562842.4159900001</v>
          </cell>
          <cell r="N64">
            <v>98725.5</v>
          </cell>
          <cell r="O64">
            <v>0</v>
          </cell>
          <cell r="P64">
            <v>0</v>
          </cell>
          <cell r="Q64">
            <v>98725.5</v>
          </cell>
          <cell r="R64">
            <v>1661567.9159900001</v>
          </cell>
        </row>
        <row r="65">
          <cell r="E65">
            <v>0</v>
          </cell>
          <cell r="F65">
            <v>0</v>
          </cell>
          <cell r="G65">
            <v>0</v>
          </cell>
          <cell r="H65">
            <v>0</v>
          </cell>
          <cell r="I65">
            <v>116.444</v>
          </cell>
          <cell r="J65">
            <v>2869.4839999999999</v>
          </cell>
          <cell r="K65">
            <v>4069.9240000001155</v>
          </cell>
          <cell r="L65">
            <v>7055.8520000001881</v>
          </cell>
          <cell r="M65">
            <v>7055.8520000001881</v>
          </cell>
          <cell r="N65">
            <v>-1836.1319999999978</v>
          </cell>
          <cell r="O65">
            <v>0</v>
          </cell>
          <cell r="P65">
            <v>0</v>
          </cell>
          <cell r="Q65">
            <v>-1836.1319999999978</v>
          </cell>
          <cell r="R65">
            <v>5219.7200000002049</v>
          </cell>
        </row>
        <row r="66">
          <cell r="D66">
            <v>105325.44</v>
          </cell>
          <cell r="E66">
            <v>98.517310000000009</v>
          </cell>
          <cell r="F66">
            <v>4692.0640000000003</v>
          </cell>
          <cell r="G66">
            <v>17061.138999999999</v>
          </cell>
          <cell r="H66">
            <v>21851.720310000001</v>
          </cell>
          <cell r="I66">
            <v>9067.2839199999999</v>
          </cell>
          <cell r="J66">
            <v>2526.2047000000002</v>
          </cell>
          <cell r="K66">
            <v>205943.99445</v>
          </cell>
          <cell r="L66">
            <v>217537.48306999999</v>
          </cell>
          <cell r="M66">
            <v>239389.20337999999</v>
          </cell>
          <cell r="N66">
            <v>3052.3683299999998</v>
          </cell>
          <cell r="O66">
            <v>9975.0419999999995</v>
          </cell>
          <cell r="P66">
            <v>9663.3689799999993</v>
          </cell>
          <cell r="Q66">
            <v>22690.779309999998</v>
          </cell>
          <cell r="R66">
            <v>262079.98268999998</v>
          </cell>
        </row>
        <row r="67">
          <cell r="D67">
            <v>5207714.2760000005</v>
          </cell>
          <cell r="E67">
            <v>244893.60168000008</v>
          </cell>
          <cell r="F67">
            <v>-25125.815999999999</v>
          </cell>
          <cell r="G67">
            <v>-322721.74800000002</v>
          </cell>
          <cell r="H67">
            <v>-102953.96231999982</v>
          </cell>
          <cell r="I67">
            <v>-18903.454000000002</v>
          </cell>
          <cell r="J67">
            <v>668382.00600000005</v>
          </cell>
          <cell r="K67">
            <v>2295491.1340000001</v>
          </cell>
          <cell r="L67">
            <v>2944969.6859999998</v>
          </cell>
          <cell r="M67">
            <v>2842015.7236799998</v>
          </cell>
          <cell r="N67">
            <v>172764.91700000002</v>
          </cell>
          <cell r="O67">
            <v>450693.67000000004</v>
          </cell>
          <cell r="P67">
            <v>-12560.02</v>
          </cell>
          <cell r="Q67">
            <v>610898.56700000004</v>
          </cell>
          <cell r="R67">
            <v>3452914.2906799996</v>
          </cell>
        </row>
        <row r="68">
          <cell r="D68">
            <v>6300000</v>
          </cell>
          <cell r="E68">
            <v>1045230.721</v>
          </cell>
          <cell r="F68">
            <v>0</v>
          </cell>
          <cell r="G68">
            <v>0</v>
          </cell>
          <cell r="H68">
            <v>1045230.721</v>
          </cell>
          <cell r="I68">
            <v>0</v>
          </cell>
          <cell r="J68">
            <v>682948.147</v>
          </cell>
          <cell r="K68">
            <v>2296755.0460000001</v>
          </cell>
          <cell r="L68">
            <v>2979703.193</v>
          </cell>
          <cell r="M68">
            <v>4024933.9139999999</v>
          </cell>
          <cell r="N68">
            <v>655620.53</v>
          </cell>
          <cell r="O68">
            <v>469373.02600000001</v>
          </cell>
          <cell r="P68">
            <v>0</v>
          </cell>
          <cell r="Q68">
            <v>1124993.5560000001</v>
          </cell>
          <cell r="R68">
            <v>5149927.47</v>
          </cell>
        </row>
        <row r="69">
          <cell r="E69">
            <v>1045230.721</v>
          </cell>
          <cell r="F69">
            <v>0</v>
          </cell>
          <cell r="G69">
            <v>0</v>
          </cell>
          <cell r="H69">
            <v>1045230.721</v>
          </cell>
          <cell r="I69">
            <v>0</v>
          </cell>
          <cell r="J69">
            <v>682948.147</v>
          </cell>
          <cell r="K69">
            <v>2296755.0460000001</v>
          </cell>
          <cell r="L69">
            <v>2979703.193</v>
          </cell>
          <cell r="M69">
            <v>4024933.9139999999</v>
          </cell>
          <cell r="N69">
            <v>655620.53</v>
          </cell>
          <cell r="O69">
            <v>469373.02600000001</v>
          </cell>
          <cell r="P69">
            <v>0</v>
          </cell>
          <cell r="Q69">
            <v>1124993.5560000001</v>
          </cell>
          <cell r="R69">
            <v>5149927.47</v>
          </cell>
        </row>
        <row r="70">
          <cell r="E70">
            <v>0</v>
          </cell>
          <cell r="F70">
            <v>0</v>
          </cell>
          <cell r="G70">
            <v>0</v>
          </cell>
          <cell r="H70">
            <v>0</v>
          </cell>
          <cell r="I70">
            <v>0</v>
          </cell>
          <cell r="J70">
            <v>0</v>
          </cell>
          <cell r="K70">
            <v>0</v>
          </cell>
          <cell r="L70">
            <v>0</v>
          </cell>
          <cell r="M70">
            <v>0</v>
          </cell>
          <cell r="N70">
            <v>0</v>
          </cell>
          <cell r="O70">
            <v>0</v>
          </cell>
          <cell r="P70">
            <v>0</v>
          </cell>
          <cell r="Q70">
            <v>0</v>
          </cell>
          <cell r="R70">
            <v>0</v>
          </cell>
        </row>
        <row r="71">
          <cell r="D71">
            <v>1092285.7239999999</v>
          </cell>
          <cell r="E71">
            <v>800337.11931999994</v>
          </cell>
          <cell r="F71">
            <v>25125.815999999999</v>
          </cell>
          <cell r="G71">
            <v>322721.74800000002</v>
          </cell>
          <cell r="H71">
            <v>1148184.6833199998</v>
          </cell>
          <cell r="I71">
            <v>18903.454000000002</v>
          </cell>
          <cell r="J71">
            <v>14566.141</v>
          </cell>
          <cell r="K71">
            <v>1263.912</v>
          </cell>
          <cell r="L71">
            <v>34733.506999999998</v>
          </cell>
          <cell r="M71">
            <v>1182918.1903199998</v>
          </cell>
          <cell r="N71">
            <v>482855.61300000001</v>
          </cell>
          <cell r="O71">
            <v>18679.356</v>
          </cell>
          <cell r="P71">
            <v>12560.02</v>
          </cell>
          <cell r="Q71">
            <v>514094.98900000006</v>
          </cell>
          <cell r="R71">
            <v>1697013.1793199999</v>
          </cell>
        </row>
        <row r="72">
          <cell r="D72">
            <v>-725807.17700000003</v>
          </cell>
          <cell r="E72">
            <v>-62752.41</v>
          </cell>
          <cell r="F72">
            <v>-56058.224000000002</v>
          </cell>
          <cell r="G72">
            <v>-57422.815999999999</v>
          </cell>
          <cell r="H72">
            <v>-176233.45</v>
          </cell>
          <cell r="I72">
            <v>-55354.377999999997</v>
          </cell>
          <cell r="J72">
            <v>-53228.743000000002</v>
          </cell>
          <cell r="K72">
            <v>-57864.576000000001</v>
          </cell>
          <cell r="L72">
            <v>-166447.69699999999</v>
          </cell>
          <cell r="M72">
            <v>-342681.147</v>
          </cell>
          <cell r="N72">
            <v>-59888.232000000004</v>
          </cell>
          <cell r="O72">
            <v>-65938.413</v>
          </cell>
          <cell r="P72">
            <v>-67439.900999999998</v>
          </cell>
          <cell r="Q72">
            <v>-193266.546</v>
          </cell>
          <cell r="R72">
            <v>-535947.69299999997</v>
          </cell>
        </row>
        <row r="74">
          <cell r="D74">
            <v>-5970432.9570000004</v>
          </cell>
          <cell r="E74">
            <v>577109.15368999983</v>
          </cell>
          <cell r="F74">
            <v>-43709.342609999934</v>
          </cell>
          <cell r="G74">
            <v>-551341.95359999989</v>
          </cell>
          <cell r="H74">
            <v>-17942.142520000227</v>
          </cell>
          <cell r="I74">
            <v>2260227.4103999999</v>
          </cell>
          <cell r="J74">
            <v>-1725508.7950200001</v>
          </cell>
          <cell r="K74">
            <v>-785865.28635000112</v>
          </cell>
          <cell r="L74">
            <v>-251146.67096999986</v>
          </cell>
          <cell r="M74">
            <v>-269088.81349000009</v>
          </cell>
          <cell r="N74">
            <v>-639320.91653000005</v>
          </cell>
          <cell r="O74">
            <v>-357575.48892000003</v>
          </cell>
          <cell r="P74">
            <v>-846951.17868000013</v>
          </cell>
          <cell r="Q74">
            <v>-1843847.5841300001</v>
          </cell>
          <cell r="R74">
            <v>-2112935.99762</v>
          </cell>
        </row>
        <row r="89">
          <cell r="E89">
            <v>3480238.6017600005</v>
          </cell>
          <cell r="F89">
            <v>2894461.0016200002</v>
          </cell>
          <cell r="G89">
            <v>3003965.099842147</v>
          </cell>
          <cell r="H89">
            <v>9378664.7032221444</v>
          </cell>
          <cell r="I89">
            <v>5474986.2342646765</v>
          </cell>
          <cell r="J89">
            <v>1545152.4612577232</v>
          </cell>
          <cell r="K89">
            <v>2790810.4896153877</v>
          </cell>
          <cell r="L89">
            <v>9810949.185137786</v>
          </cell>
          <cell r="M89">
            <v>19189613.88835993</v>
          </cell>
          <cell r="N89">
            <v>2762902.9077950744</v>
          </cell>
          <cell r="O89">
            <v>3226504.6235278002</v>
          </cell>
          <cell r="P89">
            <v>3034156.8059524428</v>
          </cell>
          <cell r="Q89">
            <v>9023564.3372753169</v>
          </cell>
          <cell r="R89">
            <v>28213178.22563526</v>
          </cell>
        </row>
        <row r="90">
          <cell r="E90">
            <v>2969753.3029999998</v>
          </cell>
          <cell r="F90">
            <v>2392218.8509999998</v>
          </cell>
          <cell r="G90">
            <v>2449278.4849999999</v>
          </cell>
          <cell r="H90">
            <v>7811250.6389999986</v>
          </cell>
          <cell r="I90">
            <v>5001618.1430000002</v>
          </cell>
          <cell r="J90">
            <v>994644.42700000003</v>
          </cell>
          <cell r="K90">
            <v>2246316.0219999999</v>
          </cell>
          <cell r="L90">
            <v>8242578.5920000002</v>
          </cell>
          <cell r="M90">
            <v>16053829.230999999</v>
          </cell>
          <cell r="N90">
            <v>2236226.0639999998</v>
          </cell>
          <cell r="O90">
            <v>2510521.963</v>
          </cell>
          <cell r="P90">
            <v>2503472.2209999999</v>
          </cell>
          <cell r="Q90">
            <v>7250220.2479999997</v>
          </cell>
          <cell r="R90">
            <v>23304049.478999998</v>
          </cell>
        </row>
        <row r="91">
          <cell r="E91">
            <v>34011.544982053398</v>
          </cell>
          <cell r="F91">
            <v>25441.544999999998</v>
          </cell>
          <cell r="G91">
            <v>25763.262999999999</v>
          </cell>
          <cell r="H91">
            <v>85216.352982053388</v>
          </cell>
          <cell r="I91">
            <v>174206.88893820322</v>
          </cell>
          <cell r="J91">
            <v>30437.377323261218</v>
          </cell>
          <cell r="K91">
            <v>-5937.4908866469423</v>
          </cell>
          <cell r="L91">
            <v>198706.77537481752</v>
          </cell>
          <cell r="M91">
            <v>283923.1283568709</v>
          </cell>
          <cell r="N91">
            <v>22925.871523619997</v>
          </cell>
          <cell r="O91">
            <v>54474.813000000002</v>
          </cell>
          <cell r="P91">
            <v>88178.1533441067</v>
          </cell>
          <cell r="Q91">
            <v>165578.83786772669</v>
          </cell>
          <cell r="R91">
            <v>449501.96622459759</v>
          </cell>
        </row>
        <row r="92">
          <cell r="E92">
            <v>2935741.7580179465</v>
          </cell>
          <cell r="F92">
            <v>2366777.3059999999</v>
          </cell>
          <cell r="G92">
            <v>2423515.2220000001</v>
          </cell>
          <cell r="H92">
            <v>7726034.286017946</v>
          </cell>
          <cell r="I92">
            <v>4827411.2540617967</v>
          </cell>
          <cell r="J92">
            <v>964207.0496767388</v>
          </cell>
          <cell r="K92">
            <v>2252253.5128866467</v>
          </cell>
          <cell r="L92">
            <v>8043871.8166251816</v>
          </cell>
          <cell r="M92">
            <v>15769906.102643128</v>
          </cell>
          <cell r="N92">
            <v>2213300.1924763797</v>
          </cell>
          <cell r="O92">
            <v>2456047.15</v>
          </cell>
          <cell r="P92">
            <v>2415294.067655893</v>
          </cell>
          <cell r="Q92">
            <v>7084641.4101322722</v>
          </cell>
          <cell r="R92">
            <v>22854547.512775399</v>
          </cell>
        </row>
        <row r="93">
          <cell r="E93">
            <v>34300.553630000002</v>
          </cell>
          <cell r="F93">
            <v>59949.101630000005</v>
          </cell>
          <cell r="G93">
            <v>63940.0236</v>
          </cell>
          <cell r="H93">
            <v>158189.67885999999</v>
          </cell>
          <cell r="I93">
            <v>44267.040179999996</v>
          </cell>
          <cell r="J93">
            <v>55726.403819999992</v>
          </cell>
          <cell r="K93">
            <v>52456.389599999995</v>
          </cell>
          <cell r="L93">
            <v>152449.83359999998</v>
          </cell>
          <cell r="M93">
            <v>310639.51246</v>
          </cell>
          <cell r="N93">
            <v>56538.77751</v>
          </cell>
          <cell r="O93">
            <v>171807.85592</v>
          </cell>
          <cell r="P93">
            <v>65516.557440000004</v>
          </cell>
          <cell r="Q93">
            <v>293863.19086999999</v>
          </cell>
          <cell r="R93">
            <v>604502.70332999993</v>
          </cell>
        </row>
        <row r="94">
          <cell r="E94">
            <v>222099.49</v>
          </cell>
          <cell r="F94">
            <v>210988.95199999999</v>
          </cell>
          <cell r="G94">
            <v>217003.88200000001</v>
          </cell>
          <cell r="H94">
            <v>650092.32400000002</v>
          </cell>
          <cell r="I94">
            <v>208797.427</v>
          </cell>
          <cell r="J94">
            <v>225691.69899999999</v>
          </cell>
          <cell r="K94">
            <v>218565.64499999999</v>
          </cell>
          <cell r="L94">
            <v>653054.77099999995</v>
          </cell>
          <cell r="M94">
            <v>1303147.095</v>
          </cell>
          <cell r="N94">
            <v>218147.027</v>
          </cell>
          <cell r="O94">
            <v>215832.21400000001</v>
          </cell>
          <cell r="P94">
            <v>213084.85200000001</v>
          </cell>
          <cell r="Q94">
            <v>647064.09300000011</v>
          </cell>
          <cell r="R94">
            <v>1950211.1880000001</v>
          </cell>
        </row>
        <row r="95">
          <cell r="E95">
            <v>8235.1939999999995</v>
          </cell>
          <cell r="F95">
            <v>4797.62</v>
          </cell>
          <cell r="G95">
            <v>5060.6190000000061</v>
          </cell>
          <cell r="H95">
            <v>18093.433000000005</v>
          </cell>
          <cell r="I95">
            <v>3736.1170000000002</v>
          </cell>
          <cell r="J95">
            <v>7750.2820000000002</v>
          </cell>
          <cell r="K95">
            <v>14972.3814</v>
          </cell>
          <cell r="L95">
            <v>26458.780400000003</v>
          </cell>
          <cell r="M95">
            <v>44552.213400000008</v>
          </cell>
          <cell r="N95">
            <v>8071.8519999999999</v>
          </cell>
          <cell r="O95">
            <v>7353.6210000000001</v>
          </cell>
          <cell r="P95">
            <v>8103.2830000000004</v>
          </cell>
          <cell r="Q95">
            <v>23528.756000000001</v>
          </cell>
          <cell r="R95">
            <v>68080.969400000002</v>
          </cell>
        </row>
        <row r="96">
          <cell r="E96">
            <v>51795.759729999998</v>
          </cell>
          <cell r="F96">
            <v>40102.679409999997</v>
          </cell>
          <cell r="G96">
            <v>49871.735442147998</v>
          </cell>
          <cell r="H96">
            <v>141770.174582148</v>
          </cell>
          <cell r="I96">
            <v>52815.614424677209</v>
          </cell>
          <cell r="J96">
            <v>78054.673997723192</v>
          </cell>
          <cell r="K96">
            <v>51748.891715388003</v>
          </cell>
          <cell r="L96">
            <v>182619.18013778841</v>
          </cell>
          <cell r="M96">
            <v>324389.35471993638</v>
          </cell>
          <cell r="N96">
            <v>58957.656415074292</v>
          </cell>
          <cell r="O96">
            <v>131133.94040780081</v>
          </cell>
          <cell r="P96">
            <v>68758.429172443401</v>
          </cell>
          <cell r="Q96">
            <v>258850.02599531849</v>
          </cell>
          <cell r="R96">
            <v>583239.38071525493</v>
          </cell>
        </row>
        <row r="97">
          <cell r="E97">
            <v>78897.710489999998</v>
          </cell>
          <cell r="F97">
            <v>77507.94197</v>
          </cell>
          <cell r="G97">
            <v>90276.2834</v>
          </cell>
          <cell r="H97">
            <v>246681.93586000003</v>
          </cell>
          <cell r="I97">
            <v>70161.785440000007</v>
          </cell>
          <cell r="J97">
            <v>78923.718420000005</v>
          </cell>
          <cell r="K97">
            <v>74896.362600000008</v>
          </cell>
          <cell r="L97">
            <v>223981.86645999999</v>
          </cell>
          <cell r="M97">
            <v>470663.80232000002</v>
          </cell>
          <cell r="N97">
            <v>76070.802009999999</v>
          </cell>
          <cell r="O97">
            <v>90676.619440000009</v>
          </cell>
          <cell r="P97">
            <v>75718.580960000007</v>
          </cell>
          <cell r="Q97">
            <v>242466.00241000002</v>
          </cell>
          <cell r="R97">
            <v>713129.80472999997</v>
          </cell>
        </row>
        <row r="98">
          <cell r="E98">
            <v>115156.59091</v>
          </cell>
          <cell r="F98">
            <v>108895.85561</v>
          </cell>
          <cell r="G98">
            <v>128534.0714</v>
          </cell>
          <cell r="H98">
            <v>352586.51792000001</v>
          </cell>
          <cell r="I98">
            <v>93590.107219999991</v>
          </cell>
          <cell r="J98">
            <v>104361.25702</v>
          </cell>
          <cell r="K98">
            <v>131854.79730000001</v>
          </cell>
          <cell r="L98">
            <v>329806.16154</v>
          </cell>
          <cell r="M98">
            <v>682392.67946000001</v>
          </cell>
          <cell r="N98">
            <v>108890.72886</v>
          </cell>
          <cell r="O98">
            <v>99178.40976000001</v>
          </cell>
          <cell r="P98">
            <v>99502.882379999995</v>
          </cell>
          <cell r="Q98">
            <v>307572.02100000001</v>
          </cell>
          <cell r="R98">
            <v>989964.70045999996</v>
          </cell>
        </row>
        <row r="100">
          <cell r="E100">
            <v>2606924.2951622223</v>
          </cell>
          <cell r="F100">
            <v>2504464.2532566665</v>
          </cell>
          <cell r="G100">
            <v>3311150.4827111107</v>
          </cell>
          <cell r="H100">
            <v>8422539.0311299991</v>
          </cell>
          <cell r="I100">
            <v>2680857.5052199997</v>
          </cell>
          <cell r="J100">
            <v>2742716.4953866666</v>
          </cell>
          <cell r="K100">
            <v>2977799.6041333335</v>
          </cell>
          <cell r="L100">
            <v>8401373.6047400013</v>
          </cell>
          <cell r="M100">
            <v>16823912.635869998</v>
          </cell>
          <cell r="N100">
            <v>2863560.5355422227</v>
          </cell>
          <cell r="O100">
            <v>3070496.4039599998</v>
          </cell>
          <cell r="P100">
            <v>3380712.4178799996</v>
          </cell>
          <cell r="Q100">
            <v>9314769.3573822211</v>
          </cell>
          <cell r="R100">
            <v>26138681.993252225</v>
          </cell>
        </row>
        <row r="101">
          <cell r="E101">
            <v>679489.99835000001</v>
          </cell>
          <cell r="F101">
            <v>629157.18285999994</v>
          </cell>
          <cell r="G101">
            <v>828206.6</v>
          </cell>
          <cell r="H101">
            <v>2136853.7812100002</v>
          </cell>
          <cell r="I101">
            <v>642913.65740000003</v>
          </cell>
          <cell r="J101">
            <v>644302.24994000001</v>
          </cell>
          <cell r="K101">
            <v>753587.43345000001</v>
          </cell>
          <cell r="L101">
            <v>2040803.3407899998</v>
          </cell>
          <cell r="M101">
            <v>4177657.122</v>
          </cell>
          <cell r="N101">
            <v>702532.74297999998</v>
          </cell>
          <cell r="O101">
            <v>644572.76168</v>
          </cell>
          <cell r="P101">
            <v>838044.16477999999</v>
          </cell>
          <cell r="Q101">
            <v>2185149.6694400003</v>
          </cell>
          <cell r="R101">
            <v>6362806.7914400008</v>
          </cell>
        </row>
        <row r="102">
          <cell r="E102">
            <v>221098.84401</v>
          </cell>
          <cell r="F102">
            <v>231453.28191000002</v>
          </cell>
          <cell r="G102">
            <v>298836.2782</v>
          </cell>
          <cell r="H102">
            <v>751388.40412000008</v>
          </cell>
          <cell r="I102">
            <v>227236.81834</v>
          </cell>
          <cell r="J102">
            <v>273243.62877999997</v>
          </cell>
          <cell r="K102">
            <v>296552.90250000003</v>
          </cell>
          <cell r="L102">
            <v>797033.34961999999</v>
          </cell>
          <cell r="M102">
            <v>1548421.7537400001</v>
          </cell>
          <cell r="N102">
            <v>276362.50873</v>
          </cell>
          <cell r="O102">
            <v>307601.90688000002</v>
          </cell>
          <cell r="P102">
            <v>309829.94524000003</v>
          </cell>
          <cell r="Q102">
            <v>893794.36085000006</v>
          </cell>
          <cell r="R102">
            <v>2442216.1145900004</v>
          </cell>
        </row>
        <row r="103">
          <cell r="E103">
            <v>273898.55860222224</v>
          </cell>
          <cell r="F103">
            <v>38002.94466666667</v>
          </cell>
          <cell r="G103">
            <v>323740.27151111106</v>
          </cell>
          <cell r="H103">
            <v>635641.77477999998</v>
          </cell>
          <cell r="I103">
            <v>34157.325940000002</v>
          </cell>
          <cell r="J103">
            <v>27139.189066666666</v>
          </cell>
          <cell r="K103">
            <v>27865.98133333333</v>
          </cell>
          <cell r="L103">
            <v>89162.496339999998</v>
          </cell>
          <cell r="M103">
            <v>724804.27111999993</v>
          </cell>
          <cell r="N103">
            <v>241130.25994222221</v>
          </cell>
          <cell r="O103">
            <v>36671.365279999998</v>
          </cell>
          <cell r="P103">
            <v>383570.30120000005</v>
          </cell>
          <cell r="Q103">
            <v>661371.92642222228</v>
          </cell>
          <cell r="R103">
            <v>1386176.1975422222</v>
          </cell>
        </row>
        <row r="104">
          <cell r="E104">
            <v>860434.55570999999</v>
          </cell>
          <cell r="F104">
            <v>1054470.5452000001</v>
          </cell>
          <cell r="G104">
            <v>1174344.0096</v>
          </cell>
          <cell r="H104">
            <v>3089249.11051</v>
          </cell>
          <cell r="I104">
            <v>1226672.4845</v>
          </cell>
          <cell r="J104">
            <v>1171579.3606799999</v>
          </cell>
          <cell r="K104">
            <v>1329322.9966499999</v>
          </cell>
          <cell r="L104">
            <v>3727574.8418300003</v>
          </cell>
          <cell r="M104">
            <v>6816823.9523400003</v>
          </cell>
          <cell r="N104">
            <v>1067073.1085300001</v>
          </cell>
          <cell r="O104">
            <v>1514378.73392</v>
          </cell>
          <cell r="P104">
            <v>1231292.6021999998</v>
          </cell>
          <cell r="Q104">
            <v>3812744.44465</v>
          </cell>
          <cell r="R104">
            <v>10629568.396990001</v>
          </cell>
        </row>
        <row r="105">
          <cell r="E105">
            <v>563619.10548999999</v>
          </cell>
          <cell r="F105">
            <v>544856.20463000005</v>
          </cell>
          <cell r="G105">
            <v>681765.87840000005</v>
          </cell>
          <cell r="H105">
            <v>1790241.1885200001</v>
          </cell>
          <cell r="I105">
            <v>544866.02473999991</v>
          </cell>
          <cell r="J105">
            <v>610767.70910000009</v>
          </cell>
          <cell r="K105">
            <v>565758.91245000006</v>
          </cell>
          <cell r="L105">
            <v>1721392.6462900001</v>
          </cell>
          <cell r="M105">
            <v>3511633.8348099999</v>
          </cell>
          <cell r="N105">
            <v>567926.99924000003</v>
          </cell>
          <cell r="O105">
            <v>563710.04619999998</v>
          </cell>
          <cell r="P105">
            <v>612569.35809999995</v>
          </cell>
          <cell r="Q105">
            <v>1744206.4035399999</v>
          </cell>
          <cell r="R105">
            <v>5255840.2383500002</v>
          </cell>
        </row>
        <row r="106">
          <cell r="E106">
            <v>8383.2330000000002</v>
          </cell>
          <cell r="F106">
            <v>6524.0939899999994</v>
          </cell>
          <cell r="G106">
            <v>4257.4449999999997</v>
          </cell>
          <cell r="H106">
            <v>19164.771990000001</v>
          </cell>
          <cell r="I106">
            <v>5011.1943000000001</v>
          </cell>
          <cell r="J106">
            <v>15684.357819999999</v>
          </cell>
          <cell r="K106">
            <v>4711.3777499999997</v>
          </cell>
          <cell r="L106">
            <v>25406.92987</v>
          </cell>
          <cell r="M106">
            <v>44571.701860000001</v>
          </cell>
          <cell r="N106">
            <v>8534.9161199999999</v>
          </cell>
          <cell r="O106">
            <v>3561.59</v>
          </cell>
          <cell r="P106">
            <v>5406.0463600000003</v>
          </cell>
          <cell r="Q106">
            <v>17502.552479999998</v>
          </cell>
          <cell r="R106">
            <v>62074.25434</v>
          </cell>
        </row>
        <row r="108">
          <cell r="E108">
            <v>873314.30659777811</v>
          </cell>
          <cell r="F108">
            <v>389996.74836333375</v>
          </cell>
          <cell r="G108">
            <v>-307185.38286896376</v>
          </cell>
          <cell r="H108">
            <v>956125.67209214531</v>
          </cell>
          <cell r="I108">
            <v>2794128.7290446768</v>
          </cell>
          <cell r="J108">
            <v>-1197564.0341289435</v>
          </cell>
          <cell r="K108">
            <v>-186989.1145179458</v>
          </cell>
          <cell r="L108">
            <v>1409575.5803977847</v>
          </cell>
          <cell r="M108">
            <v>2365701.2524899319</v>
          </cell>
          <cell r="N108">
            <v>-100657.62774714828</v>
          </cell>
          <cell r="O108">
            <v>156008.21956780041</v>
          </cell>
          <cell r="P108">
            <v>-346555.61192755681</v>
          </cell>
          <cell r="Q108">
            <v>-291205.02010690421</v>
          </cell>
          <cell r="R108">
            <v>2074496.2323830351</v>
          </cell>
        </row>
        <row r="111">
          <cell r="E111">
            <v>316797.55158999993</v>
          </cell>
          <cell r="F111">
            <v>395823.96233999997</v>
          </cell>
          <cell r="G111">
            <v>511877.7156</v>
          </cell>
          <cell r="H111">
            <v>1224499.2295299999</v>
          </cell>
          <cell r="I111">
            <v>495058.27814000001</v>
          </cell>
          <cell r="J111">
            <v>479677.89683999994</v>
          </cell>
          <cell r="K111">
            <v>561173.95704999997</v>
          </cell>
          <cell r="L111">
            <v>1535910.13203</v>
          </cell>
          <cell r="M111">
            <v>2760409.3615600001</v>
          </cell>
          <cell r="N111">
            <v>492930.35260000004</v>
          </cell>
          <cell r="O111">
            <v>465159.00387999997</v>
          </cell>
          <cell r="P111">
            <v>451204.85717999993</v>
          </cell>
          <cell r="Q111">
            <v>1409294.2136599999</v>
          </cell>
          <cell r="R111">
            <v>4169703.57522</v>
          </cell>
        </row>
        <row r="112">
          <cell r="E112">
            <v>251.48099999999999</v>
          </cell>
          <cell r="F112">
            <v>1426.6079999999999</v>
          </cell>
          <cell r="G112">
            <v>1022.2619999999999</v>
          </cell>
          <cell r="H112">
            <v>2700.3509999999997</v>
          </cell>
          <cell r="I112">
            <v>237.33</v>
          </cell>
          <cell r="J112">
            <v>2543.748</v>
          </cell>
          <cell r="K112">
            <v>794.11300000000006</v>
          </cell>
          <cell r="L112">
            <v>3575.1909999999998</v>
          </cell>
          <cell r="M112">
            <v>6275.5419999999995</v>
          </cell>
          <cell r="N112">
            <v>1355.1110000000001</v>
          </cell>
          <cell r="O112">
            <v>1839.2836</v>
          </cell>
          <cell r="P112">
            <v>204.422</v>
          </cell>
          <cell r="Q112">
            <v>3398.8166000000001</v>
          </cell>
          <cell r="R112">
            <v>9674.3585999999996</v>
          </cell>
        </row>
        <row r="113">
          <cell r="E113">
            <v>109088.51259</v>
          </cell>
          <cell r="F113">
            <v>204566.61034000001</v>
          </cell>
          <cell r="G113">
            <v>262424.94959999999</v>
          </cell>
          <cell r="H113">
            <v>576080.07253</v>
          </cell>
          <cell r="I113">
            <v>240394.22913999998</v>
          </cell>
          <cell r="J113">
            <v>228035.48983999999</v>
          </cell>
          <cell r="K113">
            <v>302729.73505000002</v>
          </cell>
          <cell r="L113">
            <v>771159.45403000002</v>
          </cell>
          <cell r="M113">
            <v>1347239.5265600001</v>
          </cell>
          <cell r="N113">
            <v>260658.38559999998</v>
          </cell>
          <cell r="O113">
            <v>262189.19547999999</v>
          </cell>
          <cell r="P113">
            <v>244623.38118</v>
          </cell>
          <cell r="Q113">
            <v>767470.96225999994</v>
          </cell>
          <cell r="R113">
            <v>2114710.4888200001</v>
          </cell>
        </row>
        <row r="114">
          <cell r="E114">
            <v>207960.52</v>
          </cell>
          <cell r="F114">
            <v>192683.96</v>
          </cell>
          <cell r="G114">
            <v>250475.02799999999</v>
          </cell>
          <cell r="H114">
            <v>651119.50799999991</v>
          </cell>
          <cell r="I114">
            <v>254901.37900000002</v>
          </cell>
          <cell r="J114">
            <v>254186.155</v>
          </cell>
          <cell r="K114">
            <v>259238.33499999999</v>
          </cell>
          <cell r="L114">
            <v>768325.86899999995</v>
          </cell>
          <cell r="M114">
            <v>1419445.3769999999</v>
          </cell>
          <cell r="N114">
            <v>233627.07800000001</v>
          </cell>
          <cell r="O114">
            <v>204809.092</v>
          </cell>
          <cell r="P114">
            <v>206785.89799999999</v>
          </cell>
          <cell r="Q114">
            <v>645222.06799999997</v>
          </cell>
          <cell r="R114">
            <v>2064667.4449999998</v>
          </cell>
        </row>
        <row r="116">
          <cell r="E116">
            <v>3480490.0827600006</v>
          </cell>
          <cell r="F116">
            <v>2895887.6096200002</v>
          </cell>
          <cell r="G116">
            <v>3004987.3618421471</v>
          </cell>
          <cell r="H116">
            <v>9381365.0542221442</v>
          </cell>
          <cell r="I116">
            <v>5475223.5642646765</v>
          </cell>
          <cell r="J116">
            <v>1547696.2092577231</v>
          </cell>
          <cell r="K116">
            <v>2791604.6026153876</v>
          </cell>
          <cell r="L116">
            <v>9814524.3761377856</v>
          </cell>
          <cell r="M116">
            <v>19195889.43035993</v>
          </cell>
          <cell r="N116">
            <v>2764258.0187950744</v>
          </cell>
          <cell r="O116">
            <v>3228343.9071278004</v>
          </cell>
          <cell r="P116">
            <v>3034361.2279524426</v>
          </cell>
          <cell r="Q116">
            <v>9026963.1538753174</v>
          </cell>
          <cell r="R116">
            <v>28222852.584235262</v>
          </cell>
        </row>
        <row r="117">
          <cell r="E117">
            <v>2923973.3277522223</v>
          </cell>
          <cell r="F117">
            <v>2901714.8235966666</v>
          </cell>
          <cell r="G117">
            <v>3824050.4603111106</v>
          </cell>
          <cell r="H117">
            <v>9649738.6116599981</v>
          </cell>
          <cell r="I117">
            <v>3176153.1133599998</v>
          </cell>
          <cell r="J117">
            <v>3224938.1402266663</v>
          </cell>
          <cell r="K117">
            <v>3539767.6741833333</v>
          </cell>
          <cell r="L117">
            <v>9940858.92777</v>
          </cell>
          <cell r="M117">
            <v>19590597.53943</v>
          </cell>
          <cell r="N117">
            <v>3357845.999142223</v>
          </cell>
          <cell r="O117">
            <v>3537494.6914400002</v>
          </cell>
          <cell r="P117">
            <v>3832121.6970599997</v>
          </cell>
          <cell r="Q117">
            <v>10727462.387642222</v>
          </cell>
          <cell r="R117">
            <v>30318059.927072227</v>
          </cell>
        </row>
        <row r="118">
          <cell r="E118">
            <v>556516.75500777829</v>
          </cell>
          <cell r="F118">
            <v>-5827.2139766663313</v>
          </cell>
          <cell r="G118">
            <v>-819063.09846896352</v>
          </cell>
          <cell r="H118">
            <v>-268373.55743785389</v>
          </cell>
          <cell r="I118">
            <v>2299070.4509046767</v>
          </cell>
          <cell r="J118">
            <v>-1677241.9309689433</v>
          </cell>
          <cell r="K118">
            <v>-748163.07156794565</v>
          </cell>
          <cell r="L118">
            <v>-126334.55163221434</v>
          </cell>
          <cell r="M118">
            <v>-394708.10907007009</v>
          </cell>
          <cell r="N118">
            <v>-593587.98034714861</v>
          </cell>
          <cell r="O118">
            <v>-309150.7843121998</v>
          </cell>
          <cell r="P118">
            <v>-797760.46910755709</v>
          </cell>
          <cell r="Q118">
            <v>-1700499.2337669041</v>
          </cell>
          <cell r="R118">
            <v>-2095207.3428369649</v>
          </cell>
        </row>
        <row r="123">
          <cell r="E123">
            <v>746765.09459999995</v>
          </cell>
          <cell r="F123">
            <v>-84590.334269999934</v>
          </cell>
          <cell r="G123">
            <v>-1208221.1013578521</v>
          </cell>
          <cell r="H123">
            <v>-546046.34102785215</v>
          </cell>
          <cell r="I123">
            <v>2223677.380984677</v>
          </cell>
          <cell r="J123">
            <v>-1054085.3270022769</v>
          </cell>
          <cell r="K123">
            <v>2858950.0522653875</v>
          </cell>
          <cell r="L123">
            <v>4028542.1062477883</v>
          </cell>
          <cell r="M123">
            <v>3482495.7652199361</v>
          </cell>
          <cell r="N123">
            <v>-379544.02845492569</v>
          </cell>
          <cell r="O123">
            <v>72794.800687800816</v>
          </cell>
          <cell r="P123">
            <v>-880363.7210875568</v>
          </cell>
          <cell r="Q123">
            <v>-1187112.7488546814</v>
          </cell>
          <cell r="R123">
            <v>2295383.0163652548</v>
          </cell>
        </row>
        <row r="124">
          <cell r="E124">
            <v>-214487.44745000001</v>
          </cell>
          <cell r="F124">
            <v>-777.13995999999679</v>
          </cell>
          <cell r="G124">
            <v>14496.560799999996</v>
          </cell>
          <cell r="H124">
            <v>-200768.02661</v>
          </cell>
          <cell r="I124">
            <v>21949.12788</v>
          </cell>
          <cell r="J124">
            <v>25195.8848</v>
          </cell>
          <cell r="K124">
            <v>57082.878899999996</v>
          </cell>
          <cell r="L124">
            <v>104227.89158</v>
          </cell>
          <cell r="M124">
            <v>-96540.135030000005</v>
          </cell>
          <cell r="N124">
            <v>51779.541339999996</v>
          </cell>
          <cell r="O124">
            <v>44104.116199999997</v>
          </cell>
          <cell r="P124">
            <v>49295.357579999996</v>
          </cell>
          <cell r="Q124">
            <v>145179.01511999997</v>
          </cell>
          <cell r="R124">
            <v>48638.880089999991</v>
          </cell>
        </row>
        <row r="125">
          <cell r="E125">
            <v>15586.432130000001</v>
          </cell>
          <cell r="F125">
            <v>30854.470080000003</v>
          </cell>
          <cell r="G125">
            <v>41719.007599999997</v>
          </cell>
          <cell r="H125">
            <v>88159.909809999997</v>
          </cell>
          <cell r="I125">
            <v>45612.269659999998</v>
          </cell>
          <cell r="J125">
            <v>52925.462299999999</v>
          </cell>
          <cell r="K125">
            <v>86116.967999999993</v>
          </cell>
          <cell r="L125">
            <v>184654.69996</v>
          </cell>
          <cell r="M125">
            <v>272814.60976999998</v>
          </cell>
          <cell r="N125">
            <v>82927.504709999994</v>
          </cell>
          <cell r="O125">
            <v>77109.605320000002</v>
          </cell>
          <cell r="P125">
            <v>85106.503700000001</v>
          </cell>
          <cell r="Q125">
            <v>245143.61372999998</v>
          </cell>
          <cell r="R125">
            <v>517958.22349999996</v>
          </cell>
        </row>
        <row r="126">
          <cell r="E126">
            <v>230073.87958000001</v>
          </cell>
          <cell r="F126">
            <v>31631.61004</v>
          </cell>
          <cell r="G126">
            <v>27222.446800000002</v>
          </cell>
          <cell r="H126">
            <v>288927.93641999998</v>
          </cell>
          <cell r="I126">
            <v>23663.141779999998</v>
          </cell>
          <cell r="J126">
            <v>27729.577499999999</v>
          </cell>
          <cell r="K126">
            <v>29034.089100000001</v>
          </cell>
          <cell r="L126">
            <v>80426.808380000002</v>
          </cell>
          <cell r="M126">
            <v>369354.74479999999</v>
          </cell>
          <cell r="N126">
            <v>31147.963370000001</v>
          </cell>
          <cell r="O126">
            <v>33005.489120000006</v>
          </cell>
          <cell r="P126">
            <v>35811.146120000005</v>
          </cell>
          <cell r="Q126">
            <v>99964.598610000015</v>
          </cell>
          <cell r="R126">
            <v>469319.34340999997</v>
          </cell>
        </row>
        <row r="127">
          <cell r="E127">
            <v>1365265.8168000001</v>
          </cell>
          <cell r="F127">
            <v>-558930.14622999995</v>
          </cell>
          <cell r="G127">
            <v>-829290.06900000002</v>
          </cell>
          <cell r="H127">
            <v>-22954.398430000059</v>
          </cell>
          <cell r="I127">
            <v>561678.07299999997</v>
          </cell>
          <cell r="J127">
            <v>568330.09041999991</v>
          </cell>
          <cell r="K127">
            <v>2770967.1722499998</v>
          </cell>
          <cell r="L127">
            <v>3900975.3356699999</v>
          </cell>
          <cell r="M127">
            <v>3878020.9372399999</v>
          </cell>
          <cell r="N127">
            <v>-511894.65469</v>
          </cell>
          <cell r="O127">
            <v>-159644.26567999998</v>
          </cell>
          <cell r="P127">
            <v>-922636.26156000001</v>
          </cell>
          <cell r="Q127">
            <v>-1594175.18193</v>
          </cell>
          <cell r="R127">
            <v>2283845.7553099999</v>
          </cell>
        </row>
        <row r="128">
          <cell r="E128">
            <v>3429231.7456800002</v>
          </cell>
          <cell r="F128">
            <v>-65840.20485999994</v>
          </cell>
          <cell r="G128">
            <v>750844.96419999993</v>
          </cell>
          <cell r="H128">
            <v>4114236.50502</v>
          </cell>
          <cell r="I128">
            <v>454044.24338</v>
          </cell>
          <cell r="J128">
            <v>638551.66935999994</v>
          </cell>
          <cell r="K128">
            <v>3095770.9038499999</v>
          </cell>
          <cell r="L128">
            <v>4188366.8165899999</v>
          </cell>
          <cell r="M128">
            <v>8302603.32161</v>
          </cell>
          <cell r="N128">
            <v>-502131.43190999998</v>
          </cell>
          <cell r="O128">
            <v>36160.529280000017</v>
          </cell>
          <cell r="P128">
            <v>-663041.61484000005</v>
          </cell>
          <cell r="Q128">
            <v>-1129012.5174700001</v>
          </cell>
          <cell r="R128">
            <v>7173590.8041399997</v>
          </cell>
        </row>
        <row r="129">
          <cell r="E129">
            <v>2063965.92888</v>
          </cell>
          <cell r="F129">
            <v>493089.94137000002</v>
          </cell>
          <cell r="G129">
            <v>1580135.0331999999</v>
          </cell>
          <cell r="H129">
            <v>4137190.9034500001</v>
          </cell>
          <cell r="I129">
            <v>-107633.82962</v>
          </cell>
          <cell r="J129">
            <v>70221.578940000007</v>
          </cell>
          <cell r="K129">
            <v>324803.7316</v>
          </cell>
          <cell r="L129">
            <v>287391.48092</v>
          </cell>
          <cell r="M129">
            <v>4424582.3843700001</v>
          </cell>
          <cell r="N129">
            <v>9763.2227800000001</v>
          </cell>
          <cell r="O129">
            <v>195804.79496</v>
          </cell>
          <cell r="P129">
            <v>259594.64671999999</v>
          </cell>
          <cell r="Q129">
            <v>465162.66446</v>
          </cell>
          <cell r="R129">
            <v>4889745.0488299998</v>
          </cell>
        </row>
        <row r="130">
          <cell r="E130">
            <v>603.26684999999998</v>
          </cell>
          <cell r="F130">
            <v>1698.4459199999983</v>
          </cell>
          <cell r="G130">
            <v>-205.68559999996796</v>
          </cell>
          <cell r="H130">
            <v>2096.0271700000303</v>
          </cell>
          <cell r="I130">
            <v>2446.3188999999547</v>
          </cell>
          <cell r="J130">
            <v>-2861.793319999997</v>
          </cell>
          <cell r="K130">
            <v>190.96909999998752</v>
          </cell>
          <cell r="L130">
            <v>-224.50532000005478</v>
          </cell>
          <cell r="M130">
            <v>1871.5218499999755</v>
          </cell>
          <cell r="N130">
            <v>676.89140000000043</v>
          </cell>
          <cell r="O130">
            <v>-1940.1421600000031</v>
          </cell>
          <cell r="P130">
            <v>1082.8218599999673</v>
          </cell>
          <cell r="Q130">
            <v>-180.42890000003536</v>
          </cell>
          <cell r="R130">
            <v>1691.0929499999402</v>
          </cell>
        </row>
        <row r="131">
          <cell r="E131">
            <v>-404616.54160000006</v>
          </cell>
          <cell r="F131">
            <v>473418.50599999999</v>
          </cell>
          <cell r="G131">
            <v>-393221.90755785198</v>
          </cell>
          <cell r="H131">
            <v>-324419.94315785205</v>
          </cell>
          <cell r="I131">
            <v>1637603.8612046773</v>
          </cell>
          <cell r="J131">
            <v>-1644749.5089022769</v>
          </cell>
          <cell r="K131">
            <v>30709.032015387995</v>
          </cell>
          <cell r="L131">
            <v>23563.38431778839</v>
          </cell>
          <cell r="M131">
            <v>-300856.55884006363</v>
          </cell>
          <cell r="N131">
            <v>79894.193495074302</v>
          </cell>
          <cell r="O131">
            <v>190275.09232780081</v>
          </cell>
          <cell r="P131">
            <v>-8105.6389675565952</v>
          </cell>
          <cell r="Q131">
            <v>262063.84685531852</v>
          </cell>
          <cell r="R131">
            <v>-38792.71198474511</v>
          </cell>
        </row>
        <row r="132">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row>
        <row r="133">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row>
        <row r="134">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row>
        <row r="135">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row>
        <row r="136">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row>
        <row r="140">
          <cell r="E140">
            <v>190248.3395922223</v>
          </cell>
          <cell r="F140">
            <v>-78763.120293333341</v>
          </cell>
          <cell r="G140">
            <v>-389158.00288888894</v>
          </cell>
          <cell r="H140">
            <v>-277672.78358999983</v>
          </cell>
          <cell r="I140">
            <v>-75393.069920000009</v>
          </cell>
          <cell r="J140">
            <v>623156.60396666673</v>
          </cell>
          <cell r="K140">
            <v>3607113.1238333336</v>
          </cell>
          <cell r="L140">
            <v>4154876.6578799998</v>
          </cell>
          <cell r="M140">
            <v>3877203.8742900002</v>
          </cell>
          <cell r="N140">
            <v>214043.95189222222</v>
          </cell>
          <cell r="O140">
            <v>381945.58500000002</v>
          </cell>
          <cell r="P140">
            <v>-82603.251980000001</v>
          </cell>
          <cell r="Q140">
            <v>513386.28491222224</v>
          </cell>
          <cell r="R140">
            <v>4390590.1592022218</v>
          </cell>
        </row>
        <row r="141">
          <cell r="E141">
            <v>-98.517310000000009</v>
          </cell>
          <cell r="F141">
            <v>-5705.76296</v>
          </cell>
          <cell r="G141">
            <v>-17061.138999999999</v>
          </cell>
          <cell r="H141">
            <v>-22865.419270000002</v>
          </cell>
          <cell r="I141">
            <v>-8950.8399200000003</v>
          </cell>
          <cell r="J141">
            <v>343.27929999999969</v>
          </cell>
          <cell r="K141">
            <v>1361982.0445000003</v>
          </cell>
          <cell r="L141">
            <v>1353374.4838800002</v>
          </cell>
          <cell r="M141">
            <v>1330509.0646100002</v>
          </cell>
          <cell r="N141">
            <v>93836.999670000005</v>
          </cell>
          <cell r="O141">
            <v>-9975.0419999999995</v>
          </cell>
          <cell r="P141">
            <v>-9663.3689799999993</v>
          </cell>
          <cell r="Q141">
            <v>74198.588690000004</v>
          </cell>
          <cell r="R141">
            <v>1404707.6533000004</v>
          </cell>
        </row>
        <row r="142">
          <cell r="E142">
            <v>0</v>
          </cell>
          <cell r="F142">
            <v>-1013.6989600000001</v>
          </cell>
          <cell r="G142">
            <v>0</v>
          </cell>
          <cell r="H142">
            <v>-1013.6989600000001</v>
          </cell>
          <cell r="I142">
            <v>116.444</v>
          </cell>
          <cell r="J142">
            <v>2869.4839999999999</v>
          </cell>
          <cell r="K142">
            <v>1567926.0389500002</v>
          </cell>
          <cell r="L142">
            <v>1570911.9669500003</v>
          </cell>
          <cell r="M142">
            <v>1569898.2679900003</v>
          </cell>
          <cell r="N142">
            <v>96889.368000000002</v>
          </cell>
          <cell r="O142">
            <v>0</v>
          </cell>
          <cell r="P142">
            <v>0</v>
          </cell>
          <cell r="Q142">
            <v>96889.368000000002</v>
          </cell>
          <cell r="R142">
            <v>1666787.6359900003</v>
          </cell>
        </row>
        <row r="143">
          <cell r="E143">
            <v>0</v>
          </cell>
          <cell r="F143">
            <v>-1013.6989600000001</v>
          </cell>
          <cell r="G143">
            <v>0</v>
          </cell>
          <cell r="H143">
            <v>-1013.6989600000001</v>
          </cell>
          <cell r="I143">
            <v>0</v>
          </cell>
          <cell r="J143">
            <v>0</v>
          </cell>
          <cell r="K143">
            <v>1563856.1149500001</v>
          </cell>
          <cell r="L143">
            <v>1563856.1149500001</v>
          </cell>
          <cell r="M143">
            <v>1562842.4159900001</v>
          </cell>
          <cell r="N143">
            <v>98725.5</v>
          </cell>
          <cell r="O143">
            <v>0</v>
          </cell>
          <cell r="P143">
            <v>0</v>
          </cell>
          <cell r="Q143">
            <v>98725.5</v>
          </cell>
          <cell r="R143">
            <v>1661567.9159900001</v>
          </cell>
        </row>
        <row r="144">
          <cell r="E144">
            <v>0</v>
          </cell>
          <cell r="F144">
            <v>0</v>
          </cell>
          <cell r="G144">
            <v>0</v>
          </cell>
          <cell r="H144">
            <v>0</v>
          </cell>
          <cell r="I144">
            <v>116.444</v>
          </cell>
          <cell r="J144">
            <v>2869.4839999999999</v>
          </cell>
          <cell r="K144">
            <v>4069.9240000001155</v>
          </cell>
          <cell r="L144">
            <v>7055.8520000001881</v>
          </cell>
          <cell r="M144">
            <v>7055.8520000001881</v>
          </cell>
          <cell r="N144">
            <v>-1836.1319999999978</v>
          </cell>
          <cell r="O144">
            <v>0</v>
          </cell>
          <cell r="P144">
            <v>0</v>
          </cell>
          <cell r="Q144">
            <v>-1836.1319999999978</v>
          </cell>
          <cell r="R144">
            <v>5219.7200000002049</v>
          </cell>
        </row>
        <row r="145">
          <cell r="E145">
            <v>98.517310000000009</v>
          </cell>
          <cell r="F145">
            <v>4692.0640000000003</v>
          </cell>
          <cell r="G145">
            <v>17061.138999999999</v>
          </cell>
          <cell r="H145">
            <v>21851.720310000001</v>
          </cell>
          <cell r="I145">
            <v>9067.2839199999999</v>
          </cell>
          <cell r="J145">
            <v>2526.2047000000002</v>
          </cell>
          <cell r="K145">
            <v>205943.99445</v>
          </cell>
          <cell r="L145">
            <v>217537.48306999999</v>
          </cell>
          <cell r="M145">
            <v>239389.20337999999</v>
          </cell>
          <cell r="N145">
            <v>3052.3683299999998</v>
          </cell>
          <cell r="O145">
            <v>9975.0419999999995</v>
          </cell>
          <cell r="P145">
            <v>9663.3689799999993</v>
          </cell>
          <cell r="Q145">
            <v>22690.779309999998</v>
          </cell>
          <cell r="R145">
            <v>262079.98268999998</v>
          </cell>
        </row>
        <row r="146">
          <cell r="E146">
            <v>244893.60168000008</v>
          </cell>
          <cell r="F146">
            <v>-25125.815999999999</v>
          </cell>
          <cell r="G146">
            <v>-322721.74800000002</v>
          </cell>
          <cell r="H146">
            <v>-102953.96231999982</v>
          </cell>
          <cell r="I146">
            <v>-18903.454000000002</v>
          </cell>
          <cell r="J146">
            <v>668382.00600000005</v>
          </cell>
          <cell r="K146">
            <v>2295491.1340000001</v>
          </cell>
          <cell r="L146">
            <v>2944969.6859999998</v>
          </cell>
          <cell r="M146">
            <v>2842015.7236799998</v>
          </cell>
          <cell r="N146">
            <v>172764.91700000002</v>
          </cell>
          <cell r="O146">
            <v>450693.67000000004</v>
          </cell>
          <cell r="P146">
            <v>-12560.02</v>
          </cell>
          <cell r="Q146">
            <v>610898.56700000004</v>
          </cell>
          <cell r="R146">
            <v>3452914.2906799996</v>
          </cell>
        </row>
        <row r="147">
          <cell r="E147">
            <v>1045230.721</v>
          </cell>
          <cell r="F147">
            <v>0</v>
          </cell>
          <cell r="G147">
            <v>0</v>
          </cell>
          <cell r="H147">
            <v>1045230.721</v>
          </cell>
          <cell r="I147">
            <v>0</v>
          </cell>
          <cell r="J147">
            <v>682948.147</v>
          </cell>
          <cell r="K147">
            <v>2296755.0460000001</v>
          </cell>
          <cell r="L147">
            <v>2979703.193</v>
          </cell>
          <cell r="M147">
            <v>4024933.9139999999</v>
          </cell>
          <cell r="N147">
            <v>655620.53</v>
          </cell>
          <cell r="O147">
            <v>469373.02600000001</v>
          </cell>
          <cell r="P147">
            <v>0</v>
          </cell>
          <cell r="Q147">
            <v>1124993.5560000001</v>
          </cell>
          <cell r="R147">
            <v>5149927.47</v>
          </cell>
        </row>
        <row r="148">
          <cell r="E148">
            <v>1045230.721</v>
          </cell>
          <cell r="F148">
            <v>0</v>
          </cell>
          <cell r="G148">
            <v>0</v>
          </cell>
          <cell r="H148">
            <v>1045230.721</v>
          </cell>
          <cell r="I148">
            <v>0</v>
          </cell>
          <cell r="J148">
            <v>682948.147</v>
          </cell>
          <cell r="K148">
            <v>2296755.0460000001</v>
          </cell>
          <cell r="L148">
            <v>2979703.193</v>
          </cell>
          <cell r="M148">
            <v>4024933.9139999999</v>
          </cell>
          <cell r="N148">
            <v>655620.53</v>
          </cell>
          <cell r="O148">
            <v>469373.02600000001</v>
          </cell>
          <cell r="P148">
            <v>0</v>
          </cell>
          <cell r="Q148">
            <v>1124993.5560000001</v>
          </cell>
          <cell r="R148">
            <v>5149927.47</v>
          </cell>
        </row>
        <row r="149">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row>
        <row r="150">
          <cell r="E150">
            <v>800337.11931999994</v>
          </cell>
          <cell r="F150">
            <v>25125.815999999999</v>
          </cell>
          <cell r="G150">
            <v>322721.74800000002</v>
          </cell>
          <cell r="H150">
            <v>1148184.6833199998</v>
          </cell>
          <cell r="I150">
            <v>18903.454000000002</v>
          </cell>
          <cell r="J150">
            <v>14566.141</v>
          </cell>
          <cell r="K150">
            <v>1263.912</v>
          </cell>
          <cell r="L150">
            <v>34733.506999999998</v>
          </cell>
          <cell r="M150">
            <v>1182918.1903199998</v>
          </cell>
          <cell r="N150">
            <v>482855.61300000001</v>
          </cell>
          <cell r="O150">
            <v>18679.356</v>
          </cell>
          <cell r="P150">
            <v>12560.02</v>
          </cell>
          <cell r="Q150">
            <v>514094.98900000006</v>
          </cell>
          <cell r="R150">
            <v>1697013.1793199999</v>
          </cell>
        </row>
        <row r="151">
          <cell r="E151">
            <v>-54546.744777777785</v>
          </cell>
          <cell r="F151">
            <v>-47931.541333333334</v>
          </cell>
          <cell r="G151">
            <v>-49375.115888888889</v>
          </cell>
          <cell r="H151">
            <v>-151853.402</v>
          </cell>
          <cell r="I151">
            <v>-47538.775999999998</v>
          </cell>
          <cell r="J151">
            <v>-45568.681333333334</v>
          </cell>
          <cell r="K151">
            <v>-50360.054666666671</v>
          </cell>
          <cell r="L151">
            <v>-143467.51199999999</v>
          </cell>
          <cell r="M151">
            <v>-295320.91399999999</v>
          </cell>
          <cell r="N151">
            <v>-52557.964777777786</v>
          </cell>
          <cell r="O151">
            <v>-58773.042999999998</v>
          </cell>
          <cell r="P151">
            <v>-60379.862999999998</v>
          </cell>
          <cell r="Q151">
            <v>-171710.8707777778</v>
          </cell>
          <cell r="R151">
            <v>-467031.78477777779</v>
          </cell>
        </row>
        <row r="153">
          <cell r="E153">
            <v>556516.7550077776</v>
          </cell>
          <cell r="F153">
            <v>-5827.2139766665932</v>
          </cell>
          <cell r="G153">
            <v>-819063.09846896317</v>
          </cell>
          <cell r="H153">
            <v>-268373.55743785232</v>
          </cell>
          <cell r="I153">
            <v>2299070.4509046772</v>
          </cell>
          <cell r="J153">
            <v>-1677241.9309689435</v>
          </cell>
          <cell r="K153">
            <v>-748163.07156794611</v>
          </cell>
          <cell r="L153">
            <v>-126334.55163221154</v>
          </cell>
          <cell r="M153">
            <v>-394708.10907006403</v>
          </cell>
          <cell r="N153">
            <v>-593587.98034714791</v>
          </cell>
          <cell r="O153">
            <v>-309150.78431219922</v>
          </cell>
          <cell r="P153">
            <v>-797760.46910755686</v>
          </cell>
          <cell r="Q153">
            <v>-1700499.0337669037</v>
          </cell>
          <cell r="R153">
            <v>-2095207.142836967</v>
          </cell>
        </row>
      </sheetData>
      <sheetData sheetId="21">
        <row r="10">
          <cell r="E10">
            <v>3421257.8090000008</v>
          </cell>
          <cell r="F10">
            <v>2808192.3899999987</v>
          </cell>
          <cell r="G10">
            <v>2909428.4149999991</v>
          </cell>
          <cell r="H10">
            <v>9138878.6140000001</v>
          </cell>
          <cell r="I10">
            <v>5405688.824</v>
          </cell>
          <cell r="J10">
            <v>1457830.3690000004</v>
          </cell>
          <cell r="K10">
            <v>2709532.6689999993</v>
          </cell>
          <cell r="L10">
            <v>9573051.861999996</v>
          </cell>
          <cell r="M10">
            <v>18711930.476</v>
          </cell>
          <cell r="N10">
            <v>2677742.7279999992</v>
          </cell>
          <cell r="O10">
            <v>3025810.4409999992</v>
          </cell>
          <cell r="P10">
            <v>2941438.9529999988</v>
          </cell>
          <cell r="Q10">
            <v>8644992.1219999995</v>
          </cell>
          <cell r="R10">
            <v>27356922.598000005</v>
          </cell>
        </row>
        <row r="11">
          <cell r="E11">
            <v>2969753.3029999998</v>
          </cell>
          <cell r="F11">
            <v>2392218.8509999998</v>
          </cell>
          <cell r="G11">
            <v>2449278.4849999999</v>
          </cell>
          <cell r="H11">
            <v>7811250.6389999986</v>
          </cell>
          <cell r="I11">
            <v>5001618.1430000002</v>
          </cell>
          <cell r="J11">
            <v>994644.42700000003</v>
          </cell>
          <cell r="K11">
            <v>2246316.0219999999</v>
          </cell>
          <cell r="L11">
            <v>8242578.5920000002</v>
          </cell>
          <cell r="M11">
            <v>16053829.230999999</v>
          </cell>
          <cell r="N11">
            <v>2236226.0639999998</v>
          </cell>
          <cell r="O11">
            <v>2510521.963</v>
          </cell>
          <cell r="P11">
            <v>2503472.2209999999</v>
          </cell>
          <cell r="Q11">
            <v>7250220.2479999997</v>
          </cell>
          <cell r="R11">
            <v>23304049.478999998</v>
          </cell>
        </row>
        <row r="12">
          <cell r="E12">
            <v>34011.544982053398</v>
          </cell>
          <cell r="F12">
            <v>25441.544999999998</v>
          </cell>
          <cell r="G12">
            <v>25763.262999999999</v>
          </cell>
          <cell r="H12">
            <v>85216.352982053388</v>
          </cell>
          <cell r="I12">
            <v>174206.88893820322</v>
          </cell>
          <cell r="J12">
            <v>30437.377323261218</v>
          </cell>
          <cell r="K12">
            <v>-5937.4908866469423</v>
          </cell>
          <cell r="L12">
            <v>198706.77537481752</v>
          </cell>
          <cell r="M12">
            <v>283923.1283568709</v>
          </cell>
          <cell r="N12">
            <v>22925.871523619997</v>
          </cell>
          <cell r="O12">
            <v>54474.813000000002</v>
          </cell>
          <cell r="P12">
            <v>88178.1533441067</v>
          </cell>
          <cell r="Q12">
            <v>165578.83786772669</v>
          </cell>
          <cell r="R12">
            <v>449501.96622459759</v>
          </cell>
        </row>
        <row r="13">
          <cell r="E13">
            <v>2935741.7580179465</v>
          </cell>
          <cell r="F13">
            <v>2366777.3059999999</v>
          </cell>
          <cell r="G13">
            <v>2423515.2220000001</v>
          </cell>
          <cell r="H13">
            <v>7726034.286017946</v>
          </cell>
          <cell r="I13">
            <v>4827411.2540617967</v>
          </cell>
          <cell r="J13">
            <v>964207.0496767388</v>
          </cell>
          <cell r="K13">
            <v>2252253.5128866467</v>
          </cell>
          <cell r="L13">
            <v>8043871.8166251816</v>
          </cell>
          <cell r="M13">
            <v>15769906.102643128</v>
          </cell>
          <cell r="N13">
            <v>2213300.1924763797</v>
          </cell>
          <cell r="O13">
            <v>2456047.15</v>
          </cell>
          <cell r="P13">
            <v>2415294.067655893</v>
          </cell>
          <cell r="Q13">
            <v>7084641.4101322722</v>
          </cell>
          <cell r="R13">
            <v>22854547.512775399</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row>
        <row r="15">
          <cell r="E15">
            <v>222099.49</v>
          </cell>
          <cell r="F15">
            <v>210988.95199999999</v>
          </cell>
          <cell r="G15">
            <v>217003.88200000001</v>
          </cell>
          <cell r="H15">
            <v>650092.32400000002</v>
          </cell>
          <cell r="I15">
            <v>208797.427</v>
          </cell>
          <cell r="J15">
            <v>225691.69899999999</v>
          </cell>
          <cell r="K15">
            <v>218565.64499999999</v>
          </cell>
          <cell r="L15">
            <v>653054.77099999995</v>
          </cell>
          <cell r="M15">
            <v>1303147.095</v>
          </cell>
          <cell r="N15">
            <v>218147.027</v>
          </cell>
          <cell r="O15">
            <v>215832.21400000001</v>
          </cell>
          <cell r="P15">
            <v>213084.85200000001</v>
          </cell>
          <cell r="Q15">
            <v>647064.09300000011</v>
          </cell>
          <cell r="R15">
            <v>1950211.1880000001</v>
          </cell>
        </row>
        <row r="16">
          <cell r="E16">
            <v>8235.1939999999995</v>
          </cell>
          <cell r="F16">
            <v>4797.62</v>
          </cell>
          <cell r="G16">
            <v>5060.6189999999997</v>
          </cell>
          <cell r="H16">
            <v>18093.432999999997</v>
          </cell>
          <cell r="I16">
            <v>3736.1170000000002</v>
          </cell>
          <cell r="J16">
            <v>7750.2820000000002</v>
          </cell>
          <cell r="K16">
            <v>13791.075000000001</v>
          </cell>
          <cell r="L16">
            <v>25277.474000000002</v>
          </cell>
          <cell r="M16">
            <v>43370.906999999999</v>
          </cell>
          <cell r="N16">
            <v>8071.8519999999999</v>
          </cell>
          <cell r="O16">
            <v>7353.6210000000001</v>
          </cell>
          <cell r="P16">
            <v>8103.2830000000004</v>
          </cell>
          <cell r="Q16">
            <v>23528.756000000001</v>
          </cell>
          <cell r="R16">
            <v>66899.663</v>
          </cell>
        </row>
        <row r="17">
          <cell r="E17">
            <v>28742.047999999999</v>
          </cell>
          <cell r="F17">
            <v>16033.118</v>
          </cell>
          <cell r="G17">
            <v>21572.082999999999</v>
          </cell>
          <cell r="H17">
            <v>66347.248999999996</v>
          </cell>
          <cell r="I17">
            <v>28807.543000000001</v>
          </cell>
          <cell r="J17">
            <v>48598.512000000002</v>
          </cell>
          <cell r="K17">
            <v>26188.026000000002</v>
          </cell>
          <cell r="L17">
            <v>103594.08100000001</v>
          </cell>
          <cell r="M17">
            <v>169941.33000000002</v>
          </cell>
          <cell r="N17">
            <v>31659.833999999999</v>
          </cell>
          <cell r="O17">
            <v>102830.651</v>
          </cell>
          <cell r="P17">
            <v>42664.964999999997</v>
          </cell>
          <cell r="Q17">
            <v>177155.44999999998</v>
          </cell>
          <cell r="R17">
            <v>347096.78</v>
          </cell>
        </row>
        <row r="18">
          <cell r="E18">
            <v>78652.409</v>
          </cell>
          <cell r="F18">
            <v>77278.316000000006</v>
          </cell>
          <cell r="G18">
            <v>90046.846999999994</v>
          </cell>
          <cell r="H18">
            <v>245977.57199999999</v>
          </cell>
          <cell r="I18">
            <v>69797.194000000003</v>
          </cell>
          <cell r="J18">
            <v>78740.388000000006</v>
          </cell>
          <cell r="K18">
            <v>74734.066000000006</v>
          </cell>
          <cell r="L18">
            <v>223271.64799999999</v>
          </cell>
          <cell r="M18">
            <v>469249.22</v>
          </cell>
          <cell r="N18">
            <v>75772.650999999998</v>
          </cell>
          <cell r="O18">
            <v>90253.998000000007</v>
          </cell>
          <cell r="P18">
            <v>75484.629000000001</v>
          </cell>
          <cell r="Q18">
            <v>241511.27799999999</v>
          </cell>
          <cell r="R18">
            <v>710760.49799999991</v>
          </cell>
        </row>
        <row r="19">
          <cell r="E19">
            <v>113775.36500000001</v>
          </cell>
          <cell r="F19">
            <v>106875.533</v>
          </cell>
          <cell r="G19">
            <v>126466.499</v>
          </cell>
          <cell r="H19">
            <v>347117.397</v>
          </cell>
          <cell r="I19">
            <v>92932.4</v>
          </cell>
          <cell r="J19">
            <v>102405.061</v>
          </cell>
          <cell r="K19">
            <v>129937.83500000001</v>
          </cell>
          <cell r="L19">
            <v>325275.29600000003</v>
          </cell>
          <cell r="M19">
            <v>672392.69299999997</v>
          </cell>
          <cell r="N19">
            <v>107865.3</v>
          </cell>
          <cell r="O19">
            <v>99017.994000000006</v>
          </cell>
          <cell r="P19">
            <v>98629.002999999997</v>
          </cell>
          <cell r="Q19">
            <v>305512.29700000002</v>
          </cell>
          <cell r="R19">
            <v>977904.99</v>
          </cell>
        </row>
        <row r="21">
          <cell r="E21">
            <v>2491059.7069999999</v>
          </cell>
          <cell r="F21">
            <v>2448431.9330000002</v>
          </cell>
          <cell r="G21">
            <v>3263256.8869999996</v>
          </cell>
          <cell r="H21">
            <v>8202748.5270000007</v>
          </cell>
          <cell r="I21">
            <v>2638548.0120000001</v>
          </cell>
          <cell r="J21">
            <v>2704153.5060000001</v>
          </cell>
          <cell r="K21">
            <v>2922888.5120000001</v>
          </cell>
          <cell r="L21">
            <v>8265590.0299999984</v>
          </cell>
          <cell r="M21">
            <v>16468338.557000002</v>
          </cell>
          <cell r="N21">
            <v>2798313.9410000001</v>
          </cell>
          <cell r="O21">
            <v>3023160.0929999994</v>
          </cell>
          <cell r="P21">
            <v>3331915.1000000006</v>
          </cell>
          <cell r="Q21">
            <v>9153389.1340000015</v>
          </cell>
          <cell r="R21">
            <v>25621727.691</v>
          </cell>
        </row>
        <row r="22">
          <cell r="E22">
            <v>671578.86</v>
          </cell>
          <cell r="F22">
            <v>621653.495</v>
          </cell>
          <cell r="G22">
            <v>819981.272</v>
          </cell>
          <cell r="H22">
            <v>2113213.6269999999</v>
          </cell>
          <cell r="I22">
            <v>634480.84100000001</v>
          </cell>
          <cell r="J22">
            <v>635900.61300000001</v>
          </cell>
          <cell r="K22">
            <v>745284.36600000004</v>
          </cell>
          <cell r="L22">
            <v>2015665.8199999998</v>
          </cell>
          <cell r="M22">
            <v>4128879.4469999997</v>
          </cell>
          <cell r="N22">
            <v>692729.95900000003</v>
          </cell>
          <cell r="O22">
            <v>635339.51399999997</v>
          </cell>
          <cell r="P22">
            <v>829407.33400000003</v>
          </cell>
          <cell r="Q22">
            <v>2157476.807</v>
          </cell>
          <cell r="R22">
            <v>6286356.2539999997</v>
          </cell>
        </row>
        <row r="23">
          <cell r="E23">
            <v>167291.86300000001</v>
          </cell>
          <cell r="F23">
            <v>201434.02799999999</v>
          </cell>
          <cell r="G23">
            <v>283191.625</v>
          </cell>
          <cell r="H23">
            <v>651917.51600000006</v>
          </cell>
          <cell r="I23">
            <v>224160.742</v>
          </cell>
          <cell r="J23">
            <v>266288.489</v>
          </cell>
          <cell r="K23">
            <v>265137.86800000002</v>
          </cell>
          <cell r="L23">
            <v>755587.09900000005</v>
          </cell>
          <cell r="M23">
            <v>1407504.6150000002</v>
          </cell>
          <cell r="N23">
            <v>262100.62299999999</v>
          </cell>
          <cell r="O23">
            <v>289072.27600000001</v>
          </cell>
          <cell r="P23">
            <v>293937.47600000002</v>
          </cell>
          <cell r="Q23">
            <v>845110.375</v>
          </cell>
          <cell r="R23">
            <v>2252614.9900000002</v>
          </cell>
        </row>
        <row r="24">
          <cell r="E24">
            <v>220466.17499999999</v>
          </cell>
          <cell r="F24">
            <v>19777.865000000002</v>
          </cell>
          <cell r="G24">
            <v>301191.13299999997</v>
          </cell>
          <cell r="H24">
            <v>541435.17299999995</v>
          </cell>
          <cell r="I24">
            <v>10386.914000000001</v>
          </cell>
          <cell r="J24">
            <v>5135.0330000000004</v>
          </cell>
          <cell r="K24">
            <v>14893.927</v>
          </cell>
          <cell r="L24">
            <v>30415.874</v>
          </cell>
          <cell r="M24">
            <v>571851.0469999999</v>
          </cell>
          <cell r="N24">
            <v>218651.552</v>
          </cell>
          <cell r="O24">
            <v>19393.36</v>
          </cell>
          <cell r="P24">
            <v>362541.95500000002</v>
          </cell>
          <cell r="Q24">
            <v>600586.86700000009</v>
          </cell>
          <cell r="R24">
            <v>1172437.9139999999</v>
          </cell>
        </row>
        <row r="25">
          <cell r="E25">
            <v>859767.41500000004</v>
          </cell>
          <cell r="F25">
            <v>1054200.3970000001</v>
          </cell>
          <cell r="G25">
            <v>1172920.446</v>
          </cell>
          <cell r="H25">
            <v>3086888.2580000004</v>
          </cell>
          <cell r="I25">
            <v>1219672.46</v>
          </cell>
          <cell r="J25">
            <v>1170409.5379999999</v>
          </cell>
          <cell r="K25">
            <v>1327107.382</v>
          </cell>
          <cell r="L25">
            <v>3717189.38</v>
          </cell>
          <cell r="M25">
            <v>6804077.6380000003</v>
          </cell>
          <cell r="N25">
            <v>1048375.157</v>
          </cell>
          <cell r="O25">
            <v>1512086.5279999999</v>
          </cell>
          <cell r="P25">
            <v>1228302.5209999999</v>
          </cell>
          <cell r="Q25">
            <v>3788764.2060000002</v>
          </cell>
          <cell r="R25">
            <v>10592841.844000001</v>
          </cell>
        </row>
        <row r="26">
          <cell r="E26">
            <v>563572.16099999996</v>
          </cell>
          <cell r="F26">
            <v>544854.27500000002</v>
          </cell>
          <cell r="G26">
            <v>681714.96600000001</v>
          </cell>
          <cell r="H26">
            <v>1790141.402</v>
          </cell>
          <cell r="I26">
            <v>544865.36899999995</v>
          </cell>
          <cell r="J26">
            <v>610757.63600000006</v>
          </cell>
          <cell r="K26">
            <v>565756.91700000002</v>
          </cell>
          <cell r="L26">
            <v>1721379.9219999998</v>
          </cell>
          <cell r="M26">
            <v>3511521.324</v>
          </cell>
          <cell r="N26">
            <v>567879.61100000003</v>
          </cell>
          <cell r="O26">
            <v>563706.82499999995</v>
          </cell>
          <cell r="P26">
            <v>612559.97499999998</v>
          </cell>
          <cell r="Q26">
            <v>1744146.4109999998</v>
          </cell>
          <cell r="R26">
            <v>5255667.7349999994</v>
          </cell>
        </row>
        <row r="27">
          <cell r="E27">
            <v>8383.2330000000002</v>
          </cell>
          <cell r="F27">
            <v>6511.8729999999996</v>
          </cell>
          <cell r="G27">
            <v>4257.4449999999997</v>
          </cell>
          <cell r="H27">
            <v>19152.550999999999</v>
          </cell>
          <cell r="I27">
            <v>4981.6859999999997</v>
          </cell>
          <cell r="J27">
            <v>15662.197</v>
          </cell>
          <cell r="K27">
            <v>4708.0519999999997</v>
          </cell>
          <cell r="L27">
            <v>25351.935000000001</v>
          </cell>
          <cell r="M27">
            <v>44504.486000000004</v>
          </cell>
          <cell r="N27">
            <v>8577.0390000000007</v>
          </cell>
          <cell r="O27">
            <v>3561.59</v>
          </cell>
          <cell r="P27">
            <v>5165.8389999999999</v>
          </cell>
          <cell r="Q27">
            <v>17304.468000000001</v>
          </cell>
          <cell r="R27">
            <v>61808.954000000005</v>
          </cell>
        </row>
        <row r="29">
          <cell r="E29">
            <v>930198.10200000089</v>
          </cell>
          <cell r="F29">
            <v>359760.45699999854</v>
          </cell>
          <cell r="G29">
            <v>-353828.47200000053</v>
          </cell>
          <cell r="H29">
            <v>936130.08699999936</v>
          </cell>
          <cell r="I29">
            <v>2767140.8119999999</v>
          </cell>
          <cell r="J29">
            <v>-1246323.1369999996</v>
          </cell>
          <cell r="K29">
            <v>-213355.84300000081</v>
          </cell>
          <cell r="L29">
            <v>1307461.8319999976</v>
          </cell>
          <cell r="M29">
            <v>2243591.9189999979</v>
          </cell>
          <cell r="N29">
            <v>-120571.21300000092</v>
          </cell>
          <cell r="O29">
            <v>2650.3479999997653</v>
          </cell>
          <cell r="P29">
            <v>-390476.14700000174</v>
          </cell>
          <cell r="Q29">
            <v>-508397.01200000197</v>
          </cell>
          <cell r="R29">
            <v>1735194.9070000052</v>
          </cell>
        </row>
        <row r="32">
          <cell r="E32">
            <v>316624.98099999997</v>
          </cell>
          <cell r="F32">
            <v>395789.22899999999</v>
          </cell>
          <cell r="G32">
            <v>511773.24599999998</v>
          </cell>
          <cell r="H32">
            <v>1224187.456</v>
          </cell>
          <cell r="I32">
            <v>494821.55599999998</v>
          </cell>
          <cell r="J32">
            <v>479210.505</v>
          </cell>
          <cell r="K32">
            <v>560823.42299999995</v>
          </cell>
          <cell r="L32">
            <v>1534855.4839999997</v>
          </cell>
          <cell r="M32">
            <v>2759042.94</v>
          </cell>
          <cell r="N32">
            <v>492680.24800000002</v>
          </cell>
          <cell r="O32">
            <v>464958.00099999999</v>
          </cell>
          <cell r="P32">
            <v>451037.83799999999</v>
          </cell>
          <cell r="Q32">
            <v>1408676.0870000001</v>
          </cell>
          <cell r="R32">
            <v>4167719.0269999998</v>
          </cell>
        </row>
        <row r="33">
          <cell r="E33">
            <v>251.48099999999999</v>
          </cell>
          <cell r="F33">
            <v>1426.6079999999999</v>
          </cell>
          <cell r="G33">
            <v>1022.2619999999999</v>
          </cell>
          <cell r="H33">
            <v>2700.3509999999997</v>
          </cell>
          <cell r="I33">
            <v>237.33</v>
          </cell>
          <cell r="J33">
            <v>2543.748</v>
          </cell>
          <cell r="K33">
            <v>794.11300000000006</v>
          </cell>
          <cell r="L33">
            <v>3575.1909999999998</v>
          </cell>
          <cell r="M33">
            <v>6275.5419999999995</v>
          </cell>
          <cell r="N33">
            <v>1355.1110000000001</v>
          </cell>
          <cell r="O33">
            <v>1813.5139999999999</v>
          </cell>
          <cell r="P33">
            <v>204.422</v>
          </cell>
          <cell r="Q33">
            <v>3373.047</v>
          </cell>
          <cell r="R33">
            <v>9648.5889999999999</v>
          </cell>
        </row>
        <row r="34">
          <cell r="E34">
            <v>108915.942</v>
          </cell>
          <cell r="F34">
            <v>204531.87700000001</v>
          </cell>
          <cell r="G34">
            <v>262320.48</v>
          </cell>
          <cell r="H34">
            <v>575768.299</v>
          </cell>
          <cell r="I34">
            <v>240354.22899999999</v>
          </cell>
          <cell r="J34">
            <v>227568.098</v>
          </cell>
          <cell r="K34">
            <v>302379.201</v>
          </cell>
          <cell r="L34">
            <v>770301.52799999993</v>
          </cell>
          <cell r="M34">
            <v>1346069.827</v>
          </cell>
          <cell r="N34">
            <v>260408.28099999999</v>
          </cell>
          <cell r="O34">
            <v>261962.42300000001</v>
          </cell>
          <cell r="P34">
            <v>244456.36199999999</v>
          </cell>
          <cell r="Q34">
            <v>766827.06599999999</v>
          </cell>
          <cell r="R34">
            <v>2112896.8930000002</v>
          </cell>
        </row>
        <row r="35">
          <cell r="E35">
            <v>207960.52</v>
          </cell>
          <cell r="F35">
            <v>192683.96</v>
          </cell>
          <cell r="G35">
            <v>250475.02799999999</v>
          </cell>
          <cell r="H35">
            <v>651119.50799999991</v>
          </cell>
          <cell r="I35">
            <v>254704.65700000001</v>
          </cell>
          <cell r="J35">
            <v>254186.155</v>
          </cell>
          <cell r="K35">
            <v>259238.33499999999</v>
          </cell>
          <cell r="L35">
            <v>768129.147</v>
          </cell>
          <cell r="M35">
            <v>1419248.6549999998</v>
          </cell>
          <cell r="N35">
            <v>233627.07800000001</v>
          </cell>
          <cell r="O35">
            <v>204809.092</v>
          </cell>
          <cell r="P35">
            <v>206785.89799999999</v>
          </cell>
          <cell r="Q35">
            <v>645222.06799999997</v>
          </cell>
          <cell r="R35">
            <v>2064470.7229999998</v>
          </cell>
        </row>
        <row r="37">
          <cell r="E37">
            <v>3421509.290000001</v>
          </cell>
          <cell r="F37">
            <v>2809618.9979999987</v>
          </cell>
          <cell r="G37">
            <v>2910450.6769999992</v>
          </cell>
          <cell r="H37">
            <v>9141578.9649999999</v>
          </cell>
          <cell r="I37">
            <v>5405926.1540000001</v>
          </cell>
          <cell r="J37">
            <v>1460374.1170000003</v>
          </cell>
          <cell r="K37">
            <v>2710326.7819999992</v>
          </cell>
          <cell r="L37">
            <v>9576627.0529999956</v>
          </cell>
          <cell r="M37">
            <v>18718206.017999999</v>
          </cell>
          <cell r="N37">
            <v>2679097.8389999992</v>
          </cell>
          <cell r="O37">
            <v>3027623.9549999991</v>
          </cell>
          <cell r="P37">
            <v>2941643.3749999986</v>
          </cell>
          <cell r="Q37">
            <v>8648365.1689999998</v>
          </cell>
          <cell r="R37">
            <v>27366571.187000006</v>
          </cell>
        </row>
        <row r="38">
          <cell r="E38">
            <v>2807936.1689999998</v>
          </cell>
          <cell r="F38">
            <v>2845647.77</v>
          </cell>
          <cell r="G38">
            <v>3776052.3949999996</v>
          </cell>
          <cell r="H38">
            <v>9429636.3340000007</v>
          </cell>
          <cell r="I38">
            <v>3133606.898</v>
          </cell>
          <cell r="J38">
            <v>3185907.7590000001</v>
          </cell>
          <cell r="K38">
            <v>3484506.048</v>
          </cell>
          <cell r="L38">
            <v>9804020.7049999982</v>
          </cell>
          <cell r="M38">
            <v>19233657.039000005</v>
          </cell>
          <cell r="N38">
            <v>3292349.3000000003</v>
          </cell>
          <cell r="O38">
            <v>3489931.6079999995</v>
          </cell>
          <cell r="P38">
            <v>3783157.3600000008</v>
          </cell>
          <cell r="Q38">
            <v>10565438.268000001</v>
          </cell>
          <cell r="R38">
            <v>29799095.307</v>
          </cell>
        </row>
        <row r="39">
          <cell r="E39">
            <v>613573.12100000121</v>
          </cell>
          <cell r="F39">
            <v>-36028.772000001278</v>
          </cell>
          <cell r="G39">
            <v>-865601.71800000034</v>
          </cell>
          <cell r="H39">
            <v>-288057.36900000088</v>
          </cell>
          <cell r="I39">
            <v>2272319.2560000001</v>
          </cell>
          <cell r="J39">
            <v>-1725533.6419999998</v>
          </cell>
          <cell r="K39">
            <v>-774179.26600000076</v>
          </cell>
          <cell r="L39">
            <v>-227393.65200000256</v>
          </cell>
          <cell r="M39">
            <v>-515451.0210000053</v>
          </cell>
          <cell r="N39">
            <v>-613251.46100000106</v>
          </cell>
          <cell r="O39">
            <v>-462307.6530000004</v>
          </cell>
          <cell r="P39">
            <v>-841513.9850000022</v>
          </cell>
          <cell r="Q39">
            <v>-1917073.0990000013</v>
          </cell>
          <cell r="R39">
            <v>-2432524.1199999936</v>
          </cell>
        </row>
        <row r="44">
          <cell r="E44">
            <v>798906.53799999994</v>
          </cell>
          <cell r="F44">
            <v>-121904.87600000005</v>
          </cell>
          <cell r="G44">
            <v>-1262159.4450000001</v>
          </cell>
          <cell r="H44">
            <v>-585157.78299999936</v>
          </cell>
          <cell r="I44">
            <v>2191083.0499999998</v>
          </cell>
          <cell r="J44">
            <v>-1109328.625</v>
          </cell>
          <cell r="K44">
            <v>1464366.1490000002</v>
          </cell>
          <cell r="L44">
            <v>2546120.574</v>
          </cell>
          <cell r="M44">
            <v>1960962.7910000007</v>
          </cell>
          <cell r="N44">
            <v>-505165.20900000003</v>
          </cell>
          <cell r="O44">
            <v>-87527.437999999966</v>
          </cell>
          <cell r="P44">
            <v>-930559.86700000009</v>
          </cell>
          <cell r="Q44">
            <v>-1523252.5140000002</v>
          </cell>
          <cell r="R44">
            <v>437710.27700000053</v>
          </cell>
        </row>
        <row r="45">
          <cell r="E45">
            <v>-214252.72500000001</v>
          </cell>
          <cell r="F45">
            <v>-792.5769999999975</v>
          </cell>
          <cell r="G45">
            <v>14626.155999999999</v>
          </cell>
          <cell r="H45">
            <v>-200419.14600000001</v>
          </cell>
          <cell r="I45">
            <v>22006.833000000002</v>
          </cell>
          <cell r="J45">
            <v>25249.608</v>
          </cell>
          <cell r="K45">
            <v>57092.190999999992</v>
          </cell>
          <cell r="L45">
            <v>104348.63200000001</v>
          </cell>
          <cell r="M45">
            <v>-96070.514000000025</v>
          </cell>
          <cell r="N45">
            <v>51778.224999999999</v>
          </cell>
          <cell r="O45">
            <v>44149.213000000003</v>
          </cell>
          <cell r="P45">
            <v>49372.298999999999</v>
          </cell>
          <cell r="Q45">
            <v>145299.73699999999</v>
          </cell>
          <cell r="R45">
            <v>49229.222999999998</v>
          </cell>
        </row>
        <row r="46">
          <cell r="E46">
            <v>15436.342000000001</v>
          </cell>
          <cell r="F46">
            <v>30759.275000000001</v>
          </cell>
          <cell r="G46">
            <v>41654.21</v>
          </cell>
          <cell r="H46">
            <v>87849.82699999999</v>
          </cell>
          <cell r="I46">
            <v>45540.794000000002</v>
          </cell>
          <cell r="J46">
            <v>52828.089</v>
          </cell>
          <cell r="K46">
            <v>85944.028999999995</v>
          </cell>
          <cell r="L46">
            <v>184312.91200000001</v>
          </cell>
          <cell r="M46">
            <v>272162.739</v>
          </cell>
          <cell r="N46">
            <v>82820.222999999998</v>
          </cell>
          <cell r="O46">
            <v>77065.797000000006</v>
          </cell>
          <cell r="P46">
            <v>85072.099000000002</v>
          </cell>
          <cell r="Q46">
            <v>244958.11900000001</v>
          </cell>
          <cell r="R46">
            <v>517120.85800000001</v>
          </cell>
        </row>
        <row r="47">
          <cell r="E47">
            <v>229689.06700000001</v>
          </cell>
          <cell r="F47">
            <v>31551.851999999999</v>
          </cell>
          <cell r="G47">
            <v>27028.054</v>
          </cell>
          <cell r="H47">
            <v>288268.973</v>
          </cell>
          <cell r="I47">
            <v>23533.960999999999</v>
          </cell>
          <cell r="J47">
            <v>27578.481</v>
          </cell>
          <cell r="K47">
            <v>28851.838</v>
          </cell>
          <cell r="L47">
            <v>79964.28</v>
          </cell>
          <cell r="M47">
            <v>368233.25300000003</v>
          </cell>
          <cell r="N47">
            <v>31041.998</v>
          </cell>
          <cell r="O47">
            <v>32916.584000000003</v>
          </cell>
          <cell r="P47">
            <v>35699.800000000003</v>
          </cell>
          <cell r="Q47">
            <v>99658.382000000012</v>
          </cell>
          <cell r="R47">
            <v>467891.63500000001</v>
          </cell>
        </row>
        <row r="48">
          <cell r="E48">
            <v>1430710.4030000002</v>
          </cell>
          <cell r="F48">
            <v>-572782.96</v>
          </cell>
          <cell r="G48">
            <v>-607933.53300000005</v>
          </cell>
          <cell r="H48">
            <v>249993.91000000061</v>
          </cell>
          <cell r="I48">
            <v>221578.52199999997</v>
          </cell>
          <cell r="J48">
            <v>527820.78299999994</v>
          </cell>
          <cell r="K48">
            <v>1833242.0279999999</v>
          </cell>
          <cell r="L48">
            <v>2582641.3330000001</v>
          </cell>
          <cell r="M48">
            <v>2832635.2430000007</v>
          </cell>
          <cell r="N48">
            <v>-612952.05099999998</v>
          </cell>
          <cell r="O48">
            <v>-250445.38399999999</v>
          </cell>
          <cell r="P48">
            <v>-545551.99200000009</v>
          </cell>
          <cell r="Q48">
            <v>-1408949.4270000001</v>
          </cell>
          <cell r="R48">
            <v>1423685.8160000006</v>
          </cell>
        </row>
        <row r="49">
          <cell r="E49">
            <v>2478723.5150000001</v>
          </cell>
          <cell r="F49">
            <v>-430562.14399999997</v>
          </cell>
          <cell r="G49">
            <v>-567119.04500000004</v>
          </cell>
          <cell r="H49">
            <v>1481042.3260000004</v>
          </cell>
          <cell r="I49">
            <v>313822.76899999997</v>
          </cell>
          <cell r="J49">
            <v>597799.93599999999</v>
          </cell>
          <cell r="K49">
            <v>1898900.659</v>
          </cell>
          <cell r="L49">
            <v>2810523.3640000001</v>
          </cell>
          <cell r="M49">
            <v>4291565.6900000004</v>
          </cell>
          <cell r="N49">
            <v>-603342.84</v>
          </cell>
          <cell r="O49">
            <v>-119373.18</v>
          </cell>
          <cell r="P49">
            <v>-545192.38100000005</v>
          </cell>
          <cell r="Q49">
            <v>-1267908.4010000001</v>
          </cell>
          <cell r="R49">
            <v>3023657.2890000003</v>
          </cell>
        </row>
        <row r="50">
          <cell r="E50">
            <v>1048013.112</v>
          </cell>
          <cell r="F50">
            <v>142220.81599999999</v>
          </cell>
          <cell r="G50">
            <v>40814.487999999998</v>
          </cell>
          <cell r="H50">
            <v>1231048.4159999997</v>
          </cell>
          <cell r="I50">
            <v>92244.247000000003</v>
          </cell>
          <cell r="J50">
            <v>69979.153000000006</v>
          </cell>
          <cell r="K50">
            <v>65658.630999999994</v>
          </cell>
          <cell r="L50">
            <v>227882.03100000002</v>
          </cell>
          <cell r="M50">
            <v>1458930.4469999997</v>
          </cell>
          <cell r="N50">
            <v>9609.2109999999993</v>
          </cell>
          <cell r="O50">
            <v>131072.204</v>
          </cell>
          <cell r="P50">
            <v>359.61099999999999</v>
          </cell>
          <cell r="Q50">
            <v>141041.02600000001</v>
          </cell>
          <cell r="R50">
            <v>1599971.4729999998</v>
          </cell>
        </row>
        <row r="51">
          <cell r="E51">
            <v>2709.1570000000002</v>
          </cell>
          <cell r="F51">
            <v>45917.847000000002</v>
          </cell>
          <cell r="G51">
            <v>-202408.58</v>
          </cell>
          <cell r="H51">
            <v>-153781.576</v>
          </cell>
          <cell r="I51">
            <v>453474.12699999998</v>
          </cell>
          <cell r="J51">
            <v>-55908.080999999998</v>
          </cell>
          <cell r="K51">
            <v>-425940.03899999999</v>
          </cell>
          <cell r="L51">
            <v>-28373.993000000017</v>
          </cell>
          <cell r="M51">
            <v>-182155.56900000002</v>
          </cell>
          <cell r="N51">
            <v>13498.043</v>
          </cell>
          <cell r="O51">
            <v>-19022.810000000001</v>
          </cell>
          <cell r="P51">
            <v>-364832.43099999998</v>
          </cell>
          <cell r="Q51">
            <v>-370357.19799999997</v>
          </cell>
          <cell r="R51">
            <v>-552512.76699999999</v>
          </cell>
        </row>
        <row r="52">
          <cell r="E52">
            <v>-420260.29700000002</v>
          </cell>
          <cell r="F52">
            <v>405752.81400000001</v>
          </cell>
          <cell r="G52">
            <v>-466443.48800000001</v>
          </cell>
          <cell r="H52">
            <v>-480950.97100000002</v>
          </cell>
          <cell r="I52">
            <v>1494023.568</v>
          </cell>
          <cell r="J52">
            <v>-1606490.9350000001</v>
          </cell>
          <cell r="K52">
            <v>-28.030999999999999</v>
          </cell>
          <cell r="L52">
            <v>-112495.39800000009</v>
          </cell>
          <cell r="M52">
            <v>-593446.36900000006</v>
          </cell>
          <cell r="N52">
            <v>42510.574000000001</v>
          </cell>
          <cell r="O52">
            <v>137791.54300000001</v>
          </cell>
          <cell r="P52">
            <v>-69547.743000000002</v>
          </cell>
          <cell r="Q52">
            <v>110754.374</v>
          </cell>
          <cell r="R52">
            <v>-482691.99500000005</v>
          </cell>
        </row>
        <row r="53">
          <cell r="E53">
            <v>0</v>
          </cell>
          <cell r="F53">
            <v>0</v>
          </cell>
          <cell r="G53">
            <v>0</v>
          </cell>
          <cell r="H53">
            <v>0</v>
          </cell>
          <cell r="I53">
            <v>0</v>
          </cell>
          <cell r="J53">
            <v>0</v>
          </cell>
          <cell r="K53">
            <v>0</v>
          </cell>
          <cell r="L53">
            <v>0</v>
          </cell>
          <cell r="M53">
            <v>0</v>
          </cell>
          <cell r="N53">
            <v>0</v>
          </cell>
          <cell r="O53">
            <v>0</v>
          </cell>
          <cell r="P53">
            <v>0</v>
          </cell>
          <cell r="Q53">
            <v>0</v>
          </cell>
          <cell r="R53">
            <v>0</v>
          </cell>
        </row>
        <row r="54">
          <cell r="E54">
            <v>0</v>
          </cell>
          <cell r="F54">
            <v>0</v>
          </cell>
          <cell r="G54">
            <v>0</v>
          </cell>
          <cell r="H54">
            <v>0</v>
          </cell>
          <cell r="I54">
            <v>0</v>
          </cell>
          <cell r="J54">
            <v>0</v>
          </cell>
          <cell r="K54">
            <v>0</v>
          </cell>
          <cell r="L54">
            <v>0</v>
          </cell>
          <cell r="M54">
            <v>0</v>
          </cell>
          <cell r="N54">
            <v>0</v>
          </cell>
          <cell r="O54">
            <v>0</v>
          </cell>
          <cell r="P54">
            <v>0</v>
          </cell>
          <cell r="Q54">
            <v>0</v>
          </cell>
          <cell r="R54">
            <v>0</v>
          </cell>
        </row>
        <row r="55">
          <cell r="E55">
            <v>0</v>
          </cell>
          <cell r="F55">
            <v>0</v>
          </cell>
          <cell r="G55">
            <v>0</v>
          </cell>
          <cell r="H55">
            <v>0</v>
          </cell>
          <cell r="I55">
            <v>0</v>
          </cell>
          <cell r="J55">
            <v>0</v>
          </cell>
          <cell r="K55">
            <v>0</v>
          </cell>
          <cell r="L55">
            <v>0</v>
          </cell>
          <cell r="M55">
            <v>0</v>
          </cell>
          <cell r="N55">
            <v>0</v>
          </cell>
          <cell r="O55">
            <v>0</v>
          </cell>
          <cell r="P55">
            <v>0</v>
          </cell>
          <cell r="Q55">
            <v>0</v>
          </cell>
          <cell r="R55">
            <v>0</v>
          </cell>
        </row>
        <row r="56">
          <cell r="E56">
            <v>0</v>
          </cell>
          <cell r="F56">
            <v>0</v>
          </cell>
          <cell r="G56">
            <v>0</v>
          </cell>
          <cell r="H56">
            <v>0</v>
          </cell>
          <cell r="I56">
            <v>0</v>
          </cell>
          <cell r="J56">
            <v>0</v>
          </cell>
          <cell r="K56">
            <v>0</v>
          </cell>
          <cell r="L56">
            <v>0</v>
          </cell>
          <cell r="M56">
            <v>0</v>
          </cell>
          <cell r="N56">
            <v>0</v>
          </cell>
          <cell r="O56">
            <v>0</v>
          </cell>
          <cell r="P56">
            <v>0</v>
          </cell>
          <cell r="Q56">
            <v>0</v>
          </cell>
          <cell r="R56">
            <v>0</v>
          </cell>
        </row>
        <row r="57">
          <cell r="E57">
            <v>0</v>
          </cell>
          <cell r="F57">
            <v>0</v>
          </cell>
          <cell r="G57">
            <v>0</v>
          </cell>
          <cell r="H57">
            <v>0</v>
          </cell>
          <cell r="I57">
            <v>0</v>
          </cell>
          <cell r="J57">
            <v>0</v>
          </cell>
          <cell r="K57">
            <v>0</v>
          </cell>
          <cell r="L57">
            <v>0</v>
          </cell>
          <cell r="M57">
            <v>0</v>
          </cell>
          <cell r="N57">
            <v>0</v>
          </cell>
          <cell r="O57">
            <v>0</v>
          </cell>
          <cell r="P57">
            <v>0</v>
          </cell>
          <cell r="Q57">
            <v>0</v>
          </cell>
          <cell r="R57">
            <v>0</v>
          </cell>
        </row>
        <row r="61">
          <cell r="E61">
            <v>185333.41700000004</v>
          </cell>
          <cell r="F61">
            <v>-85876.103999999992</v>
          </cell>
          <cell r="G61">
            <v>-396557.72700000001</v>
          </cell>
          <cell r="H61">
            <v>-297100.41400000011</v>
          </cell>
          <cell r="I61">
            <v>-81236.206000000006</v>
          </cell>
          <cell r="J61">
            <v>616205.01699999999</v>
          </cell>
          <cell r="K61">
            <v>2238545.415</v>
          </cell>
          <cell r="L61">
            <v>2773514.2259999998</v>
          </cell>
          <cell r="M61">
            <v>2476413.8119999999</v>
          </cell>
          <cell r="N61">
            <v>108086.25200000002</v>
          </cell>
          <cell r="O61">
            <v>374780.21500000003</v>
          </cell>
          <cell r="P61">
            <v>-89045.881999999998</v>
          </cell>
          <cell r="Q61">
            <v>393820.58500000008</v>
          </cell>
          <cell r="R61">
            <v>2870234.3969999999</v>
          </cell>
        </row>
        <row r="62">
          <cell r="E62">
            <v>0</v>
          </cell>
          <cell r="F62">
            <v>-4692.0640000000003</v>
          </cell>
          <cell r="G62">
            <v>-16413.163</v>
          </cell>
          <cell r="H62">
            <v>-21105.226999999999</v>
          </cell>
          <cell r="I62">
            <v>-6978.3739999999998</v>
          </cell>
          <cell r="J62">
            <v>1051.7539999999999</v>
          </cell>
          <cell r="K62">
            <v>918.85699999999997</v>
          </cell>
          <cell r="L62">
            <v>-5007.7630000000017</v>
          </cell>
          <cell r="M62">
            <v>-26112.990000000005</v>
          </cell>
          <cell r="N62">
            <v>-4790.433</v>
          </cell>
          <cell r="O62">
            <v>-9975.0419999999995</v>
          </cell>
          <cell r="P62">
            <v>-9045.9609999999993</v>
          </cell>
          <cell r="Q62">
            <v>-23811.435999999998</v>
          </cell>
          <cell r="R62">
            <v>-49924.425999999999</v>
          </cell>
        </row>
        <row r="63">
          <cell r="E63">
            <v>0</v>
          </cell>
          <cell r="F63">
            <v>0</v>
          </cell>
          <cell r="G63">
            <v>0</v>
          </cell>
          <cell r="H63">
            <v>0</v>
          </cell>
          <cell r="I63">
            <v>116.444</v>
          </cell>
          <cell r="J63">
            <v>2869.4839999999999</v>
          </cell>
          <cell r="K63">
            <v>4069.924</v>
          </cell>
          <cell r="L63">
            <v>7055.8519999999999</v>
          </cell>
          <cell r="M63">
            <v>7055.8519999999999</v>
          </cell>
          <cell r="N63">
            <v>-1836.1320000000001</v>
          </cell>
          <cell r="O63">
            <v>0</v>
          </cell>
          <cell r="P63">
            <v>0</v>
          </cell>
          <cell r="Q63">
            <v>-1836.1320000000001</v>
          </cell>
          <cell r="R63">
            <v>5219.7199999999993</v>
          </cell>
        </row>
        <row r="64">
          <cell r="E64">
            <v>0</v>
          </cell>
          <cell r="F64">
            <v>0</v>
          </cell>
          <cell r="G64">
            <v>0</v>
          </cell>
          <cell r="H64">
            <v>0</v>
          </cell>
          <cell r="I64">
            <v>0</v>
          </cell>
          <cell r="J64">
            <v>0</v>
          </cell>
          <cell r="K64">
            <v>0</v>
          </cell>
          <cell r="L64">
            <v>0</v>
          </cell>
          <cell r="M64">
            <v>0</v>
          </cell>
          <cell r="N64">
            <v>0</v>
          </cell>
          <cell r="O64">
            <v>0</v>
          </cell>
          <cell r="P64">
            <v>0</v>
          </cell>
          <cell r="Q64">
            <v>0</v>
          </cell>
          <cell r="R64">
            <v>0</v>
          </cell>
        </row>
        <row r="65">
          <cell r="E65">
            <v>0</v>
          </cell>
          <cell r="F65">
            <v>0</v>
          </cell>
          <cell r="G65">
            <v>0</v>
          </cell>
          <cell r="H65">
            <v>0</v>
          </cell>
          <cell r="I65">
            <v>116.444</v>
          </cell>
          <cell r="J65">
            <v>2869.4839999999999</v>
          </cell>
          <cell r="K65">
            <v>4069.924</v>
          </cell>
          <cell r="L65">
            <v>7055.8519999999999</v>
          </cell>
          <cell r="M65">
            <v>7055.8519999999999</v>
          </cell>
          <cell r="N65">
            <v>-1836.1320000000001</v>
          </cell>
          <cell r="O65">
            <v>0</v>
          </cell>
          <cell r="P65">
            <v>0</v>
          </cell>
          <cell r="Q65">
            <v>-1836.1320000000001</v>
          </cell>
          <cell r="R65">
            <v>5219.7199999999993</v>
          </cell>
        </row>
        <row r="66">
          <cell r="E66">
            <v>0</v>
          </cell>
          <cell r="F66">
            <v>4692.0640000000003</v>
          </cell>
          <cell r="G66">
            <v>16413.163</v>
          </cell>
          <cell r="H66">
            <v>21105.226999999999</v>
          </cell>
          <cell r="I66">
            <v>7094.8180000000002</v>
          </cell>
          <cell r="J66">
            <v>1817.73</v>
          </cell>
          <cell r="K66">
            <v>3151.067</v>
          </cell>
          <cell r="L66">
            <v>12063.615000000002</v>
          </cell>
          <cell r="M66">
            <v>33168.842000000004</v>
          </cell>
          <cell r="N66">
            <v>2954.3009999999999</v>
          </cell>
          <cell r="O66">
            <v>9975.0419999999995</v>
          </cell>
          <cell r="P66">
            <v>9045.9609999999993</v>
          </cell>
          <cell r="Q66">
            <v>21975.303999999996</v>
          </cell>
          <cell r="R66">
            <v>55144.146000000001</v>
          </cell>
        </row>
        <row r="67">
          <cell r="E67">
            <v>248085.82700000005</v>
          </cell>
          <cell r="F67">
            <v>-25125.815999999999</v>
          </cell>
          <cell r="G67">
            <v>-322721.74800000002</v>
          </cell>
          <cell r="H67">
            <v>-99761.737000000081</v>
          </cell>
          <cell r="I67">
            <v>-18903.454000000002</v>
          </cell>
          <cell r="J67">
            <v>668382.00600000005</v>
          </cell>
          <cell r="K67">
            <v>2295491.1340000001</v>
          </cell>
          <cell r="L67">
            <v>2944969.6859999998</v>
          </cell>
          <cell r="M67">
            <v>2845207.949</v>
          </cell>
          <cell r="N67">
            <v>172764.91700000002</v>
          </cell>
          <cell r="O67">
            <v>450693.67000000004</v>
          </cell>
          <cell r="P67">
            <v>-12560.02</v>
          </cell>
          <cell r="Q67">
            <v>610898.56700000004</v>
          </cell>
          <cell r="R67">
            <v>3456106.5159999998</v>
          </cell>
        </row>
        <row r="68">
          <cell r="E68">
            <v>1045230.721</v>
          </cell>
          <cell r="F68">
            <v>0</v>
          </cell>
          <cell r="G68">
            <v>0</v>
          </cell>
          <cell r="H68">
            <v>1045230.721</v>
          </cell>
          <cell r="I68">
            <v>0</v>
          </cell>
          <cell r="J68">
            <v>682948.147</v>
          </cell>
          <cell r="K68">
            <v>2296755.0460000001</v>
          </cell>
          <cell r="L68">
            <v>2979703.193</v>
          </cell>
          <cell r="M68">
            <v>4024933.9139999999</v>
          </cell>
          <cell r="N68">
            <v>655620.53</v>
          </cell>
          <cell r="O68">
            <v>469373.02600000001</v>
          </cell>
          <cell r="P68">
            <v>0</v>
          </cell>
          <cell r="Q68">
            <v>1124993.5560000001</v>
          </cell>
          <cell r="R68">
            <v>5149927.47</v>
          </cell>
        </row>
        <row r="69">
          <cell r="E69">
            <v>1045230.721</v>
          </cell>
          <cell r="F69">
            <v>0</v>
          </cell>
          <cell r="G69">
            <v>0</v>
          </cell>
          <cell r="H69">
            <v>1045230.721</v>
          </cell>
          <cell r="I69">
            <v>0</v>
          </cell>
          <cell r="J69">
            <v>682948.147</v>
          </cell>
          <cell r="K69">
            <v>2296755.0460000001</v>
          </cell>
          <cell r="L69">
            <v>2979703.193</v>
          </cell>
          <cell r="M69">
            <v>4024933.9139999999</v>
          </cell>
          <cell r="N69">
            <v>655620.53</v>
          </cell>
          <cell r="O69">
            <v>469373.02600000001</v>
          </cell>
          <cell r="P69">
            <v>0</v>
          </cell>
          <cell r="Q69">
            <v>1124993.5560000001</v>
          </cell>
          <cell r="R69">
            <v>5149927.47</v>
          </cell>
        </row>
        <row r="70">
          <cell r="E70">
            <v>0</v>
          </cell>
          <cell r="F70">
            <v>0</v>
          </cell>
          <cell r="G70">
            <v>0</v>
          </cell>
          <cell r="H70">
            <v>0</v>
          </cell>
          <cell r="I70">
            <v>0</v>
          </cell>
          <cell r="J70">
            <v>0</v>
          </cell>
          <cell r="K70">
            <v>0</v>
          </cell>
          <cell r="L70">
            <v>0</v>
          </cell>
          <cell r="M70">
            <v>0</v>
          </cell>
          <cell r="N70">
            <v>0</v>
          </cell>
          <cell r="O70">
            <v>0</v>
          </cell>
          <cell r="P70">
            <v>0</v>
          </cell>
          <cell r="Q70">
            <v>0</v>
          </cell>
          <cell r="R70">
            <v>0</v>
          </cell>
        </row>
        <row r="71">
          <cell r="E71">
            <v>797144.89399999997</v>
          </cell>
          <cell r="F71">
            <v>25125.815999999999</v>
          </cell>
          <cell r="G71">
            <v>322721.74800000002</v>
          </cell>
          <cell r="H71">
            <v>1144992.4580000001</v>
          </cell>
          <cell r="I71">
            <v>18903.454000000002</v>
          </cell>
          <cell r="J71">
            <v>14566.141</v>
          </cell>
          <cell r="K71">
            <v>1263.912</v>
          </cell>
          <cell r="L71">
            <v>34733.506999999998</v>
          </cell>
          <cell r="M71">
            <v>1179725.9650000001</v>
          </cell>
          <cell r="N71">
            <v>482855.61300000001</v>
          </cell>
          <cell r="O71">
            <v>18679.356</v>
          </cell>
          <cell r="P71">
            <v>12560.02</v>
          </cell>
          <cell r="Q71">
            <v>514094.98900000006</v>
          </cell>
          <cell r="R71">
            <v>1693820.9540000001</v>
          </cell>
        </row>
        <row r="72">
          <cell r="E72">
            <v>-62752.41</v>
          </cell>
          <cell r="F72">
            <v>-56058.224000000002</v>
          </cell>
          <cell r="G72">
            <v>-57422.815999999999</v>
          </cell>
          <cell r="H72">
            <v>-176233.45</v>
          </cell>
          <cell r="I72">
            <v>-55354.377999999997</v>
          </cell>
          <cell r="J72">
            <v>-53228.743000000002</v>
          </cell>
          <cell r="K72">
            <v>-57864.576000000001</v>
          </cell>
          <cell r="L72">
            <v>-166447.69699999999</v>
          </cell>
          <cell r="M72">
            <v>-342681.147</v>
          </cell>
          <cell r="N72">
            <v>-59888.232000000004</v>
          </cell>
          <cell r="O72">
            <v>-65938.413</v>
          </cell>
          <cell r="P72">
            <v>-67439.900999999998</v>
          </cell>
          <cell r="Q72">
            <v>-193266.546</v>
          </cell>
          <cell r="R72">
            <v>-535947.69299999997</v>
          </cell>
        </row>
        <row r="74">
          <cell r="E74">
            <v>613573.12099999993</v>
          </cell>
          <cell r="F74">
            <v>-36028.772000000055</v>
          </cell>
          <cell r="G74">
            <v>-865601.71800000011</v>
          </cell>
          <cell r="H74">
            <v>-288057.36899999925</v>
          </cell>
          <cell r="I74">
            <v>2272319.2560000001</v>
          </cell>
          <cell r="J74">
            <v>-1725533.642</v>
          </cell>
          <cell r="K74">
            <v>-774179.26599999983</v>
          </cell>
          <cell r="L74">
            <v>-227393.65199999977</v>
          </cell>
          <cell r="M74">
            <v>-515451.02099999925</v>
          </cell>
          <cell r="N74">
            <v>-613251.46100000001</v>
          </cell>
          <cell r="O74">
            <v>-462307.65299999999</v>
          </cell>
          <cell r="P74">
            <v>-841513.9850000001</v>
          </cell>
          <cell r="Q74">
            <v>-1917073.0990000004</v>
          </cell>
          <cell r="R74">
            <v>-2432524.1199999992</v>
          </cell>
        </row>
      </sheetData>
      <sheetData sheetId="22">
        <row r="10">
          <cell r="E10">
            <v>32360</v>
          </cell>
          <cell r="F10">
            <v>37468</v>
          </cell>
          <cell r="G10">
            <v>517733</v>
          </cell>
          <cell r="H10">
            <v>587561</v>
          </cell>
          <cell r="I10">
            <v>34524</v>
          </cell>
          <cell r="J10">
            <v>44970</v>
          </cell>
          <cell r="K10">
            <v>41820</v>
          </cell>
          <cell r="L10">
            <v>121314</v>
          </cell>
          <cell r="M10">
            <v>708875</v>
          </cell>
          <cell r="N10">
            <v>40412</v>
          </cell>
          <cell r="O10">
            <v>213001</v>
          </cell>
          <cell r="P10">
            <v>42687</v>
          </cell>
          <cell r="Q10">
            <v>296100</v>
          </cell>
          <cell r="R10">
            <v>1004975</v>
          </cell>
        </row>
        <row r="11">
          <cell r="E11">
            <v>0</v>
          </cell>
          <cell r="F11">
            <v>0</v>
          </cell>
          <cell r="G11">
            <v>0</v>
          </cell>
          <cell r="H11">
            <v>0</v>
          </cell>
          <cell r="I11">
            <v>0</v>
          </cell>
          <cell r="J11">
            <v>0</v>
          </cell>
          <cell r="K11">
            <v>0</v>
          </cell>
          <cell r="L11">
            <v>0</v>
          </cell>
          <cell r="M11">
            <v>0</v>
          </cell>
          <cell r="N11">
            <v>0</v>
          </cell>
          <cell r="O11">
            <v>0</v>
          </cell>
          <cell r="P11">
            <v>0</v>
          </cell>
          <cell r="Q11">
            <v>0</v>
          </cell>
          <cell r="R11">
            <v>0</v>
          </cell>
        </row>
        <row r="12">
          <cell r="E12">
            <v>0</v>
          </cell>
          <cell r="F12">
            <v>0</v>
          </cell>
          <cell r="G12">
            <v>0</v>
          </cell>
          <cell r="H12">
            <v>0</v>
          </cell>
          <cell r="I12">
            <v>0</v>
          </cell>
          <cell r="J12">
            <v>0</v>
          </cell>
          <cell r="K12">
            <v>0</v>
          </cell>
          <cell r="L12">
            <v>0</v>
          </cell>
          <cell r="M12">
            <v>0</v>
          </cell>
          <cell r="N12">
            <v>0</v>
          </cell>
          <cell r="O12">
            <v>0</v>
          </cell>
          <cell r="P12">
            <v>0</v>
          </cell>
          <cell r="Q12">
            <v>0</v>
          </cell>
          <cell r="R12">
            <v>0</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row>
        <row r="14">
          <cell r="E14">
            <v>0</v>
          </cell>
          <cell r="F14">
            <v>0</v>
          </cell>
          <cell r="G14">
            <v>0</v>
          </cell>
          <cell r="H14">
            <v>0</v>
          </cell>
          <cell r="I14">
            <v>0</v>
          </cell>
          <cell r="J14">
            <v>1996</v>
          </cell>
          <cell r="K14">
            <v>2508</v>
          </cell>
          <cell r="L14">
            <v>4504</v>
          </cell>
          <cell r="M14">
            <v>4504</v>
          </cell>
          <cell r="N14">
            <v>2313</v>
          </cell>
          <cell r="O14">
            <v>172465</v>
          </cell>
          <cell r="P14">
            <v>2977</v>
          </cell>
          <cell r="Q14">
            <v>177755</v>
          </cell>
          <cell r="R14">
            <v>182259</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row>
        <row r="16">
          <cell r="E16">
            <v>0</v>
          </cell>
          <cell r="F16">
            <v>0</v>
          </cell>
          <cell r="G16">
            <v>475000</v>
          </cell>
          <cell r="H16">
            <v>475000</v>
          </cell>
          <cell r="I16">
            <v>0</v>
          </cell>
          <cell r="J16">
            <v>0</v>
          </cell>
          <cell r="K16">
            <v>1776</v>
          </cell>
          <cell r="L16">
            <v>1776</v>
          </cell>
          <cell r="M16">
            <v>476776</v>
          </cell>
          <cell r="N16">
            <v>0</v>
          </cell>
          <cell r="O16">
            <v>0</v>
          </cell>
          <cell r="P16">
            <v>0</v>
          </cell>
          <cell r="Q16">
            <v>0</v>
          </cell>
          <cell r="R16">
            <v>476776</v>
          </cell>
        </row>
        <row r="17">
          <cell r="E17">
            <v>29900</v>
          </cell>
          <cell r="F17">
            <v>33970</v>
          </cell>
          <cell r="G17">
            <v>39259</v>
          </cell>
          <cell r="H17">
            <v>103129</v>
          </cell>
          <cell r="I17">
            <v>32965</v>
          </cell>
          <cell r="J17">
            <v>39788</v>
          </cell>
          <cell r="K17">
            <v>34410</v>
          </cell>
          <cell r="L17">
            <v>107163</v>
          </cell>
          <cell r="M17">
            <v>210292</v>
          </cell>
          <cell r="N17">
            <v>36088</v>
          </cell>
          <cell r="O17">
            <v>39631</v>
          </cell>
          <cell r="P17">
            <v>37939</v>
          </cell>
          <cell r="Q17">
            <v>113658</v>
          </cell>
          <cell r="R17">
            <v>323950</v>
          </cell>
        </row>
        <row r="18">
          <cell r="E18">
            <v>371</v>
          </cell>
          <cell r="F18">
            <v>357</v>
          </cell>
          <cell r="G18">
            <v>347</v>
          </cell>
          <cell r="H18">
            <v>1075</v>
          </cell>
          <cell r="I18">
            <v>556</v>
          </cell>
          <cell r="J18">
            <v>273</v>
          </cell>
          <cell r="K18">
            <v>244</v>
          </cell>
          <cell r="L18">
            <v>1073</v>
          </cell>
          <cell r="M18">
            <v>2148</v>
          </cell>
          <cell r="N18">
            <v>453</v>
          </cell>
          <cell r="O18">
            <v>656</v>
          </cell>
          <cell r="P18">
            <v>374</v>
          </cell>
          <cell r="Q18">
            <v>1483</v>
          </cell>
          <cell r="R18">
            <v>3631</v>
          </cell>
        </row>
        <row r="19">
          <cell r="E19">
            <v>2089</v>
          </cell>
          <cell r="F19">
            <v>3141</v>
          </cell>
          <cell r="G19">
            <v>3127</v>
          </cell>
          <cell r="H19">
            <v>8357</v>
          </cell>
          <cell r="I19">
            <v>1003</v>
          </cell>
          <cell r="J19">
            <v>2913</v>
          </cell>
          <cell r="K19">
            <v>2882</v>
          </cell>
          <cell r="L19">
            <v>6798</v>
          </cell>
          <cell r="M19">
            <v>15155</v>
          </cell>
          <cell r="N19">
            <v>1558</v>
          </cell>
          <cell r="O19">
            <v>249</v>
          </cell>
          <cell r="P19">
            <v>1397</v>
          </cell>
          <cell r="Q19">
            <v>3204</v>
          </cell>
          <cell r="R19">
            <v>18359</v>
          </cell>
        </row>
        <row r="21">
          <cell r="E21">
            <v>87248</v>
          </cell>
          <cell r="F21">
            <v>49355</v>
          </cell>
          <cell r="G21">
            <v>42288</v>
          </cell>
          <cell r="H21">
            <v>178891</v>
          </cell>
          <cell r="I21">
            <v>52603</v>
          </cell>
          <cell r="J21">
            <v>44237</v>
          </cell>
          <cell r="K21">
            <v>58862</v>
          </cell>
          <cell r="L21">
            <v>155702</v>
          </cell>
          <cell r="M21">
            <v>334593</v>
          </cell>
          <cell r="N21">
            <v>79641</v>
          </cell>
          <cell r="O21">
            <v>50122</v>
          </cell>
          <cell r="P21">
            <v>51112</v>
          </cell>
          <cell r="Q21">
            <v>180875</v>
          </cell>
          <cell r="R21">
            <v>515468</v>
          </cell>
        </row>
        <row r="22">
          <cell r="E22">
            <v>11965</v>
          </cell>
          <cell r="F22">
            <v>11666</v>
          </cell>
          <cell r="G22">
            <v>12440</v>
          </cell>
          <cell r="H22">
            <v>36071</v>
          </cell>
          <cell r="I22">
            <v>12860</v>
          </cell>
          <cell r="J22">
            <v>12511</v>
          </cell>
          <cell r="K22">
            <v>12483</v>
          </cell>
          <cell r="L22">
            <v>37854</v>
          </cell>
          <cell r="M22">
            <v>73925</v>
          </cell>
          <cell r="N22">
            <v>14894</v>
          </cell>
          <cell r="O22">
            <v>14332</v>
          </cell>
          <cell r="P22">
            <v>13807</v>
          </cell>
          <cell r="Q22">
            <v>43033</v>
          </cell>
          <cell r="R22">
            <v>116958</v>
          </cell>
        </row>
        <row r="23">
          <cell r="E23">
            <v>5801</v>
          </cell>
          <cell r="F23">
            <v>21547</v>
          </cell>
          <cell r="G23">
            <v>5686</v>
          </cell>
          <cell r="H23">
            <v>33034</v>
          </cell>
          <cell r="I23">
            <v>4691</v>
          </cell>
          <cell r="J23">
            <v>8576</v>
          </cell>
          <cell r="K23">
            <v>34820</v>
          </cell>
          <cell r="L23">
            <v>48087</v>
          </cell>
          <cell r="M23">
            <v>81121</v>
          </cell>
          <cell r="N23">
            <v>13314</v>
          </cell>
          <cell r="O23">
            <v>16530</v>
          </cell>
          <cell r="P23">
            <v>9796</v>
          </cell>
          <cell r="Q23">
            <v>39640</v>
          </cell>
          <cell r="R23">
            <v>120761</v>
          </cell>
        </row>
        <row r="24">
          <cell r="E24">
            <v>68402</v>
          </cell>
          <cell r="F24">
            <v>15700</v>
          </cell>
          <cell r="G24">
            <v>21932</v>
          </cell>
          <cell r="H24">
            <v>106034</v>
          </cell>
          <cell r="I24">
            <v>24331</v>
          </cell>
          <cell r="J24">
            <v>21360</v>
          </cell>
          <cell r="K24">
            <v>8220</v>
          </cell>
          <cell r="L24">
            <v>53911</v>
          </cell>
          <cell r="M24">
            <v>159945</v>
          </cell>
          <cell r="N24">
            <v>23016</v>
          </cell>
          <cell r="O24">
            <v>15697</v>
          </cell>
          <cell r="P24">
            <v>22330</v>
          </cell>
          <cell r="Q24">
            <v>61043</v>
          </cell>
          <cell r="R24">
            <v>220988</v>
          </cell>
        </row>
        <row r="25">
          <cell r="E25">
            <v>1009</v>
          </cell>
          <cell r="F25">
            <v>420</v>
          </cell>
          <cell r="G25">
            <v>2153</v>
          </cell>
          <cell r="H25">
            <v>3582</v>
          </cell>
          <cell r="I25">
            <v>10675</v>
          </cell>
          <cell r="J25">
            <v>1742</v>
          </cell>
          <cell r="K25">
            <v>3331</v>
          </cell>
          <cell r="L25">
            <v>15748</v>
          </cell>
          <cell r="M25">
            <v>19330</v>
          </cell>
          <cell r="N25">
            <v>28409</v>
          </cell>
          <cell r="O25">
            <v>3558</v>
          </cell>
          <cell r="P25">
            <v>4780</v>
          </cell>
          <cell r="Q25">
            <v>36747</v>
          </cell>
          <cell r="R25">
            <v>56077</v>
          </cell>
        </row>
        <row r="26">
          <cell r="E26">
            <v>71</v>
          </cell>
          <cell r="F26">
            <v>3</v>
          </cell>
          <cell r="G26">
            <v>77</v>
          </cell>
          <cell r="H26">
            <v>151</v>
          </cell>
          <cell r="I26">
            <v>1</v>
          </cell>
          <cell r="J26">
            <v>15</v>
          </cell>
          <cell r="K26">
            <v>3</v>
          </cell>
          <cell r="L26">
            <v>19</v>
          </cell>
          <cell r="M26">
            <v>170</v>
          </cell>
          <cell r="N26">
            <v>72</v>
          </cell>
          <cell r="O26">
            <v>5</v>
          </cell>
          <cell r="P26">
            <v>15</v>
          </cell>
          <cell r="Q26">
            <v>92</v>
          </cell>
          <cell r="R26">
            <v>262</v>
          </cell>
        </row>
        <row r="27">
          <cell r="E27">
            <v>0</v>
          </cell>
          <cell r="F27">
            <v>19</v>
          </cell>
          <cell r="G27">
            <v>0</v>
          </cell>
          <cell r="H27">
            <v>19</v>
          </cell>
          <cell r="I27">
            <v>45</v>
          </cell>
          <cell r="J27">
            <v>33</v>
          </cell>
          <cell r="K27">
            <v>5</v>
          </cell>
          <cell r="L27">
            <v>83</v>
          </cell>
          <cell r="M27">
            <v>102</v>
          </cell>
          <cell r="N27">
            <v>-64</v>
          </cell>
          <cell r="O27">
            <v>0</v>
          </cell>
          <cell r="P27">
            <v>384</v>
          </cell>
          <cell r="Q27">
            <v>320</v>
          </cell>
          <cell r="R27">
            <v>422</v>
          </cell>
        </row>
        <row r="29">
          <cell r="E29">
            <v>-54888</v>
          </cell>
          <cell r="F29">
            <v>-11887</v>
          </cell>
          <cell r="G29">
            <v>475445</v>
          </cell>
          <cell r="H29">
            <v>408670</v>
          </cell>
          <cell r="I29">
            <v>-18079</v>
          </cell>
          <cell r="J29">
            <v>733</v>
          </cell>
          <cell r="K29">
            <v>-17042</v>
          </cell>
          <cell r="L29">
            <v>-34388</v>
          </cell>
          <cell r="M29">
            <v>374282</v>
          </cell>
          <cell r="N29">
            <v>-39229</v>
          </cell>
          <cell r="O29">
            <v>162879</v>
          </cell>
          <cell r="P29">
            <v>-8425</v>
          </cell>
          <cell r="Q29">
            <v>115225</v>
          </cell>
          <cell r="R29">
            <v>489507</v>
          </cell>
        </row>
        <row r="32">
          <cell r="E32">
            <v>261</v>
          </cell>
          <cell r="F32">
            <v>54</v>
          </cell>
          <cell r="G32">
            <v>158</v>
          </cell>
          <cell r="H32">
            <v>473</v>
          </cell>
          <cell r="I32">
            <v>361</v>
          </cell>
          <cell r="J32">
            <v>696</v>
          </cell>
          <cell r="K32">
            <v>527</v>
          </cell>
          <cell r="L32">
            <v>1584</v>
          </cell>
          <cell r="M32">
            <v>2057</v>
          </cell>
          <cell r="N32">
            <v>380</v>
          </cell>
          <cell r="O32">
            <v>312</v>
          </cell>
          <cell r="P32">
            <v>267</v>
          </cell>
          <cell r="Q32">
            <v>959</v>
          </cell>
          <cell r="R32">
            <v>3016</v>
          </cell>
        </row>
        <row r="33">
          <cell r="E33">
            <v>0</v>
          </cell>
          <cell r="F33">
            <v>0</v>
          </cell>
          <cell r="G33">
            <v>0</v>
          </cell>
          <cell r="H33">
            <v>0</v>
          </cell>
          <cell r="I33">
            <v>0</v>
          </cell>
          <cell r="J33">
            <v>0</v>
          </cell>
          <cell r="K33">
            <v>0</v>
          </cell>
          <cell r="L33">
            <v>0</v>
          </cell>
          <cell r="M33">
            <v>0</v>
          </cell>
          <cell r="N33">
            <v>0</v>
          </cell>
          <cell r="O33">
            <v>40</v>
          </cell>
          <cell r="P33">
            <v>0</v>
          </cell>
          <cell r="Q33">
            <v>40</v>
          </cell>
          <cell r="R33">
            <v>40</v>
          </cell>
        </row>
        <row r="34">
          <cell r="E34">
            <v>261</v>
          </cell>
          <cell r="F34">
            <v>54</v>
          </cell>
          <cell r="G34">
            <v>158</v>
          </cell>
          <cell r="H34">
            <v>473</v>
          </cell>
          <cell r="I34">
            <v>61</v>
          </cell>
          <cell r="J34">
            <v>696</v>
          </cell>
          <cell r="K34">
            <v>527</v>
          </cell>
          <cell r="L34">
            <v>1284</v>
          </cell>
          <cell r="M34">
            <v>1757</v>
          </cell>
          <cell r="N34">
            <v>380</v>
          </cell>
          <cell r="O34">
            <v>352</v>
          </cell>
          <cell r="P34">
            <v>267</v>
          </cell>
          <cell r="Q34">
            <v>999</v>
          </cell>
          <cell r="R34">
            <v>2756</v>
          </cell>
        </row>
        <row r="35">
          <cell r="E35">
            <v>0</v>
          </cell>
          <cell r="F35">
            <v>0</v>
          </cell>
          <cell r="G35">
            <v>0</v>
          </cell>
          <cell r="H35">
            <v>0</v>
          </cell>
          <cell r="I35">
            <v>300</v>
          </cell>
          <cell r="J35">
            <v>0</v>
          </cell>
          <cell r="K35">
            <v>0</v>
          </cell>
          <cell r="L35">
            <v>300</v>
          </cell>
          <cell r="M35">
            <v>300</v>
          </cell>
          <cell r="N35">
            <v>0</v>
          </cell>
          <cell r="O35">
            <v>0</v>
          </cell>
          <cell r="P35">
            <v>0</v>
          </cell>
          <cell r="Q35">
            <v>0</v>
          </cell>
          <cell r="R35">
            <v>300</v>
          </cell>
        </row>
        <row r="37">
          <cell r="E37">
            <v>32360</v>
          </cell>
          <cell r="F37">
            <v>37468</v>
          </cell>
          <cell r="G37">
            <v>517733</v>
          </cell>
          <cell r="H37">
            <v>587561</v>
          </cell>
          <cell r="I37">
            <v>34524</v>
          </cell>
          <cell r="J37">
            <v>44970</v>
          </cell>
          <cell r="K37">
            <v>41820</v>
          </cell>
          <cell r="L37">
            <v>121314</v>
          </cell>
          <cell r="M37">
            <v>708875</v>
          </cell>
          <cell r="N37">
            <v>40412</v>
          </cell>
          <cell r="O37">
            <v>213041</v>
          </cell>
          <cell r="P37">
            <v>42687</v>
          </cell>
          <cell r="Q37">
            <v>296140</v>
          </cell>
          <cell r="R37">
            <v>1005015</v>
          </cell>
        </row>
        <row r="38">
          <cell r="E38">
            <v>87509</v>
          </cell>
          <cell r="F38">
            <v>49409</v>
          </cell>
          <cell r="G38">
            <v>42446</v>
          </cell>
          <cell r="H38">
            <v>179364</v>
          </cell>
          <cell r="I38">
            <v>52964</v>
          </cell>
          <cell r="J38">
            <v>44933</v>
          </cell>
          <cell r="K38">
            <v>59389</v>
          </cell>
          <cell r="L38">
            <v>157286</v>
          </cell>
          <cell r="M38">
            <v>336650</v>
          </cell>
          <cell r="N38">
            <v>80021</v>
          </cell>
          <cell r="O38">
            <v>50474</v>
          </cell>
          <cell r="P38">
            <v>51379</v>
          </cell>
          <cell r="Q38">
            <v>181874</v>
          </cell>
          <cell r="R38">
            <v>518524</v>
          </cell>
        </row>
        <row r="39">
          <cell r="E39">
            <v>-55149</v>
          </cell>
          <cell r="F39">
            <v>-11941</v>
          </cell>
          <cell r="G39">
            <v>475287</v>
          </cell>
          <cell r="H39">
            <v>408197</v>
          </cell>
          <cell r="I39">
            <v>-18440</v>
          </cell>
          <cell r="J39">
            <v>37</v>
          </cell>
          <cell r="K39">
            <v>-17569</v>
          </cell>
          <cell r="L39">
            <v>-35972</v>
          </cell>
          <cell r="M39">
            <v>372225</v>
          </cell>
          <cell r="N39">
            <v>-39609</v>
          </cell>
          <cell r="O39">
            <v>162567</v>
          </cell>
          <cell r="P39">
            <v>-8692</v>
          </cell>
          <cell r="Q39">
            <v>114266</v>
          </cell>
          <cell r="R39">
            <v>486491</v>
          </cell>
        </row>
        <row r="44">
          <cell r="E44">
            <v>-60126</v>
          </cell>
          <cell r="F44">
            <v>-13517</v>
          </cell>
          <cell r="G44">
            <v>474307</v>
          </cell>
          <cell r="H44">
            <v>400664</v>
          </cell>
          <cell r="I44">
            <v>-21448</v>
          </cell>
          <cell r="J44">
            <v>-1018</v>
          </cell>
          <cell r="K44">
            <v>2028681</v>
          </cell>
          <cell r="L44">
            <v>2006215</v>
          </cell>
          <cell r="M44">
            <v>2406879</v>
          </cell>
          <cell r="N44">
            <v>110242</v>
          </cell>
          <cell r="O44">
            <v>162567</v>
          </cell>
          <cell r="P44">
            <v>-9679</v>
          </cell>
          <cell r="Q44">
            <v>263130</v>
          </cell>
          <cell r="R44">
            <v>2670009.4</v>
          </cell>
        </row>
        <row r="45">
          <cell r="E45">
            <v>-355</v>
          </cell>
          <cell r="F45">
            <v>24</v>
          </cell>
          <cell r="G45">
            <v>-196</v>
          </cell>
          <cell r="H45">
            <v>-527</v>
          </cell>
          <cell r="I45">
            <v>-88</v>
          </cell>
          <cell r="J45">
            <v>-80</v>
          </cell>
          <cell r="K45">
            <v>-14</v>
          </cell>
          <cell r="L45">
            <v>-182</v>
          </cell>
          <cell r="M45">
            <v>-709</v>
          </cell>
          <cell r="N45">
            <v>2</v>
          </cell>
          <cell r="O45">
            <v>-70</v>
          </cell>
          <cell r="P45">
            <v>-123</v>
          </cell>
          <cell r="Q45">
            <v>-191</v>
          </cell>
          <cell r="R45">
            <v>-900</v>
          </cell>
        </row>
        <row r="46">
          <cell r="E46">
            <v>227</v>
          </cell>
          <cell r="F46">
            <v>148</v>
          </cell>
          <cell r="G46">
            <v>98</v>
          </cell>
          <cell r="H46">
            <v>473</v>
          </cell>
          <cell r="I46">
            <v>109</v>
          </cell>
          <cell r="J46">
            <v>145</v>
          </cell>
          <cell r="K46">
            <v>260</v>
          </cell>
          <cell r="L46">
            <v>514</v>
          </cell>
          <cell r="M46">
            <v>987</v>
          </cell>
          <cell r="N46">
            <v>163</v>
          </cell>
          <cell r="O46">
            <v>68</v>
          </cell>
          <cell r="P46">
            <v>55</v>
          </cell>
          <cell r="Q46">
            <v>286</v>
          </cell>
          <cell r="R46">
            <v>1273</v>
          </cell>
        </row>
        <row r="47">
          <cell r="E47">
            <v>582</v>
          </cell>
          <cell r="F47">
            <v>124</v>
          </cell>
          <cell r="G47">
            <v>294</v>
          </cell>
          <cell r="H47">
            <v>1000</v>
          </cell>
          <cell r="I47">
            <v>197</v>
          </cell>
          <cell r="J47">
            <v>225</v>
          </cell>
          <cell r="K47">
            <v>274</v>
          </cell>
          <cell r="L47">
            <v>696</v>
          </cell>
          <cell r="M47">
            <v>1696</v>
          </cell>
          <cell r="N47">
            <v>161</v>
          </cell>
          <cell r="O47">
            <v>138</v>
          </cell>
          <cell r="P47">
            <v>178</v>
          </cell>
          <cell r="Q47">
            <v>477</v>
          </cell>
          <cell r="R47">
            <v>2173</v>
          </cell>
        </row>
        <row r="48">
          <cell r="E48">
            <v>-98980</v>
          </cell>
          <cell r="F48">
            <v>21537</v>
          </cell>
          <cell r="G48">
            <v>140220</v>
          </cell>
          <cell r="H48">
            <v>62777</v>
          </cell>
          <cell r="I48">
            <v>518650</v>
          </cell>
          <cell r="J48">
            <v>60323</v>
          </cell>
          <cell r="K48">
            <v>1409795</v>
          </cell>
          <cell r="L48">
            <v>1988768</v>
          </cell>
          <cell r="M48">
            <v>2051545</v>
          </cell>
          <cell r="N48">
            <v>153543</v>
          </cell>
          <cell r="O48">
            <v>140943</v>
          </cell>
          <cell r="P48">
            <v>-602814</v>
          </cell>
          <cell r="Q48">
            <v>-308328</v>
          </cell>
          <cell r="R48">
            <v>1743217</v>
          </cell>
        </row>
        <row r="49">
          <cell r="E49">
            <v>1437572</v>
          </cell>
          <cell r="F49">
            <v>567034</v>
          </cell>
          <cell r="G49">
            <v>1993291</v>
          </cell>
          <cell r="H49">
            <v>3997897</v>
          </cell>
          <cell r="I49">
            <v>213837</v>
          </cell>
          <cell r="J49">
            <v>60684</v>
          </cell>
          <cell r="K49">
            <v>1799399</v>
          </cell>
          <cell r="L49">
            <v>2073920</v>
          </cell>
          <cell r="M49">
            <v>6071817</v>
          </cell>
          <cell r="N49">
            <v>153777</v>
          </cell>
          <cell r="O49">
            <v>241422</v>
          </cell>
          <cell r="P49">
            <v>-188396</v>
          </cell>
          <cell r="Q49">
            <v>206803</v>
          </cell>
          <cell r="R49">
            <v>6278620</v>
          </cell>
        </row>
        <row r="50">
          <cell r="E50">
            <v>1536552</v>
          </cell>
          <cell r="F50">
            <v>545497</v>
          </cell>
          <cell r="G50">
            <v>1853071</v>
          </cell>
          <cell r="H50">
            <v>3935120</v>
          </cell>
          <cell r="I50">
            <v>-304813</v>
          </cell>
          <cell r="J50">
            <v>361</v>
          </cell>
          <cell r="K50">
            <v>389604</v>
          </cell>
          <cell r="L50">
            <v>85152</v>
          </cell>
          <cell r="M50">
            <v>4020272</v>
          </cell>
          <cell r="N50">
            <v>234</v>
          </cell>
          <cell r="O50">
            <v>100479</v>
          </cell>
          <cell r="P50">
            <v>414418</v>
          </cell>
          <cell r="Q50">
            <v>515131</v>
          </cell>
          <cell r="R50">
            <v>4535403</v>
          </cell>
        </row>
        <row r="51">
          <cell r="E51">
            <v>-3185</v>
          </cell>
          <cell r="F51">
            <v>-68748</v>
          </cell>
          <cell r="G51">
            <v>305812</v>
          </cell>
          <cell r="H51">
            <v>233879</v>
          </cell>
          <cell r="I51">
            <v>-687815</v>
          </cell>
          <cell r="J51">
            <v>78992</v>
          </cell>
          <cell r="K51">
            <v>640654</v>
          </cell>
          <cell r="L51">
            <v>31831</v>
          </cell>
          <cell r="M51">
            <v>265710</v>
          </cell>
          <cell r="N51">
            <v>-19480</v>
          </cell>
          <cell r="O51">
            <v>26516</v>
          </cell>
          <cell r="P51">
            <v>584959</v>
          </cell>
          <cell r="Q51">
            <v>591995</v>
          </cell>
          <cell r="R51">
            <v>857705</v>
          </cell>
        </row>
        <row r="52">
          <cell r="E52">
            <v>42394</v>
          </cell>
          <cell r="F52">
            <v>33670</v>
          </cell>
          <cell r="G52">
            <v>28471</v>
          </cell>
          <cell r="H52">
            <v>104535</v>
          </cell>
          <cell r="I52">
            <v>147805</v>
          </cell>
          <cell r="J52">
            <v>-140253</v>
          </cell>
          <cell r="K52">
            <v>-21754</v>
          </cell>
          <cell r="L52">
            <v>-14202</v>
          </cell>
          <cell r="M52">
            <v>90333</v>
          </cell>
          <cell r="N52">
            <v>-23823</v>
          </cell>
          <cell r="O52">
            <v>-4822</v>
          </cell>
          <cell r="P52">
            <v>8299</v>
          </cell>
          <cell r="Q52">
            <v>-20346</v>
          </cell>
          <cell r="R52">
            <v>69987.399999999994</v>
          </cell>
        </row>
        <row r="53">
          <cell r="E53">
            <v>0</v>
          </cell>
          <cell r="F53">
            <v>0</v>
          </cell>
          <cell r="G53">
            <v>0</v>
          </cell>
          <cell r="H53">
            <v>0</v>
          </cell>
          <cell r="I53">
            <v>0</v>
          </cell>
          <cell r="J53">
            <v>0</v>
          </cell>
          <cell r="K53">
            <v>0</v>
          </cell>
          <cell r="L53">
            <v>0</v>
          </cell>
          <cell r="M53">
            <v>0</v>
          </cell>
          <cell r="N53">
            <v>0</v>
          </cell>
          <cell r="O53">
            <v>0</v>
          </cell>
          <cell r="P53">
            <v>0</v>
          </cell>
          <cell r="Q53">
            <v>0</v>
          </cell>
          <cell r="R53">
            <v>0</v>
          </cell>
        </row>
        <row r="54">
          <cell r="E54">
            <v>0</v>
          </cell>
          <cell r="F54">
            <v>0</v>
          </cell>
          <cell r="G54">
            <v>0</v>
          </cell>
          <cell r="H54">
            <v>0</v>
          </cell>
          <cell r="I54">
            <v>0</v>
          </cell>
          <cell r="J54">
            <v>0</v>
          </cell>
          <cell r="K54">
            <v>0</v>
          </cell>
          <cell r="L54">
            <v>0</v>
          </cell>
          <cell r="M54">
            <v>0</v>
          </cell>
          <cell r="N54">
            <v>0</v>
          </cell>
          <cell r="O54">
            <v>0</v>
          </cell>
          <cell r="P54">
            <v>0</v>
          </cell>
          <cell r="Q54">
            <v>0</v>
          </cell>
          <cell r="R54">
            <v>0</v>
          </cell>
        </row>
        <row r="55">
          <cell r="E55">
            <v>0</v>
          </cell>
          <cell r="F55">
            <v>0</v>
          </cell>
          <cell r="G55">
            <v>0</v>
          </cell>
          <cell r="H55">
            <v>0</v>
          </cell>
          <cell r="I55">
            <v>0</v>
          </cell>
          <cell r="J55">
            <v>0</v>
          </cell>
          <cell r="K55">
            <v>0</v>
          </cell>
          <cell r="L55">
            <v>0</v>
          </cell>
          <cell r="M55">
            <v>0</v>
          </cell>
          <cell r="N55">
            <v>0</v>
          </cell>
          <cell r="O55">
            <v>0</v>
          </cell>
          <cell r="P55">
            <v>0</v>
          </cell>
          <cell r="Q55">
            <v>0</v>
          </cell>
          <cell r="R55">
            <v>0</v>
          </cell>
        </row>
        <row r="56">
          <cell r="E56">
            <v>0</v>
          </cell>
          <cell r="F56">
            <v>0</v>
          </cell>
          <cell r="G56">
            <v>0</v>
          </cell>
          <cell r="H56">
            <v>0</v>
          </cell>
          <cell r="I56">
            <v>0</v>
          </cell>
          <cell r="J56">
            <v>0</v>
          </cell>
          <cell r="K56">
            <v>0</v>
          </cell>
          <cell r="L56">
            <v>0</v>
          </cell>
          <cell r="M56">
            <v>0</v>
          </cell>
          <cell r="N56">
            <v>0</v>
          </cell>
          <cell r="O56">
            <v>0</v>
          </cell>
          <cell r="P56">
            <v>0</v>
          </cell>
          <cell r="Q56">
            <v>0</v>
          </cell>
          <cell r="R56">
            <v>0</v>
          </cell>
        </row>
        <row r="57">
          <cell r="E57">
            <v>0</v>
          </cell>
          <cell r="F57">
            <v>0</v>
          </cell>
          <cell r="G57">
            <v>0</v>
          </cell>
          <cell r="H57">
            <v>0</v>
          </cell>
          <cell r="I57">
            <v>0</v>
          </cell>
          <cell r="J57">
            <v>0</v>
          </cell>
          <cell r="K57">
            <v>0</v>
          </cell>
          <cell r="L57">
            <v>0</v>
          </cell>
          <cell r="M57">
            <v>0</v>
          </cell>
          <cell r="N57">
            <v>0</v>
          </cell>
          <cell r="O57">
            <v>0</v>
          </cell>
          <cell r="P57">
            <v>0</v>
          </cell>
          <cell r="Q57">
            <v>0</v>
          </cell>
          <cell r="R57">
            <v>0</v>
          </cell>
        </row>
        <row r="61">
          <cell r="E61">
            <v>-4977</v>
          </cell>
          <cell r="F61">
            <v>-1576</v>
          </cell>
          <cell r="G61">
            <v>-980</v>
          </cell>
          <cell r="H61">
            <v>-7533</v>
          </cell>
          <cell r="I61">
            <v>-3008</v>
          </cell>
          <cell r="J61">
            <v>-1055</v>
          </cell>
          <cell r="K61">
            <v>2046250</v>
          </cell>
          <cell r="L61">
            <v>2042187</v>
          </cell>
          <cell r="M61">
            <v>2034654</v>
          </cell>
          <cell r="N61">
            <v>149851</v>
          </cell>
          <cell r="O61">
            <v>0</v>
          </cell>
          <cell r="P61">
            <v>-987</v>
          </cell>
          <cell r="Q61">
            <v>148864</v>
          </cell>
          <cell r="R61">
            <v>2183518</v>
          </cell>
        </row>
        <row r="62">
          <cell r="E62">
            <v>-149</v>
          </cell>
          <cell r="F62">
            <v>-1576</v>
          </cell>
          <cell r="G62">
            <v>-980</v>
          </cell>
          <cell r="H62">
            <v>-2705</v>
          </cell>
          <cell r="I62">
            <v>-3008</v>
          </cell>
          <cell r="J62">
            <v>-1055</v>
          </cell>
          <cell r="K62">
            <v>2046250</v>
          </cell>
          <cell r="L62">
            <v>2042187</v>
          </cell>
          <cell r="M62">
            <v>2039482</v>
          </cell>
          <cell r="N62">
            <v>149851</v>
          </cell>
          <cell r="O62">
            <v>0</v>
          </cell>
          <cell r="P62">
            <v>-987</v>
          </cell>
          <cell r="Q62">
            <v>148864</v>
          </cell>
          <cell r="R62">
            <v>2188346</v>
          </cell>
        </row>
        <row r="63">
          <cell r="E63">
            <v>0</v>
          </cell>
          <cell r="F63">
            <v>-1576</v>
          </cell>
          <cell r="G63">
            <v>0</v>
          </cell>
          <cell r="H63">
            <v>-1576</v>
          </cell>
          <cell r="I63">
            <v>0</v>
          </cell>
          <cell r="J63">
            <v>0</v>
          </cell>
          <cell r="K63">
            <v>2351133</v>
          </cell>
          <cell r="L63">
            <v>2351133</v>
          </cell>
          <cell r="M63">
            <v>2349557</v>
          </cell>
          <cell r="N63">
            <v>150000</v>
          </cell>
          <cell r="O63">
            <v>0</v>
          </cell>
          <cell r="P63">
            <v>0</v>
          </cell>
          <cell r="Q63">
            <v>150000</v>
          </cell>
          <cell r="R63">
            <v>2499557</v>
          </cell>
        </row>
        <row r="64">
          <cell r="E64">
            <v>0</v>
          </cell>
          <cell r="F64">
            <v>-1576</v>
          </cell>
          <cell r="G64">
            <v>0</v>
          </cell>
          <cell r="H64">
            <v>-1576</v>
          </cell>
          <cell r="I64">
            <v>0</v>
          </cell>
          <cell r="J64">
            <v>0</v>
          </cell>
          <cell r="K64">
            <v>2351133</v>
          </cell>
          <cell r="L64">
            <v>2351133</v>
          </cell>
          <cell r="M64">
            <v>2349557</v>
          </cell>
          <cell r="N64">
            <v>150000</v>
          </cell>
          <cell r="O64">
            <v>0</v>
          </cell>
          <cell r="P64">
            <v>0</v>
          </cell>
          <cell r="Q64">
            <v>150000</v>
          </cell>
          <cell r="R64">
            <v>2499557</v>
          </cell>
        </row>
        <row r="65">
          <cell r="E65">
            <v>0</v>
          </cell>
          <cell r="F65">
            <v>0</v>
          </cell>
          <cell r="G65">
            <v>0</v>
          </cell>
          <cell r="H65">
            <v>0</v>
          </cell>
          <cell r="I65">
            <v>0</v>
          </cell>
          <cell r="J65">
            <v>0</v>
          </cell>
          <cell r="K65">
            <v>0</v>
          </cell>
          <cell r="L65">
            <v>0</v>
          </cell>
          <cell r="M65">
            <v>0</v>
          </cell>
          <cell r="N65">
            <v>0</v>
          </cell>
          <cell r="O65">
            <v>0</v>
          </cell>
          <cell r="P65">
            <v>0</v>
          </cell>
          <cell r="Q65">
            <v>0</v>
          </cell>
          <cell r="R65">
            <v>0</v>
          </cell>
        </row>
        <row r="66">
          <cell r="E66">
            <v>149</v>
          </cell>
          <cell r="F66">
            <v>0</v>
          </cell>
          <cell r="G66">
            <v>980</v>
          </cell>
          <cell r="H66">
            <v>1129</v>
          </cell>
          <cell r="I66">
            <v>3008</v>
          </cell>
          <cell r="J66">
            <v>1055</v>
          </cell>
          <cell r="K66">
            <v>304883</v>
          </cell>
          <cell r="L66">
            <v>308946</v>
          </cell>
          <cell r="M66">
            <v>310075</v>
          </cell>
          <cell r="N66">
            <v>149</v>
          </cell>
          <cell r="O66">
            <v>0</v>
          </cell>
          <cell r="P66">
            <v>987</v>
          </cell>
          <cell r="Q66">
            <v>1136</v>
          </cell>
          <cell r="R66">
            <v>311211</v>
          </cell>
        </row>
        <row r="67">
          <cell r="E67">
            <v>-4828</v>
          </cell>
          <cell r="F67">
            <v>0</v>
          </cell>
          <cell r="G67">
            <v>0</v>
          </cell>
          <cell r="H67">
            <v>-4828</v>
          </cell>
          <cell r="I67">
            <v>0</v>
          </cell>
          <cell r="J67">
            <v>0</v>
          </cell>
          <cell r="K67">
            <v>0</v>
          </cell>
          <cell r="L67">
            <v>0</v>
          </cell>
          <cell r="M67">
            <v>-4828</v>
          </cell>
          <cell r="N67">
            <v>0</v>
          </cell>
          <cell r="O67">
            <v>0</v>
          </cell>
          <cell r="P67">
            <v>0</v>
          </cell>
          <cell r="Q67">
            <v>0</v>
          </cell>
          <cell r="R67">
            <v>-4828</v>
          </cell>
        </row>
        <row r="68">
          <cell r="E68">
            <v>0</v>
          </cell>
          <cell r="F68">
            <v>0</v>
          </cell>
          <cell r="G68">
            <v>0</v>
          </cell>
          <cell r="H68">
            <v>0</v>
          </cell>
          <cell r="I68">
            <v>0</v>
          </cell>
          <cell r="J68">
            <v>0</v>
          </cell>
          <cell r="K68">
            <v>0</v>
          </cell>
          <cell r="L68">
            <v>0</v>
          </cell>
          <cell r="M68">
            <v>0</v>
          </cell>
          <cell r="N68">
            <v>0</v>
          </cell>
          <cell r="O68">
            <v>0</v>
          </cell>
          <cell r="P68">
            <v>0</v>
          </cell>
          <cell r="Q68">
            <v>0</v>
          </cell>
          <cell r="R68">
            <v>0</v>
          </cell>
        </row>
        <row r="69">
          <cell r="E69">
            <v>0</v>
          </cell>
          <cell r="F69">
            <v>0</v>
          </cell>
          <cell r="G69">
            <v>0</v>
          </cell>
          <cell r="H69">
            <v>0</v>
          </cell>
          <cell r="I69">
            <v>0</v>
          </cell>
          <cell r="J69">
            <v>0</v>
          </cell>
          <cell r="K69">
            <v>0</v>
          </cell>
          <cell r="L69">
            <v>0</v>
          </cell>
          <cell r="M69">
            <v>0</v>
          </cell>
          <cell r="N69">
            <v>0</v>
          </cell>
          <cell r="O69">
            <v>0</v>
          </cell>
          <cell r="P69">
            <v>0</v>
          </cell>
          <cell r="Q69">
            <v>0</v>
          </cell>
          <cell r="R69">
            <v>0</v>
          </cell>
        </row>
        <row r="70">
          <cell r="E70">
            <v>0</v>
          </cell>
          <cell r="F70">
            <v>0</v>
          </cell>
          <cell r="G70">
            <v>0</v>
          </cell>
          <cell r="H70">
            <v>0</v>
          </cell>
          <cell r="I70">
            <v>0</v>
          </cell>
          <cell r="J70">
            <v>0</v>
          </cell>
          <cell r="K70">
            <v>0</v>
          </cell>
          <cell r="L70">
            <v>0</v>
          </cell>
          <cell r="M70">
            <v>0</v>
          </cell>
          <cell r="N70">
            <v>0</v>
          </cell>
          <cell r="O70">
            <v>0</v>
          </cell>
          <cell r="P70">
            <v>0</v>
          </cell>
          <cell r="Q70">
            <v>0</v>
          </cell>
          <cell r="R70">
            <v>0</v>
          </cell>
        </row>
        <row r="71">
          <cell r="E71">
            <v>4828</v>
          </cell>
          <cell r="F71">
            <v>0</v>
          </cell>
          <cell r="G71">
            <v>0</v>
          </cell>
          <cell r="H71">
            <v>4828</v>
          </cell>
          <cell r="I71">
            <v>0</v>
          </cell>
          <cell r="J71">
            <v>0</v>
          </cell>
          <cell r="K71">
            <v>0</v>
          </cell>
          <cell r="L71">
            <v>0</v>
          </cell>
          <cell r="M71">
            <v>4828</v>
          </cell>
          <cell r="N71">
            <v>0</v>
          </cell>
          <cell r="O71">
            <v>0</v>
          </cell>
          <cell r="P71">
            <v>0</v>
          </cell>
          <cell r="Q71">
            <v>0</v>
          </cell>
          <cell r="R71">
            <v>4828</v>
          </cell>
        </row>
        <row r="72">
          <cell r="E72">
            <v>0</v>
          </cell>
          <cell r="F72">
            <v>0</v>
          </cell>
          <cell r="G72">
            <v>0</v>
          </cell>
          <cell r="H72">
            <v>0</v>
          </cell>
          <cell r="I72">
            <v>0</v>
          </cell>
          <cell r="J72">
            <v>0</v>
          </cell>
          <cell r="K72">
            <v>0</v>
          </cell>
          <cell r="L72">
            <v>0</v>
          </cell>
          <cell r="M72">
            <v>0</v>
          </cell>
          <cell r="N72">
            <v>0</v>
          </cell>
          <cell r="O72">
            <v>0</v>
          </cell>
          <cell r="P72">
            <v>0</v>
          </cell>
          <cell r="Q72">
            <v>0</v>
          </cell>
          <cell r="R72">
            <v>0</v>
          </cell>
        </row>
        <row r="74">
          <cell r="E74">
            <v>-55149</v>
          </cell>
          <cell r="F74">
            <v>-11941</v>
          </cell>
          <cell r="G74">
            <v>475287</v>
          </cell>
          <cell r="H74">
            <v>408197</v>
          </cell>
          <cell r="I74">
            <v>-18440</v>
          </cell>
          <cell r="J74">
            <v>37</v>
          </cell>
          <cell r="K74">
            <v>-17569</v>
          </cell>
          <cell r="L74">
            <v>-35972</v>
          </cell>
          <cell r="M74">
            <v>372225</v>
          </cell>
          <cell r="N74">
            <v>-39609</v>
          </cell>
          <cell r="O74">
            <v>162567</v>
          </cell>
          <cell r="P74">
            <v>-8692</v>
          </cell>
          <cell r="Q74">
            <v>114266</v>
          </cell>
          <cell r="R74">
            <v>486491.39999999991</v>
          </cell>
        </row>
      </sheetData>
      <sheetData sheetId="23">
        <row r="10">
          <cell r="E10">
            <v>9.5968482351479683</v>
          </cell>
          <cell r="F10">
            <v>7.8953850381409243</v>
          </cell>
          <cell r="H10">
            <v>9.0646882732317948</v>
          </cell>
          <cell r="I10">
            <v>26.556921546520687</v>
          </cell>
          <cell r="J10">
            <v>15.132173410021599</v>
          </cell>
          <cell r="L10">
            <v>4.1480769901251806</v>
          </cell>
          <cell r="N10">
            <v>7.6307191696780254</v>
          </cell>
          <cell r="O10">
            <v>26.910969569824807</v>
          </cell>
          <cell r="P10">
            <v>53.467891116345498</v>
          </cell>
          <cell r="Q10">
            <v>7.5387035233670074</v>
          </cell>
          <cell r="S10">
            <v>8.8173717017699289</v>
          </cell>
          <cell r="U10">
            <v>8.2740824485914288</v>
          </cell>
          <cell r="V10">
            <v>24.630157673728366</v>
          </cell>
          <cell r="W10">
            <v>78.098048790073861</v>
          </cell>
          <cell r="AL10">
            <v>11.21115202158891</v>
          </cell>
          <cell r="AM10">
            <v>8.425845231848335</v>
          </cell>
          <cell r="AO10">
            <v>8.181881395213173</v>
          </cell>
          <cell r="AP10">
            <v>27.818878648650418</v>
          </cell>
          <cell r="AQ10">
            <v>12.448833469790081</v>
          </cell>
          <cell r="AS10">
            <v>4.8815334896097147</v>
          </cell>
          <cell r="AU10">
            <v>7.2617225934885177</v>
          </cell>
          <cell r="AV10">
            <v>24.592089552888314</v>
          </cell>
          <cell r="AW10">
            <v>52.410968201538736</v>
          </cell>
          <cell r="AX10">
            <v>7.1763850861834388</v>
          </cell>
          <cell r="AZ10">
            <v>8.3156285187126233</v>
          </cell>
          <cell r="BB10">
            <v>7.9190494618288172</v>
          </cell>
          <cell r="BC10">
            <v>23.411063066724878</v>
          </cell>
          <cell r="BD10">
            <v>75.822031268263615</v>
          </cell>
        </row>
        <row r="11">
          <cell r="E11">
            <v>9.6278329999487156</v>
          </cell>
          <cell r="F11">
            <v>7.7554871556134763</v>
          </cell>
          <cell r="H11">
            <v>7.9404724291832514</v>
          </cell>
          <cell r="I11">
            <v>25.323792584745444</v>
          </cell>
          <cell r="J11">
            <v>16.215065460714335</v>
          </cell>
          <cell r="L11">
            <v>3.224601325575386</v>
          </cell>
          <cell r="N11">
            <v>7.2824754511015097</v>
          </cell>
          <cell r="O11">
            <v>26.722142237391232</v>
          </cell>
          <cell r="P11">
            <v>52.045934822136672</v>
          </cell>
          <cell r="Q11">
            <v>7.2497641715139549</v>
          </cell>
          <cell r="S11">
            <v>8.1390215739638592</v>
          </cell>
          <cell r="U11">
            <v>8.1161665648962167</v>
          </cell>
          <cell r="V11">
            <v>23.504952310374033</v>
          </cell>
          <cell r="W11">
            <v>75.550887132510709</v>
          </cell>
          <cell r="AL11">
            <v>11.260323269551231</v>
          </cell>
          <cell r="AM11">
            <v>8.2961395568465797</v>
          </cell>
          <cell r="AO11">
            <v>8.1829179688362288</v>
          </cell>
          <cell r="AP11">
            <v>27.739380795234041</v>
          </cell>
          <cell r="AQ11">
            <v>12.836878880427058</v>
          </cell>
          <cell r="AS11">
            <v>4.1904927754514052</v>
          </cell>
          <cell r="AU11">
            <v>6.978058491835518</v>
          </cell>
          <cell r="AV11">
            <v>24.00543014771398</v>
          </cell>
          <cell r="AW11">
            <v>51.744810942948021</v>
          </cell>
          <cell r="AX11">
            <v>6.7768114865948341</v>
          </cell>
          <cell r="AZ11">
            <v>8.0711699193605551</v>
          </cell>
          <cell r="BB11">
            <v>7.6224288344664908</v>
          </cell>
          <cell r="BC11">
            <v>22.470410240421881</v>
          </cell>
          <cell r="BD11">
            <v>74.215221183369906</v>
          </cell>
        </row>
        <row r="12">
          <cell r="E12">
            <v>5.3934138232282267</v>
          </cell>
          <cell r="F12">
            <v>4.0344177413783191</v>
          </cell>
          <cell r="H12">
            <v>4.0854344861129936</v>
          </cell>
          <cell r="I12">
            <v>13.51326605071954</v>
          </cell>
          <cell r="J12">
            <v>27.625026837112664</v>
          </cell>
          <cell r="L12">
            <v>4.8266367107025614</v>
          </cell>
          <cell r="N12">
            <v>-0.94154339181682989</v>
          </cell>
          <cell r="O12">
            <v>31.510120155998393</v>
          </cell>
          <cell r="P12">
            <v>45.02338620671793</v>
          </cell>
          <cell r="Q12">
            <v>3.6354923732600559</v>
          </cell>
          <cell r="S12">
            <v>8.6383964505876634</v>
          </cell>
          <cell r="U12">
            <v>13.982936423611145</v>
          </cell>
          <cell r="V12">
            <v>26.256825247458863</v>
          </cell>
          <cell r="W12">
            <v>71.280211454176793</v>
          </cell>
          <cell r="AL12">
            <v>7.8082473510834332</v>
          </cell>
          <cell r="AM12">
            <v>6.4855230295759725</v>
          </cell>
          <cell r="AO12">
            <v>7.7420136727375661</v>
          </cell>
          <cell r="AP12">
            <v>22.035784053396974</v>
          </cell>
          <cell r="AQ12">
            <v>7.9492104979260123</v>
          </cell>
          <cell r="AS12">
            <v>2.9021860093178371</v>
          </cell>
          <cell r="AU12">
            <v>-7.129229113922114</v>
          </cell>
          <cell r="AV12">
            <v>3.722167393321735</v>
          </cell>
          <cell r="AW12">
            <v>25.757951446718707</v>
          </cell>
          <cell r="AX12">
            <v>-27.971092372143815</v>
          </cell>
          <cell r="AZ12">
            <v>3.0866887476984273</v>
          </cell>
          <cell r="BB12">
            <v>-1.326582830430687</v>
          </cell>
          <cell r="BC12">
            <v>-26.210986454876075</v>
          </cell>
          <cell r="BD12">
            <v>-0.45303500815736797</v>
          </cell>
        </row>
        <row r="13">
          <cell r="E13">
            <v>9.716209230163118</v>
          </cell>
          <cell r="F13">
            <v>7.8331493032355537</v>
          </cell>
          <cell r="H13">
            <v>8.0209306234534505</v>
          </cell>
          <cell r="I13">
            <v>25.57028915685212</v>
          </cell>
          <cell r="J13">
            <v>15.976929052566147</v>
          </cell>
          <cell r="L13">
            <v>3.1911653708201286</v>
          </cell>
          <cell r="N13">
            <v>7.4541183027457434</v>
          </cell>
          <cell r="O13">
            <v>26.62221272613202</v>
          </cell>
          <cell r="P13">
            <v>52.192501882984139</v>
          </cell>
          <cell r="Q13">
            <v>7.3251973544770292</v>
          </cell>
          <cell r="S13">
            <v>8.1285991601172505</v>
          </cell>
          <cell r="U13">
            <v>7.9937216717455408</v>
          </cell>
          <cell r="V13">
            <v>23.447518186339821</v>
          </cell>
          <cell r="W13">
            <v>75.640020069323953</v>
          </cell>
          <cell r="AL13">
            <v>11.35775679635892</v>
          </cell>
          <cell r="AM13">
            <v>8.3472435180904476</v>
          </cell>
          <cell r="AO13">
            <v>8.195362324513269</v>
          </cell>
          <cell r="AP13">
            <v>27.900362638962637</v>
          </cell>
          <cell r="AQ13">
            <v>12.9748314572594</v>
          </cell>
          <cell r="AS13">
            <v>4.2268547428006968</v>
          </cell>
          <cell r="AU13">
            <v>7.3762313065659235</v>
          </cell>
          <cell r="AV13">
            <v>24.577917506626022</v>
          </cell>
          <cell r="AW13">
            <v>52.478280145588656</v>
          </cell>
          <cell r="AX13">
            <v>7.7575578265056162</v>
          </cell>
          <cell r="AZ13">
            <v>8.2118550002602611</v>
          </cell>
          <cell r="BB13">
            <v>7.8750112771901399</v>
          </cell>
          <cell r="BC13">
            <v>23.844424103956015</v>
          </cell>
          <cell r="BD13">
            <v>76.322704249544671</v>
          </cell>
        </row>
        <row r="14">
          <cell r="E14">
            <v>0</v>
          </cell>
          <cell r="F14">
            <v>0</v>
          </cell>
          <cell r="H14">
            <v>0</v>
          </cell>
          <cell r="I14">
            <v>0</v>
          </cell>
          <cell r="J14">
            <v>0</v>
          </cell>
          <cell r="L14">
            <v>47.871208571428568</v>
          </cell>
          <cell r="N14">
            <v>59.578435714285703</v>
          </cell>
          <cell r="O14">
            <v>107.44964428571427</v>
          </cell>
          <cell r="P14">
            <v>107.44964428571427</v>
          </cell>
          <cell r="Q14">
            <v>54.369543214285713</v>
          </cell>
          <cell r="S14">
            <v>3968.1732714285718</v>
          </cell>
          <cell r="U14">
            <v>66.50830642857143</v>
          </cell>
          <cell r="V14">
            <v>4089.051121071429</v>
          </cell>
          <cell r="W14">
            <v>4196.5007653571429</v>
          </cell>
          <cell r="AL14">
            <v>215.24886938773747</v>
          </cell>
          <cell r="AM14">
            <v>94.025445627833463</v>
          </cell>
          <cell r="AO14">
            <v>9.2812404190518922</v>
          </cell>
          <cell r="AP14">
            <v>318.55555543462282</v>
          </cell>
          <cell r="AQ14">
            <v>0.66976297681376218</v>
          </cell>
          <cell r="AS14">
            <v>0.62219999999999998</v>
          </cell>
          <cell r="AU14">
            <v>0.5773218648716032</v>
          </cell>
          <cell r="AV14">
            <v>1.8692848416853654</v>
          </cell>
          <cell r="AW14">
            <v>320.4248402763082</v>
          </cell>
          <cell r="AX14">
            <v>0.51477681376215401</v>
          </cell>
          <cell r="AZ14">
            <v>0.58480388930441285</v>
          </cell>
          <cell r="BB14">
            <v>0.60011667913238598</v>
          </cell>
          <cell r="BC14">
            <v>1.6996973821989529</v>
          </cell>
          <cell r="BD14">
            <v>322.12453765850717</v>
          </cell>
        </row>
        <row r="15">
          <cell r="E15">
            <v>9.1094175301970317</v>
          </cell>
          <cell r="F15">
            <v>8.6537184665606404</v>
          </cell>
          <cell r="H15">
            <v>8.9004210086732236</v>
          </cell>
          <cell r="I15">
            <v>26.663557005430896</v>
          </cell>
          <cell r="J15">
            <v>8.5638330001290655</v>
          </cell>
          <cell r="L15">
            <v>9.2567520947056288</v>
          </cell>
          <cell r="N15">
            <v>8.9644767669742116</v>
          </cell>
          <cell r="O15">
            <v>26.785061861808906</v>
          </cell>
          <cell r="P15">
            <v>53.448618867239801</v>
          </cell>
          <cell r="Q15">
            <v>8.9473071366087584</v>
          </cell>
          <cell r="S15">
            <v>8.8523650090004153</v>
          </cell>
          <cell r="U15">
            <v>8.7396818706258195</v>
          </cell>
          <cell r="V15">
            <v>26.539354016234995</v>
          </cell>
          <cell r="W15">
            <v>79.987972883474797</v>
          </cell>
          <cell r="AL15">
            <v>8.9276120325847632</v>
          </cell>
          <cell r="AM15">
            <v>7.9020898090225691</v>
          </cell>
          <cell r="AO15">
            <v>6.5817406335566524</v>
          </cell>
          <cell r="AP15">
            <v>23.411442475163984</v>
          </cell>
          <cell r="AQ15">
            <v>8.5022630195550377</v>
          </cell>
          <cell r="AS15">
            <v>8.5708449673462166</v>
          </cell>
          <cell r="AU15">
            <v>9.2080560311109476</v>
          </cell>
          <cell r="AV15">
            <v>26.281164018012202</v>
          </cell>
          <cell r="AW15">
            <v>49.692606493176186</v>
          </cell>
          <cell r="AX15">
            <v>8.3950895913414136</v>
          </cell>
          <cell r="AZ15">
            <v>8.4617969631588483</v>
          </cell>
          <cell r="BB15">
            <v>9.4077211824672524</v>
          </cell>
          <cell r="BC15">
            <v>26.264607736967516</v>
          </cell>
          <cell r="BD15">
            <v>75.957214230143705</v>
          </cell>
        </row>
        <row r="16">
          <cell r="E16">
            <v>12.743591258111623</v>
          </cell>
          <cell r="F16">
            <v>7.4241005484195615</v>
          </cell>
          <cell r="H16">
            <v>493.84023818797118</v>
          </cell>
          <cell r="I16">
            <v>514.00792999450232</v>
          </cell>
          <cell r="J16">
            <v>5.7814725361032444</v>
          </cell>
          <cell r="L16">
            <v>11.993211810565709</v>
          </cell>
          <cell r="N16">
            <v>23.169084871850384</v>
          </cell>
          <cell r="O16">
            <v>40.943769218519336</v>
          </cell>
          <cell r="P16">
            <v>554.9516992130217</v>
          </cell>
          <cell r="Q16">
            <v>12.490826880820393</v>
          </cell>
          <cell r="S16">
            <v>11.379396804867749</v>
          </cell>
          <cell r="U16">
            <v>12.539464935592839</v>
          </cell>
          <cell r="V16">
            <v>36.409688621280978</v>
          </cell>
          <cell r="W16">
            <v>591.36138783430272</v>
          </cell>
          <cell r="AL16">
            <v>6.9244281610557747</v>
          </cell>
          <cell r="AM16">
            <v>7.4829651317320751</v>
          </cell>
          <cell r="AO16">
            <v>6.9904754951024008</v>
          </cell>
          <cell r="AP16">
            <v>21.39786878789025</v>
          </cell>
          <cell r="AQ16">
            <v>7.3297852593704516</v>
          </cell>
          <cell r="AS16">
            <v>7.6773545539388355</v>
          </cell>
          <cell r="AU16">
            <v>15.339428976822051</v>
          </cell>
          <cell r="AV16">
            <v>30.346568790131336</v>
          </cell>
          <cell r="AW16">
            <v>51.744437578021589</v>
          </cell>
          <cell r="AX16">
            <v>8.4657473699315329</v>
          </cell>
          <cell r="AZ16">
            <v>7.1405704328968493</v>
          </cell>
          <cell r="BB16">
            <v>9.5666133596581098</v>
          </cell>
          <cell r="BC16">
            <v>25.172931162486492</v>
          </cell>
          <cell r="BD16">
            <v>76.917368740508081</v>
          </cell>
        </row>
        <row r="17">
          <cell r="E17">
            <v>6.8633170205316159</v>
          </cell>
          <cell r="F17">
            <v>5.3595968880731117</v>
          </cell>
          <cell r="H17">
            <v>6.7244572697751508</v>
          </cell>
          <cell r="I17">
            <v>18.947371178379878</v>
          </cell>
          <cell r="J17">
            <v>7.1338767141672825</v>
          </cell>
          <cell r="L17">
            <v>10.655786569762167</v>
          </cell>
          <cell r="N17">
            <v>6.9431399801188665</v>
          </cell>
          <cell r="O17">
            <v>24.732803264048318</v>
          </cell>
          <cell r="P17">
            <v>43.680174442428196</v>
          </cell>
          <cell r="Q17">
            <v>7.839548138569076</v>
          </cell>
          <cell r="S17">
            <v>18.160443808516337</v>
          </cell>
          <cell r="U17">
            <v>9.3937456713461938</v>
          </cell>
          <cell r="V17">
            <v>35.393737618431608</v>
          </cell>
          <cell r="W17">
            <v>79.073912060859811</v>
          </cell>
          <cell r="AL17">
            <v>6.8203033468481262</v>
          </cell>
          <cell r="AM17">
            <v>6.9187810606184339</v>
          </cell>
          <cell r="AO17">
            <v>7.3427290719323235</v>
          </cell>
          <cell r="AP17">
            <v>21.081813479398882</v>
          </cell>
          <cell r="AQ17">
            <v>7.0538026631562225</v>
          </cell>
          <cell r="AS17">
            <v>9.5536667573045708</v>
          </cell>
          <cell r="AU17">
            <v>6.9015025172041984</v>
          </cell>
          <cell r="AV17">
            <v>23.508971937664992</v>
          </cell>
          <cell r="AW17">
            <v>44.59078541706387</v>
          </cell>
          <cell r="AX17">
            <v>10.714497290889046</v>
          </cell>
          <cell r="AZ17">
            <v>13.978016792643066</v>
          </cell>
          <cell r="BB17">
            <v>8.3177333147352712</v>
          </cell>
          <cell r="BC17">
            <v>33.010247398267381</v>
          </cell>
          <cell r="BD17">
            <v>77.601032815331251</v>
          </cell>
        </row>
        <row r="18">
          <cell r="E18">
            <v>8.9416433807824198</v>
          </cell>
          <cell r="F18">
            <v>8.7841379929771204</v>
          </cell>
          <cell r="H18">
            <v>10.231200967581435</v>
          </cell>
          <cell r="I18">
            <v>27.956982341340975</v>
          </cell>
          <cell r="J18">
            <v>7.9515826310697353</v>
          </cell>
          <cell r="L18">
            <v>8.9445909141606155</v>
          </cell>
          <cell r="N18">
            <v>8.488162213171595</v>
          </cell>
          <cell r="O18">
            <v>25.384335758401946</v>
          </cell>
          <cell r="P18">
            <v>53.341318099742921</v>
          </cell>
          <cell r="Q18">
            <v>8.6212639002970715</v>
          </cell>
          <cell r="S18">
            <v>10.2765718925414</v>
          </cell>
          <cell r="U18">
            <v>8.5813459482963754</v>
          </cell>
          <cell r="V18">
            <v>27.479181741134845</v>
          </cell>
          <cell r="W18">
            <v>80.820499840877773</v>
          </cell>
          <cell r="AL18">
            <v>9.1629532554317876</v>
          </cell>
          <cell r="AM18">
            <v>9.8586836643864686</v>
          </cell>
          <cell r="AO18">
            <v>10.455729039537953</v>
          </cell>
          <cell r="AP18">
            <v>29.477365959356209</v>
          </cell>
          <cell r="AQ18">
            <v>8.8265786028131554</v>
          </cell>
          <cell r="AS18">
            <v>9.1818557295616046</v>
          </cell>
          <cell r="AU18">
            <v>8.5203248489496541</v>
          </cell>
          <cell r="AV18">
            <v>26.528759181324418</v>
          </cell>
          <cell r="AW18">
            <v>56.006125140680624</v>
          </cell>
          <cell r="AX18">
            <v>10.566357544241981</v>
          </cell>
          <cell r="AZ18">
            <v>9.4156463728879505</v>
          </cell>
          <cell r="BB18">
            <v>9.4864888698162773</v>
          </cell>
          <cell r="BC18">
            <v>29.468492786946207</v>
          </cell>
          <cell r="BD18">
            <v>85.474617927626838</v>
          </cell>
        </row>
        <row r="19">
          <cell r="E19">
            <v>12.349037055061416</v>
          </cell>
          <cell r="F19">
            <v>11.677655142826316</v>
          </cell>
          <cell r="H19">
            <v>13.783596735657394</v>
          </cell>
          <cell r="I19">
            <v>37.810288933545124</v>
          </cell>
          <cell r="J19">
            <v>10.03631396964694</v>
          </cell>
          <cell r="L19">
            <v>11.191378798804426</v>
          </cell>
          <cell r="N19">
            <v>14.139701122429763</v>
          </cell>
          <cell r="O19">
            <v>35.367393890881132</v>
          </cell>
          <cell r="P19">
            <v>73.177682824426256</v>
          </cell>
          <cell r="Q19">
            <v>11.677105365994423</v>
          </cell>
          <cell r="S19">
            <v>10.635586270051252</v>
          </cell>
          <cell r="U19">
            <v>10.670381711424334</v>
          </cell>
          <cell r="V19">
            <v>32.983073347470011</v>
          </cell>
          <cell r="W19">
            <v>106.16075617189627</v>
          </cell>
          <cell r="AL19">
            <v>12.182242957300003</v>
          </cell>
          <cell r="AM19">
            <v>10.318631216024285</v>
          </cell>
          <cell r="AO19">
            <v>11.235728112979315</v>
          </cell>
          <cell r="AP19">
            <v>33.736602286303601</v>
          </cell>
          <cell r="AQ19">
            <v>18.96993618466389</v>
          </cell>
          <cell r="AS19">
            <v>10.535107741444914</v>
          </cell>
          <cell r="AU19">
            <v>10.39417411095469</v>
          </cell>
          <cell r="AV19">
            <v>39.899218037063491</v>
          </cell>
          <cell r="AW19">
            <v>73.635820323367085</v>
          </cell>
          <cell r="AX19">
            <v>11.683550918082041</v>
          </cell>
          <cell r="AZ19">
            <v>11.090608669358735</v>
          </cell>
          <cell r="BB19">
            <v>12.441857083882915</v>
          </cell>
          <cell r="BC19">
            <v>35.216016671323693</v>
          </cell>
          <cell r="BD19">
            <v>108.85183699469079</v>
          </cell>
        </row>
        <row r="21">
          <cell r="E21">
            <v>7.2821994147630607</v>
          </cell>
          <cell r="F21">
            <v>7.086284394397496</v>
          </cell>
          <cell r="H21">
            <v>9.4035624979136241</v>
          </cell>
          <cell r="I21">
            <v>23.772046307074181</v>
          </cell>
          <cell r="J21">
            <v>7.637330250211309</v>
          </cell>
          <cell r="L21">
            <v>7.8110989834668301</v>
          </cell>
          <cell r="N21">
            <v>8.4630480466062536</v>
          </cell>
          <cell r="O21">
            <v>23.911477280284394</v>
          </cell>
          <cell r="P21">
            <v>47.683523587358579</v>
          </cell>
          <cell r="Q21">
            <v>8.1450186192331149</v>
          </cell>
          <cell r="S21">
            <v>8.7299364655653449</v>
          </cell>
          <cell r="U21">
            <v>9.611192874395881</v>
          </cell>
          <cell r="V21">
            <v>26.486147959194341</v>
          </cell>
          <cell r="W21">
            <v>74.169671546552919</v>
          </cell>
          <cell r="AL21">
            <v>7.1760239783583213</v>
          </cell>
          <cell r="AM21">
            <v>6.9675232317670881</v>
          </cell>
          <cell r="AO21">
            <v>8.4254110797081161</v>
          </cell>
          <cell r="AP21">
            <v>22.568958289833525</v>
          </cell>
          <cell r="AQ21">
            <v>7.772130623567798</v>
          </cell>
          <cell r="AS21">
            <v>7.7370548132803796</v>
          </cell>
          <cell r="AU21">
            <v>8.1470060560432191</v>
          </cell>
          <cell r="AV21">
            <v>23.656191492891395</v>
          </cell>
          <cell r="AW21">
            <v>46.22514978272492</v>
          </cell>
          <cell r="AX21">
            <v>8.267179018609573</v>
          </cell>
          <cell r="AZ21">
            <v>8.015183047777608</v>
          </cell>
          <cell r="BB21">
            <v>9.4948811640883779</v>
          </cell>
          <cell r="BC21">
            <v>25.777243230475563</v>
          </cell>
          <cell r="BD21">
            <v>72.002393013200475</v>
          </cell>
        </row>
        <row r="22">
          <cell r="E22">
            <v>8.6287273361775494</v>
          </cell>
          <cell r="F22">
            <v>7.9895595162243911</v>
          </cell>
          <cell r="H22">
            <v>10.517254038729245</v>
          </cell>
          <cell r="I22">
            <v>27.135540891131186</v>
          </cell>
          <cell r="J22">
            <v>8.1642506348589112</v>
          </cell>
          <cell r="L22">
            <v>8.1818841341566273</v>
          </cell>
          <cell r="N22">
            <v>9.5696779982043338</v>
          </cell>
          <cell r="O22">
            <v>25.915812767219869</v>
          </cell>
          <cell r="P22">
            <v>53.051353658351054</v>
          </cell>
          <cell r="Q22">
            <v>8.9213432112783675</v>
          </cell>
          <cell r="S22">
            <v>8.185319316501273</v>
          </cell>
          <cell r="U22">
            <v>10.642179592224853</v>
          </cell>
          <cell r="V22">
            <v>27.748842120004497</v>
          </cell>
          <cell r="W22">
            <v>80.800195778355544</v>
          </cell>
          <cell r="AL22">
            <v>8.3245789275062023</v>
          </cell>
          <cell r="AM22">
            <v>7.9110938095425993</v>
          </cell>
          <cell r="AO22">
            <v>10.483081671642577</v>
          </cell>
          <cell r="AP22">
            <v>26.718754408691378</v>
          </cell>
          <cell r="AQ22">
            <v>8.1961022264888328</v>
          </cell>
          <cell r="AS22">
            <v>8.0904633638787367</v>
          </cell>
          <cell r="AU22">
            <v>10.328391346303725</v>
          </cell>
          <cell r="AV22">
            <v>26.614956936671295</v>
          </cell>
          <cell r="AW22">
            <v>53.333711345362673</v>
          </cell>
          <cell r="AX22">
            <v>8.0061064500416297</v>
          </cell>
          <cell r="AZ22">
            <v>8.2001615377781416</v>
          </cell>
          <cell r="BB22">
            <v>10.606076211738063</v>
          </cell>
          <cell r="BC22">
            <v>26.812344199557835</v>
          </cell>
          <cell r="BD22">
            <v>80.1460555449205</v>
          </cell>
        </row>
        <row r="23">
          <cell r="E23">
            <v>5.3660963593939464</v>
          </cell>
          <cell r="F23">
            <v>6.7510186931293958</v>
          </cell>
          <cell r="H23">
            <v>8.9980190079881819</v>
          </cell>
          <cell r="I23">
            <v>21.115134060511522</v>
          </cell>
          <cell r="J23">
            <v>7.1255361619281627</v>
          </cell>
          <cell r="L23">
            <v>8.5306823956623798</v>
          </cell>
          <cell r="N23">
            <v>9.0402630414518281</v>
          </cell>
          <cell r="O23">
            <v>24.696481599042372</v>
          </cell>
          <cell r="P23">
            <v>45.811615659553894</v>
          </cell>
          <cell r="Q23">
            <v>8.4935516469221675</v>
          </cell>
          <cell r="S23">
            <v>9.3984630338194588</v>
          </cell>
          <cell r="U23">
            <v>9.4092406252685947</v>
          </cell>
          <cell r="V23">
            <v>27.301255306010223</v>
          </cell>
          <cell r="W23">
            <v>73.112870965564113</v>
          </cell>
          <cell r="AL23">
            <v>4.7216024914463937</v>
          </cell>
          <cell r="AM23">
            <v>7.0096629735987186</v>
          </cell>
          <cell r="AO23">
            <v>9.1993140076733724</v>
          </cell>
          <cell r="AP23">
            <v>20.930579472718485</v>
          </cell>
          <cell r="AQ23">
            <v>8.0310981034683877</v>
          </cell>
          <cell r="AS23">
            <v>8.8164950250166232</v>
          </cell>
          <cell r="AU23">
            <v>8.3216212703310468</v>
          </cell>
          <cell r="AV23">
            <v>25.169214398816059</v>
          </cell>
          <cell r="AW23">
            <v>46.099793871534544</v>
          </cell>
          <cell r="AX23">
            <v>8.6590716346945644</v>
          </cell>
          <cell r="AZ23">
            <v>9.0410934456125691</v>
          </cell>
          <cell r="BB23">
            <v>9.8535111068279182</v>
          </cell>
          <cell r="BC23">
            <v>27.553676187135054</v>
          </cell>
          <cell r="BD23">
            <v>73.653470058669598</v>
          </cell>
        </row>
        <row r="24">
          <cell r="E24">
            <v>20.329443221567633</v>
          </cell>
          <cell r="F24">
            <v>2.2859767315379695</v>
          </cell>
          <cell r="H24">
            <v>24.155159455349164</v>
          </cell>
          <cell r="I24">
            <v>46.770579408454765</v>
          </cell>
          <cell r="J24">
            <v>2.0155321972821327</v>
          </cell>
          <cell r="L24">
            <v>1.4904418761310803</v>
          </cell>
          <cell r="N24">
            <v>1.5579533939065435</v>
          </cell>
          <cell r="O24">
            <v>5.0639274673197558</v>
          </cell>
          <cell r="P24">
            <v>51.834506875774522</v>
          </cell>
          <cell r="Q24">
            <v>17.889163751197074</v>
          </cell>
          <cell r="S24">
            <v>2.2576458410677063</v>
          </cell>
          <cell r="U24">
            <v>28.808614038142949</v>
          </cell>
          <cell r="V24">
            <v>48.955423630407729</v>
          </cell>
          <cell r="W24">
            <v>100.78993050618226</v>
          </cell>
          <cell r="AL24">
            <v>28.403023209808136</v>
          </cell>
          <cell r="AM24">
            <v>3.3439757970134369</v>
          </cell>
          <cell r="AO24">
            <v>10.511136001359993</v>
          </cell>
          <cell r="AP24">
            <v>42.258135008181569</v>
          </cell>
          <cell r="AQ24">
            <v>2.978993701996453</v>
          </cell>
          <cell r="AS24">
            <v>5.722910571852637</v>
          </cell>
          <cell r="AU24">
            <v>-3.5012264679976113</v>
          </cell>
          <cell r="AV24">
            <v>5.2006778058514787</v>
          </cell>
          <cell r="AW24">
            <v>47.458812814033045</v>
          </cell>
          <cell r="AX24">
            <v>22.763052668010484</v>
          </cell>
          <cell r="AZ24">
            <v>2.554784171485692</v>
          </cell>
          <cell r="BB24">
            <v>24.665575337215969</v>
          </cell>
          <cell r="BC24">
            <v>49.98341217671215</v>
          </cell>
          <cell r="BD24">
            <v>97.442224990745189</v>
          </cell>
        </row>
        <row r="25">
          <cell r="E25">
            <v>5.395183960295749</v>
          </cell>
          <cell r="F25">
            <v>6.6118480880546944</v>
          </cell>
          <cell r="H25">
            <v>7.3634908342741294</v>
          </cell>
          <cell r="I25">
            <v>19.37052288262457</v>
          </cell>
          <cell r="J25">
            <v>7.69160614132878</v>
          </cell>
          <cell r="L25">
            <v>7.3461556524057929</v>
          </cell>
          <cell r="N25">
            <v>8.335255786723172</v>
          </cell>
          <cell r="O25">
            <v>23.373017580457745</v>
          </cell>
          <cell r="P25">
            <v>42.743540463082311</v>
          </cell>
          <cell r="Q25">
            <v>6.6908699579754369</v>
          </cell>
          <cell r="S25">
            <v>9.4956110268215408</v>
          </cell>
          <cell r="U25">
            <v>7.720575671601944</v>
          </cell>
          <cell r="V25">
            <v>23.907056656398922</v>
          </cell>
          <cell r="W25">
            <v>66.650597119481233</v>
          </cell>
          <cell r="AL25">
            <v>4.9861634498940601</v>
          </cell>
          <cell r="AM25">
            <v>6.2900916349879319</v>
          </cell>
          <cell r="AO25">
            <v>6.3169576040145348</v>
          </cell>
          <cell r="AP25">
            <v>17.593212688896529</v>
          </cell>
          <cell r="AQ25">
            <v>7.6279192850748911</v>
          </cell>
          <cell r="AS25">
            <v>6.9125961729073477</v>
          </cell>
          <cell r="AU25">
            <v>7.7950235270022565</v>
          </cell>
          <cell r="AV25">
            <v>22.335538984984495</v>
          </cell>
          <cell r="AW25">
            <v>39.928751673881024</v>
          </cell>
          <cell r="AX25">
            <v>7.0506109763404181</v>
          </cell>
          <cell r="AZ25">
            <v>7.8915079686793579</v>
          </cell>
          <cell r="BB25">
            <v>8.1819889324383972</v>
          </cell>
          <cell r="BC25">
            <v>23.124107877458176</v>
          </cell>
          <cell r="BD25">
            <v>63.052859551339196</v>
          </cell>
        </row>
        <row r="26">
          <cell r="E26">
            <v>8.4526682429408755</v>
          </cell>
          <cell r="F26">
            <v>8.1712786046196388</v>
          </cell>
          <cell r="H26">
            <v>10.224530597596317</v>
          </cell>
          <cell r="I26">
            <v>26.848477445156831</v>
          </cell>
          <cell r="J26">
            <v>8.1714258780728084</v>
          </cell>
          <cell r="L26">
            <v>9.1597619176430118</v>
          </cell>
          <cell r="N26">
            <v>8.4847592032377079</v>
          </cell>
          <cell r="O26">
            <v>25.815946998953528</v>
          </cell>
          <cell r="P26">
            <v>52.66442444411036</v>
          </cell>
          <cell r="Q26">
            <v>8.5172742797836687</v>
          </cell>
          <cell r="S26">
            <v>8.4540320924696086</v>
          </cell>
          <cell r="U26">
            <v>9.1867814795047167</v>
          </cell>
          <cell r="V26">
            <v>26.158087851757998</v>
          </cell>
          <cell r="W26">
            <v>78.822512295868364</v>
          </cell>
          <cell r="AL26">
            <v>8.4376584235644216</v>
          </cell>
          <cell r="AM26">
            <v>8.0495021266989522</v>
          </cell>
          <cell r="AO26">
            <v>10.319791611876695</v>
          </cell>
          <cell r="AP26">
            <v>26.806952162140071</v>
          </cell>
          <cell r="AQ26">
            <v>8.2998246626004448</v>
          </cell>
          <cell r="AS26">
            <v>9.1500984547093385</v>
          </cell>
          <cell r="AU26">
            <v>8.4271835069368084</v>
          </cell>
          <cell r="AV26">
            <v>25.877106624246593</v>
          </cell>
          <cell r="AW26">
            <v>52.684058786386665</v>
          </cell>
          <cell r="AX26">
            <v>8.4914890172176278</v>
          </cell>
          <cell r="AZ26">
            <v>8.5390116588239007</v>
          </cell>
          <cell r="BB26">
            <v>8.439164617041186</v>
          </cell>
          <cell r="BC26">
            <v>25.469665293082716</v>
          </cell>
          <cell r="BD26">
            <v>78.153724079469384</v>
          </cell>
        </row>
        <row r="29">
          <cell r="E29">
            <v>102.38709890905078</v>
          </cell>
          <cell r="F29">
            <v>40.330824441377949</v>
          </cell>
          <cell r="H29">
            <v>-4.5201907711506699</v>
          </cell>
          <cell r="I29">
            <v>138.19773257927804</v>
          </cell>
          <cell r="J29">
            <v>315.58741717556819</v>
          </cell>
          <cell r="L29">
            <v>-142.69611206904676</v>
          </cell>
          <cell r="N29">
            <v>-25.735899754593671</v>
          </cell>
          <cell r="O29">
            <v>147.15540535192775</v>
          </cell>
          <cell r="P29">
            <v>285.35313793120577</v>
          </cell>
          <cell r="Q29">
            <v>-16.767415503117498</v>
          </cell>
          <cell r="S29">
            <v>12.322498446571723</v>
          </cell>
          <cell r="U29">
            <v>-45.328351966687208</v>
          </cell>
          <cell r="V29">
            <v>-49.773269023232984</v>
          </cell>
          <cell r="W29">
            <v>235.57986890797278</v>
          </cell>
          <cell r="AL29">
            <v>117.21515475231858</v>
          </cell>
          <cell r="AM29">
            <v>46.736393899129304</v>
          </cell>
          <cell r="AO29">
            <v>1.7842848224046415</v>
          </cell>
          <cell r="AP29">
            <v>165.73583347385252</v>
          </cell>
          <cell r="AQ29">
            <v>135.30719532857592</v>
          </cell>
          <cell r="AS29">
            <v>-70.133853122433976</v>
          </cell>
          <cell r="AU29">
            <v>-15.994934835152991</v>
          </cell>
          <cell r="AV29">
            <v>49.17840737098895</v>
          </cell>
          <cell r="AW29">
            <v>214.91424084484146</v>
          </cell>
          <cell r="AX29">
            <v>-21.479092943948462</v>
          </cell>
          <cell r="AZ29">
            <v>16.208419572731437</v>
          </cell>
          <cell r="BB29">
            <v>-33.478513708373448</v>
          </cell>
          <cell r="BC29">
            <v>-38.74918707959047</v>
          </cell>
          <cell r="BD29">
            <v>176.165053765251</v>
          </cell>
        </row>
        <row r="32">
          <cell r="E32">
            <v>4.6291753442779262</v>
          </cell>
          <cell r="F32">
            <v>5.7839415675476511</v>
          </cell>
          <cell r="H32">
            <v>7.4797664579413574</v>
          </cell>
          <cell r="I32">
            <v>17.892883369766935</v>
          </cell>
          <cell r="J32">
            <v>7.233993961267446</v>
          </cell>
          <cell r="L32">
            <v>7.0092495415514167</v>
          </cell>
          <cell r="N32">
            <v>8.2001032924294268</v>
          </cell>
          <cell r="O32">
            <v>22.443346795248289</v>
          </cell>
          <cell r="P32">
            <v>40.336230165015223</v>
          </cell>
          <cell r="Q32">
            <v>7.2028998432896163</v>
          </cell>
          <cell r="S32">
            <v>6.7970935416729006</v>
          </cell>
          <cell r="U32">
            <v>6.5931898450380295</v>
          </cell>
          <cell r="V32">
            <v>20.593183230000548</v>
          </cell>
          <cell r="W32">
            <v>60.929413395015771</v>
          </cell>
          <cell r="AL32">
            <v>4.1368457486433616</v>
          </cell>
          <cell r="AM32">
            <v>5.4163838554855293</v>
          </cell>
          <cell r="AO32">
            <v>7.7067301080399897</v>
          </cell>
          <cell r="AP32">
            <v>17.259959712168879</v>
          </cell>
          <cell r="AQ32">
            <v>6.8426191316633398</v>
          </cell>
          <cell r="AS32">
            <v>7.5420556238843002</v>
          </cell>
          <cell r="AU32">
            <v>7.7997176810056841</v>
          </cell>
          <cell r="AV32">
            <v>22.184392436553324</v>
          </cell>
          <cell r="AW32">
            <v>39.444352148722203</v>
          </cell>
          <cell r="AX32">
            <v>7.1906895585449009</v>
          </cell>
          <cell r="AZ32">
            <v>7.2640240206618358</v>
          </cell>
          <cell r="BB32">
            <v>7.0172768635974618</v>
          </cell>
          <cell r="BC32">
            <v>21.471990442804199</v>
          </cell>
          <cell r="BD32">
            <v>60.916342591526401</v>
          </cell>
        </row>
        <row r="33">
          <cell r="E33">
            <v>0.68920122066072775</v>
          </cell>
          <cell r="F33">
            <v>3.909718726282938</v>
          </cell>
          <cell r="H33">
            <v>2.8015803111768958</v>
          </cell>
          <cell r="I33">
            <v>7.4005002581205623</v>
          </cell>
          <cell r="J33">
            <v>0.65041941816443605</v>
          </cell>
          <cell r="L33">
            <v>6.9713188139592459</v>
          </cell>
          <cell r="N33">
            <v>2.1763220638638807</v>
          </cell>
          <cell r="O33">
            <v>9.7980602959875629</v>
          </cell>
          <cell r="P33">
            <v>17.198560554108127</v>
          </cell>
          <cell r="Q33">
            <v>3.7137762110488652</v>
          </cell>
          <cell r="S33">
            <v>5.0406849911574145</v>
          </cell>
          <cell r="U33">
            <v>0.56023274891505637</v>
          </cell>
          <cell r="V33">
            <v>9.3146939511213365</v>
          </cell>
          <cell r="W33">
            <v>26.513254505229462</v>
          </cell>
          <cell r="AL33">
            <v>4.4134131075870267</v>
          </cell>
          <cell r="AM33">
            <v>2.6222900150142969</v>
          </cell>
          <cell r="AO33">
            <v>10.031646796085916</v>
          </cell>
          <cell r="AP33">
            <v>17.067349918687238</v>
          </cell>
          <cell r="AQ33">
            <v>9.3016489553663142</v>
          </cell>
          <cell r="AS33">
            <v>3.2857377264539029</v>
          </cell>
          <cell r="AU33">
            <v>6.9762247624665719</v>
          </cell>
          <cell r="AV33">
            <v>19.563611444286789</v>
          </cell>
          <cell r="AW33">
            <v>36.630961362974027</v>
          </cell>
          <cell r="AX33">
            <v>5.185295451468285</v>
          </cell>
          <cell r="AZ33">
            <v>9.0358108349569886</v>
          </cell>
          <cell r="BB33">
            <v>7.5248128497820339</v>
          </cell>
          <cell r="BC33">
            <v>21.745919136207306</v>
          </cell>
          <cell r="BD33">
            <v>58.376880499181333</v>
          </cell>
        </row>
        <row r="34">
          <cell r="E34">
            <v>2.8978082344140734</v>
          </cell>
          <cell r="F34">
            <v>5.4340717813010855</v>
          </cell>
          <cell r="H34">
            <v>6.9710106207487907</v>
          </cell>
          <cell r="I34">
            <v>15.30289063646395</v>
          </cell>
          <cell r="J34">
            <v>6.3857904023835195</v>
          </cell>
          <cell r="L34">
            <v>6.05749500573513</v>
          </cell>
          <cell r="N34">
            <v>8.041659916355826</v>
          </cell>
          <cell r="O34">
            <v>20.484945324474477</v>
          </cell>
          <cell r="P34">
            <v>35.787835960938423</v>
          </cell>
          <cell r="Q34">
            <v>6.9240839225632591</v>
          </cell>
          <cell r="S34">
            <v>6.9647480893968368</v>
          </cell>
          <cell r="U34">
            <v>6.4981328600367956</v>
          </cell>
          <cell r="V34">
            <v>20.386964871996891</v>
          </cell>
          <cell r="W34">
            <v>56.174800832935318</v>
          </cell>
          <cell r="AL34">
            <v>2.7742709454247252</v>
          </cell>
          <cell r="AM34">
            <v>5.283876497206192</v>
          </cell>
          <cell r="AO34">
            <v>7.3391150793908499</v>
          </cell>
          <cell r="AP34">
            <v>15.397262522021766</v>
          </cell>
          <cell r="AQ34">
            <v>6.625874243620987</v>
          </cell>
          <cell r="AS34">
            <v>6.2657337966839224</v>
          </cell>
          <cell r="AU34">
            <v>7.5509134148245103</v>
          </cell>
          <cell r="AV34">
            <v>20.44252145512942</v>
          </cell>
          <cell r="AW34">
            <v>35.839783977151185</v>
          </cell>
          <cell r="AX34">
            <v>6.9844611981287663</v>
          </cell>
          <cell r="AZ34">
            <v>6.7023216999131021</v>
          </cell>
          <cell r="BB34">
            <v>6.5268616419135101</v>
          </cell>
          <cell r="BC34">
            <v>20.213644539955379</v>
          </cell>
          <cell r="BD34">
            <v>56.053428517106568</v>
          </cell>
        </row>
        <row r="35">
          <cell r="E35">
            <v>6.6750942891623328</v>
          </cell>
          <cell r="F35">
            <v>6.1847489177714277</v>
          </cell>
          <cell r="H35">
            <v>8.0397203708693148</v>
          </cell>
          <cell r="I35">
            <v>20.899563577803075</v>
          </cell>
          <cell r="J35">
            <v>8.1817969067518366</v>
          </cell>
          <cell r="L35">
            <v>8.1588397241199022</v>
          </cell>
          <cell r="N35">
            <v>8.3210040515885026</v>
          </cell>
          <cell r="O35">
            <v>24.661640682460238</v>
          </cell>
          <cell r="P35">
            <v>45.56120426026331</v>
          </cell>
          <cell r="Q35">
            <v>7.4989366931352306</v>
          </cell>
          <cell r="S35">
            <v>6.5739400939068773</v>
          </cell>
          <cell r="U35">
            <v>6.6373913991901192</v>
          </cell>
          <cell r="V35">
            <v>20.710268186232227</v>
          </cell>
          <cell r="W35">
            <v>66.271472446495537</v>
          </cell>
          <cell r="AL35">
            <v>5.9017599469401585</v>
          </cell>
          <cell r="AM35">
            <v>5.5515291508695972</v>
          </cell>
          <cell r="AO35">
            <v>8.2120010213205763</v>
          </cell>
          <cell r="AP35">
            <v>19.665290119130333</v>
          </cell>
          <cell r="AQ35">
            <v>7.1546019667541847</v>
          </cell>
          <cell r="AS35">
            <v>9.1368430818246633</v>
          </cell>
          <cell r="AU35">
            <v>8.1106837090212913</v>
          </cell>
          <cell r="AV35">
            <v>24.402128757600138</v>
          </cell>
          <cell r="AW35">
            <v>44.067418876730471</v>
          </cell>
          <cell r="AX35">
            <v>7.4313321539996799</v>
          </cell>
          <cell r="AZ35">
            <v>8.0130279489868688</v>
          </cell>
          <cell r="BB35">
            <v>7.6577785707818897</v>
          </cell>
          <cell r="BC35">
            <v>23.102138673768437</v>
          </cell>
          <cell r="BD35">
            <v>67.169557550498908</v>
          </cell>
        </row>
        <row r="37">
          <cell r="E37">
            <v>9.5877968327550338</v>
          </cell>
          <cell r="F37">
            <v>7.8913350494588492</v>
          </cell>
          <cell r="H37">
            <v>9.0583240885820491</v>
          </cell>
          <cell r="I37">
            <v>26.537455970795932</v>
          </cell>
          <cell r="J37">
            <v>15.117457943353172</v>
          </cell>
          <cell r="L37">
            <v>4.1509457946207471</v>
          </cell>
          <cell r="N37">
            <v>7.6251767472026746</v>
          </cell>
          <cell r="O37">
            <v>26.893580485176592</v>
          </cell>
          <cell r="P37">
            <v>53.431036455972524</v>
          </cell>
          <cell r="Q37">
            <v>7.5348168677584937</v>
          </cell>
          <cell r="S37">
            <v>8.8135340652903729</v>
          </cell>
          <cell r="U37">
            <v>8.2662441095197483</v>
          </cell>
          <cell r="V37">
            <v>24.614595042568617</v>
          </cell>
          <cell r="W37">
            <v>78.045631498541141</v>
          </cell>
          <cell r="AL37">
            <v>11.203247728522834</v>
          </cell>
          <cell r="AM37">
            <v>8.4190969583651434</v>
          </cell>
          <cell r="AO37">
            <v>8.1840322703816604</v>
          </cell>
          <cell r="AP37">
            <v>27.806376957269638</v>
          </cell>
          <cell r="AQ37">
            <v>12.445173978148857</v>
          </cell>
          <cell r="AS37">
            <v>4.8796779259369742</v>
          </cell>
          <cell r="AU37">
            <v>7.2613906215556909</v>
          </cell>
          <cell r="AV37">
            <v>24.586242525641524</v>
          </cell>
          <cell r="AW37">
            <v>52.392619482911158</v>
          </cell>
          <cell r="AX37">
            <v>7.1740698816437058</v>
          </cell>
          <cell r="AZ37">
            <v>8.3164659342357297</v>
          </cell>
          <cell r="BB37">
            <v>7.9185910503248707</v>
          </cell>
          <cell r="BC37">
            <v>23.409126866204307</v>
          </cell>
          <cell r="BD37">
            <v>75.801746349115461</v>
          </cell>
        </row>
        <row r="38">
          <cell r="E38">
            <v>6.842928194194994</v>
          </cell>
          <cell r="F38">
            <v>6.8707027352935004</v>
          </cell>
          <cell r="H38">
            <v>9.0834455674777779</v>
          </cell>
          <cell r="I38">
            <v>22.797076496966273</v>
          </cell>
          <cell r="J38">
            <v>7.5653341109758108</v>
          </cell>
          <cell r="L38">
            <v>7.6793382235978065</v>
          </cell>
          <cell r="N38">
            <v>8.414603143190643</v>
          </cell>
          <cell r="O38">
            <v>23.659275477764261</v>
          </cell>
          <cell r="P38">
            <v>46.456351974730538</v>
          </cell>
          <cell r="Q38">
            <v>7.9872074912294924</v>
          </cell>
          <cell r="S38">
            <v>8.4108789893980749</v>
          </cell>
          <cell r="U38">
            <v>9.1101393965237598</v>
          </cell>
          <cell r="V38">
            <v>25.508225877151325</v>
          </cell>
          <cell r="W38">
            <v>71.96457785188187</v>
          </cell>
          <cell r="AL38">
            <v>6.6401594414501606</v>
          </cell>
          <cell r="AM38">
            <v>6.6911066969526143</v>
          </cell>
          <cell r="AO38">
            <v>8.3009428717022917</v>
          </cell>
          <cell r="AP38">
            <v>21.632209010105065</v>
          </cell>
          <cell r="AQ38">
            <v>7.6106033954954189</v>
          </cell>
          <cell r="AS38">
            <v>7.6984189339288411</v>
          </cell>
          <cell r="AU38">
            <v>8.0849215045310387</v>
          </cell>
          <cell r="AV38">
            <v>23.393943833955298</v>
          </cell>
          <cell r="AW38">
            <v>45.026152844060363</v>
          </cell>
          <cell r="AX38">
            <v>8.075280187684017</v>
          </cell>
          <cell r="AZ38">
            <v>7.8844348909886746</v>
          </cell>
          <cell r="BB38">
            <v>9.058313457450506</v>
          </cell>
          <cell r="BC38">
            <v>25.018028536123197</v>
          </cell>
          <cell r="BD38">
            <v>70.044181380183559</v>
          </cell>
        </row>
      </sheetData>
      <sheetData sheetId="24"/>
      <sheetData sheetId="25"/>
      <sheetData sheetId="26"/>
      <sheetData sheetId="27">
        <row r="89">
          <cell r="D89">
            <v>37584.684359999999</v>
          </cell>
          <cell r="E89">
            <v>62168.819340000002</v>
          </cell>
          <cell r="F89">
            <v>66281.625242148002</v>
          </cell>
          <cell r="G89">
            <v>166035.12894214797</v>
          </cell>
          <cell r="H89">
            <v>46658.642504677198</v>
          </cell>
          <cell r="I89">
            <v>57122.938457723198</v>
          </cell>
          <cell r="J89">
            <v>53461.247615387998</v>
          </cell>
          <cell r="K89">
            <v>157242.82857778837</v>
          </cell>
          <cell r="L89">
            <v>323277.95751993638</v>
          </cell>
          <cell r="M89">
            <v>58562.213755074299</v>
          </cell>
          <cell r="N89">
            <v>63470.4182878008</v>
          </cell>
          <cell r="O89">
            <v>66015.426972443398</v>
          </cell>
          <cell r="P89">
            <v>188048.05901531852</v>
          </cell>
          <cell r="Q89">
            <v>511326.01653525489</v>
          </cell>
        </row>
        <row r="90">
          <cell r="D90">
            <v>0</v>
          </cell>
          <cell r="E90">
            <v>0</v>
          </cell>
          <cell r="F90">
            <v>0</v>
          </cell>
          <cell r="G90">
            <v>0</v>
          </cell>
          <cell r="H90">
            <v>0</v>
          </cell>
          <cell r="I90">
            <v>0</v>
          </cell>
          <cell r="J90">
            <v>0</v>
          </cell>
          <cell r="K90">
            <v>0</v>
          </cell>
          <cell r="L90">
            <v>0</v>
          </cell>
          <cell r="M90">
            <v>0</v>
          </cell>
          <cell r="N90">
            <v>0</v>
          </cell>
          <cell r="O90">
            <v>0</v>
          </cell>
          <cell r="P90">
            <v>0</v>
          </cell>
          <cell r="Q90">
            <v>0</v>
          </cell>
        </row>
        <row r="91">
          <cell r="D91">
            <v>0</v>
          </cell>
          <cell r="E91">
            <v>0</v>
          </cell>
          <cell r="F91">
            <v>0</v>
          </cell>
          <cell r="G91">
            <v>0</v>
          </cell>
          <cell r="H91">
            <v>0</v>
          </cell>
          <cell r="I91">
            <v>0</v>
          </cell>
          <cell r="J91">
            <v>0</v>
          </cell>
          <cell r="K91">
            <v>0</v>
          </cell>
          <cell r="L91">
            <v>0</v>
          </cell>
          <cell r="M91">
            <v>0</v>
          </cell>
          <cell r="N91">
            <v>0</v>
          </cell>
          <cell r="O91">
            <v>0</v>
          </cell>
          <cell r="P91">
            <v>0</v>
          </cell>
          <cell r="Q91">
            <v>0</v>
          </cell>
        </row>
        <row r="92">
          <cell r="D92">
            <v>0</v>
          </cell>
          <cell r="E92">
            <v>0</v>
          </cell>
          <cell r="F92">
            <v>0</v>
          </cell>
          <cell r="G92">
            <v>0</v>
          </cell>
          <cell r="H92">
            <v>0</v>
          </cell>
          <cell r="I92">
            <v>0</v>
          </cell>
          <cell r="J92">
            <v>0</v>
          </cell>
          <cell r="K92">
            <v>0</v>
          </cell>
          <cell r="L92">
            <v>0</v>
          </cell>
          <cell r="M92">
            <v>0</v>
          </cell>
          <cell r="N92">
            <v>0</v>
          </cell>
          <cell r="O92">
            <v>0</v>
          </cell>
          <cell r="P92">
            <v>0</v>
          </cell>
          <cell r="Q92">
            <v>0</v>
          </cell>
        </row>
        <row r="93">
          <cell r="D93">
            <v>34300.553630000002</v>
          </cell>
          <cell r="E93">
            <v>59949.101630000005</v>
          </cell>
          <cell r="F93">
            <v>63940.0236</v>
          </cell>
          <cell r="G93">
            <v>158189.67885999999</v>
          </cell>
          <cell r="H93">
            <v>44267.040179999996</v>
          </cell>
          <cell r="I93">
            <v>54386.009979999995</v>
          </cell>
          <cell r="J93">
            <v>50788.193399999996</v>
          </cell>
          <cell r="K93">
            <v>149441.24355999997</v>
          </cell>
          <cell r="L93">
            <v>307630.92241999996</v>
          </cell>
          <cell r="M93">
            <v>55016.4303</v>
          </cell>
          <cell r="N93">
            <v>60699.00432</v>
          </cell>
          <cell r="O93">
            <v>63654.324860000001</v>
          </cell>
          <cell r="P93">
            <v>179369.75948000001</v>
          </cell>
          <cell r="Q93">
            <v>487000.68189999997</v>
          </cell>
        </row>
        <row r="94">
          <cell r="D94">
            <v>0</v>
          </cell>
          <cell r="E94">
            <v>0</v>
          </cell>
          <cell r="F94">
            <v>0</v>
          </cell>
          <cell r="G94">
            <v>0</v>
          </cell>
          <cell r="H94">
            <v>0</v>
          </cell>
          <cell r="I94">
            <v>0</v>
          </cell>
          <cell r="J94">
            <v>0</v>
          </cell>
          <cell r="K94">
            <v>0</v>
          </cell>
          <cell r="L94">
            <v>0</v>
          </cell>
          <cell r="M94">
            <v>0</v>
          </cell>
          <cell r="N94">
            <v>0</v>
          </cell>
          <cell r="O94">
            <v>0</v>
          </cell>
          <cell r="P94">
            <v>0</v>
          </cell>
          <cell r="Q94">
            <v>0</v>
          </cell>
        </row>
        <row r="95">
          <cell r="D95">
            <v>0</v>
          </cell>
          <cell r="E95">
            <v>0</v>
          </cell>
          <cell r="F95">
            <v>0</v>
          </cell>
          <cell r="G95">
            <v>0</v>
          </cell>
          <cell r="H95">
            <v>0</v>
          </cell>
          <cell r="I95">
            <v>0</v>
          </cell>
          <cell r="J95">
            <v>0</v>
          </cell>
          <cell r="K95">
            <v>0</v>
          </cell>
          <cell r="L95">
            <v>0</v>
          </cell>
          <cell r="M95">
            <v>0</v>
          </cell>
          <cell r="N95">
            <v>0</v>
          </cell>
          <cell r="O95">
            <v>0</v>
          </cell>
          <cell r="P95">
            <v>0</v>
          </cell>
          <cell r="Q95">
            <v>0</v>
          </cell>
        </row>
        <row r="96">
          <cell r="D96">
            <v>3284.1307300000003</v>
          </cell>
          <cell r="E96">
            <v>2219.7177099999999</v>
          </cell>
          <cell r="F96">
            <v>2341.6016421480003</v>
          </cell>
          <cell r="G96">
            <v>7845.4500821479996</v>
          </cell>
          <cell r="H96">
            <v>2391.6023246772002</v>
          </cell>
          <cell r="I96">
            <v>2736.9284777231996</v>
          </cell>
          <cell r="J96">
            <v>2673.0542153880001</v>
          </cell>
          <cell r="K96">
            <v>7801.5850177884004</v>
          </cell>
          <cell r="L96">
            <v>15647.0350999364</v>
          </cell>
          <cell r="M96">
            <v>3545.7834550742996</v>
          </cell>
          <cell r="N96">
            <v>2771.4139678008</v>
          </cell>
          <cell r="O96">
            <v>2361.1021124434001</v>
          </cell>
          <cell r="P96">
            <v>8678.2995353184997</v>
          </cell>
          <cell r="Q96">
            <v>24325.334635254898</v>
          </cell>
        </row>
        <row r="97">
          <cell r="D97">
            <v>0</v>
          </cell>
          <cell r="E97">
            <v>0</v>
          </cell>
          <cell r="F97">
            <v>0</v>
          </cell>
          <cell r="G97">
            <v>0</v>
          </cell>
          <cell r="H97">
            <v>0</v>
          </cell>
          <cell r="I97">
            <v>0</v>
          </cell>
          <cell r="J97">
            <v>0</v>
          </cell>
          <cell r="K97">
            <v>0</v>
          </cell>
          <cell r="L97">
            <v>0</v>
          </cell>
          <cell r="M97">
            <v>0</v>
          </cell>
          <cell r="N97">
            <v>0</v>
          </cell>
          <cell r="O97">
            <v>0</v>
          </cell>
          <cell r="P97">
            <v>0</v>
          </cell>
          <cell r="Q97">
            <v>0</v>
          </cell>
        </row>
        <row r="98">
          <cell r="D98">
            <v>0</v>
          </cell>
          <cell r="E98">
            <v>0</v>
          </cell>
          <cell r="F98">
            <v>0</v>
          </cell>
          <cell r="G98">
            <v>0</v>
          </cell>
          <cell r="H98">
            <v>0</v>
          </cell>
          <cell r="I98">
            <v>0</v>
          </cell>
          <cell r="J98">
            <v>0</v>
          </cell>
          <cell r="K98">
            <v>0</v>
          </cell>
          <cell r="L98">
            <v>0</v>
          </cell>
          <cell r="M98">
            <v>0</v>
          </cell>
          <cell r="N98">
            <v>0</v>
          </cell>
          <cell r="O98">
            <v>0</v>
          </cell>
          <cell r="P98">
            <v>0</v>
          </cell>
          <cell r="Q98">
            <v>0</v>
          </cell>
        </row>
        <row r="100">
          <cell r="D100">
            <v>58177.083042222228</v>
          </cell>
          <cell r="E100">
            <v>24286.690706666668</v>
          </cell>
          <cell r="F100">
            <v>334002.77011111111</v>
          </cell>
          <cell r="G100">
            <v>416466.54386000003</v>
          </cell>
          <cell r="H100">
            <v>7815.6019999999999</v>
          </cell>
          <cell r="I100">
            <v>8856.0744066666703</v>
          </cell>
          <cell r="J100">
            <v>15759.032833333331</v>
          </cell>
          <cell r="K100">
            <v>32430.709240000004</v>
          </cell>
          <cell r="L100">
            <v>448897.25310000003</v>
          </cell>
          <cell r="M100">
            <v>12829.27757222222</v>
          </cell>
          <cell r="N100">
            <v>15045.713680000001</v>
          </cell>
          <cell r="O100">
            <v>16824.717399999998</v>
          </cell>
          <cell r="P100">
            <v>44699.708652222216</v>
          </cell>
          <cell r="Q100">
            <v>493596.96175222227</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row>
        <row r="102">
          <cell r="D102">
            <v>49971.41782000001</v>
          </cell>
          <cell r="E102">
            <v>16160.008040000001</v>
          </cell>
          <cell r="F102">
            <v>11885.07</v>
          </cell>
          <cell r="G102">
            <v>78016.495860000025</v>
          </cell>
          <cell r="H102">
            <v>0</v>
          </cell>
          <cell r="I102">
            <v>1196.0127399999999</v>
          </cell>
          <cell r="J102">
            <v>8254.5115000000005</v>
          </cell>
          <cell r="K102">
            <v>9450.5242400000006</v>
          </cell>
          <cell r="L102">
            <v>87467.020100000023</v>
          </cell>
          <cell r="M102">
            <v>5499.0103499999996</v>
          </cell>
          <cell r="N102">
            <v>7880.3436799999999</v>
          </cell>
          <cell r="O102">
            <v>9764.6793999999991</v>
          </cell>
          <cell r="P102">
            <v>23144.033429999996</v>
          </cell>
          <cell r="Q102">
            <v>110611.05353000002</v>
          </cell>
        </row>
        <row r="103">
          <cell r="D103">
            <v>8205.6652222222201</v>
          </cell>
          <cell r="E103">
            <v>8126.6826666666693</v>
          </cell>
          <cell r="F103">
            <v>8047.7001111111103</v>
          </cell>
          <cell r="G103">
            <v>24380.047999999999</v>
          </cell>
          <cell r="H103">
            <v>7815.6019999999999</v>
          </cell>
          <cell r="I103">
            <v>7660.0616666666701</v>
          </cell>
          <cell r="J103">
            <v>7504.5213333333304</v>
          </cell>
          <cell r="K103">
            <v>22980.185000000001</v>
          </cell>
          <cell r="L103">
            <v>47360.233</v>
          </cell>
          <cell r="M103">
            <v>7330.26722222222</v>
          </cell>
          <cell r="N103">
            <v>7165.37</v>
          </cell>
          <cell r="O103">
            <v>7060.0379999999996</v>
          </cell>
          <cell r="P103">
            <v>21555.67522222222</v>
          </cell>
          <cell r="Q103">
            <v>68915.908222222221</v>
          </cell>
        </row>
        <row r="104">
          <cell r="D104">
            <v>0</v>
          </cell>
          <cell r="E104">
            <v>0</v>
          </cell>
          <cell r="F104">
            <v>314070</v>
          </cell>
          <cell r="G104">
            <v>314070</v>
          </cell>
          <cell r="H104">
            <v>0</v>
          </cell>
          <cell r="I104">
            <v>0</v>
          </cell>
          <cell r="J104">
            <v>0</v>
          </cell>
          <cell r="K104">
            <v>0</v>
          </cell>
          <cell r="L104">
            <v>314070</v>
          </cell>
          <cell r="M104">
            <v>0</v>
          </cell>
          <cell r="N104">
            <v>0</v>
          </cell>
          <cell r="O104">
            <v>0</v>
          </cell>
          <cell r="P104">
            <v>0</v>
          </cell>
          <cell r="Q104">
            <v>314070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row>
        <row r="108">
          <cell r="D108">
            <v>-20592.398682222229</v>
          </cell>
          <cell r="E108">
            <v>37882.128633333334</v>
          </cell>
          <cell r="F108">
            <v>-267721.14486896311</v>
          </cell>
          <cell r="G108">
            <v>-250431.41491785206</v>
          </cell>
          <cell r="H108">
            <v>38843.040504677199</v>
          </cell>
          <cell r="I108">
            <v>48266.864051056531</v>
          </cell>
          <cell r="J108">
            <v>37702.214782054667</v>
          </cell>
          <cell r="K108">
            <v>124812.11933778838</v>
          </cell>
          <cell r="L108">
            <v>-125619.29558006366</v>
          </cell>
          <cell r="M108">
            <v>45732.936182852078</v>
          </cell>
          <cell r="N108">
            <v>48424.704607800799</v>
          </cell>
          <cell r="O108">
            <v>49190.709572443404</v>
          </cell>
          <cell r="P108">
            <v>143348.35036309631</v>
          </cell>
          <cell r="Q108">
            <v>17729.054783032625</v>
          </cell>
        </row>
        <row r="111">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row>
        <row r="112">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row>
        <row r="113">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row>
        <row r="114">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row>
        <row r="116">
          <cell r="D116">
            <v>37584.684359999999</v>
          </cell>
          <cell r="E116">
            <v>62168.819340000002</v>
          </cell>
          <cell r="F116">
            <v>66281.625242148002</v>
          </cell>
          <cell r="G116">
            <v>166035.12894214797</v>
          </cell>
          <cell r="H116">
            <v>46658.642504677198</v>
          </cell>
          <cell r="I116">
            <v>57122.938457723198</v>
          </cell>
          <cell r="J116">
            <v>53461.247615387998</v>
          </cell>
          <cell r="K116">
            <v>157242.82857778837</v>
          </cell>
          <cell r="L116">
            <v>323277.95751993638</v>
          </cell>
          <cell r="M116">
            <v>58562.213755074299</v>
          </cell>
          <cell r="N116">
            <v>63470.4182878008</v>
          </cell>
          <cell r="O116">
            <v>66015.426972443398</v>
          </cell>
          <cell r="P116">
            <v>188048.05901531852</v>
          </cell>
          <cell r="Q116">
            <v>511326.01653525489</v>
          </cell>
        </row>
        <row r="117">
          <cell r="D117">
            <v>58177.083042222228</v>
          </cell>
          <cell r="E117">
            <v>24286.690706666668</v>
          </cell>
          <cell r="F117">
            <v>334002.77011111111</v>
          </cell>
          <cell r="G117">
            <v>416466.54386000003</v>
          </cell>
          <cell r="H117">
            <v>7815.6019999999999</v>
          </cell>
          <cell r="I117">
            <v>8856.0744066666703</v>
          </cell>
          <cell r="J117">
            <v>15759.032833333331</v>
          </cell>
          <cell r="K117">
            <v>32430.709240000004</v>
          </cell>
          <cell r="L117">
            <v>448897.25310000003</v>
          </cell>
          <cell r="M117">
            <v>12829.27757222222</v>
          </cell>
          <cell r="N117">
            <v>15045.713680000001</v>
          </cell>
          <cell r="O117">
            <v>16824.717399999998</v>
          </cell>
          <cell r="P117">
            <v>44699.708652222216</v>
          </cell>
          <cell r="Q117">
            <v>493596.96175222227</v>
          </cell>
        </row>
        <row r="118">
          <cell r="D118">
            <v>-20592.398682222229</v>
          </cell>
          <cell r="E118">
            <v>37882.128633333334</v>
          </cell>
          <cell r="F118">
            <v>-267721.14486896311</v>
          </cell>
          <cell r="G118">
            <v>-250431.41491785206</v>
          </cell>
          <cell r="H118">
            <v>38843.040504677199</v>
          </cell>
          <cell r="I118">
            <v>48266.864051056531</v>
          </cell>
          <cell r="J118">
            <v>37702.214782054667</v>
          </cell>
          <cell r="K118">
            <v>124812.11933778838</v>
          </cell>
          <cell r="L118">
            <v>-125619.29558006366</v>
          </cell>
          <cell r="M118">
            <v>45732.936182852078</v>
          </cell>
          <cell r="N118">
            <v>48424.704607800799</v>
          </cell>
          <cell r="O118">
            <v>49190.709572443404</v>
          </cell>
          <cell r="P118">
            <v>143348.35036309631</v>
          </cell>
          <cell r="Q118">
            <v>17729.054783032625</v>
          </cell>
        </row>
        <row r="123">
          <cell r="D123">
            <v>-12386.733460000001</v>
          </cell>
          <cell r="E123">
            <v>46008.811300000001</v>
          </cell>
          <cell r="F123">
            <v>-259673.444757852</v>
          </cell>
          <cell r="G123">
            <v>-226051.36691785199</v>
          </cell>
          <cell r="H123">
            <v>46658.642504677198</v>
          </cell>
          <cell r="I123">
            <v>55926.925717723199</v>
          </cell>
          <cell r="J123">
            <v>45206.736115387997</v>
          </cell>
          <cell r="K123">
            <v>147792.3043377884</v>
          </cell>
          <cell r="L123">
            <v>-78259.06258006359</v>
          </cell>
          <cell r="M123">
            <v>53063.203405074295</v>
          </cell>
          <cell r="N123">
            <v>55590.074607800794</v>
          </cell>
          <cell r="O123">
            <v>56250.747572443404</v>
          </cell>
          <cell r="P123">
            <v>164904.02558531851</v>
          </cell>
          <cell r="Q123">
            <v>86644.963005254918</v>
          </cell>
        </row>
        <row r="124">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row>
        <row r="125">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row>
        <row r="126">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row>
        <row r="127">
          <cell r="D127">
            <v>0</v>
          </cell>
          <cell r="E127">
            <v>0</v>
          </cell>
          <cell r="F127">
            <v>-314070</v>
          </cell>
          <cell r="G127">
            <v>-314070</v>
          </cell>
          <cell r="H127">
            <v>0</v>
          </cell>
          <cell r="I127">
            <v>0</v>
          </cell>
          <cell r="J127">
            <v>0</v>
          </cell>
          <cell r="K127">
            <v>0</v>
          </cell>
          <cell r="L127">
            <v>-314070</v>
          </cell>
          <cell r="M127">
            <v>0</v>
          </cell>
          <cell r="N127">
            <v>0</v>
          </cell>
          <cell r="O127">
            <v>0</v>
          </cell>
          <cell r="P127">
            <v>0</v>
          </cell>
          <cell r="Q127">
            <v>-314070</v>
          </cell>
        </row>
        <row r="128">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row>
        <row r="129">
          <cell r="D129">
            <v>0</v>
          </cell>
          <cell r="E129">
            <v>0</v>
          </cell>
          <cell r="F129">
            <v>314070</v>
          </cell>
          <cell r="G129">
            <v>314070</v>
          </cell>
          <cell r="H129">
            <v>0</v>
          </cell>
          <cell r="I129">
            <v>0</v>
          </cell>
          <cell r="J129">
            <v>0</v>
          </cell>
          <cell r="K129">
            <v>0</v>
          </cell>
          <cell r="L129">
            <v>314070</v>
          </cell>
          <cell r="M129">
            <v>0</v>
          </cell>
          <cell r="N129">
            <v>0</v>
          </cell>
          <cell r="O129">
            <v>0</v>
          </cell>
          <cell r="P129">
            <v>0</v>
          </cell>
          <cell r="Q129">
            <v>314070</v>
          </cell>
        </row>
        <row r="130">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row>
        <row r="131">
          <cell r="D131">
            <v>-12386.733460000001</v>
          </cell>
          <cell r="E131">
            <v>46008.811300000001</v>
          </cell>
          <cell r="F131">
            <v>54396.555242148002</v>
          </cell>
          <cell r="G131">
            <v>88018.633082148008</v>
          </cell>
          <cell r="H131">
            <v>46658.642504677198</v>
          </cell>
          <cell r="I131">
            <v>55926.925717723199</v>
          </cell>
          <cell r="J131">
            <v>45206.736115387997</v>
          </cell>
          <cell r="K131">
            <v>147792.3043377884</v>
          </cell>
          <cell r="L131">
            <v>235810.93741993641</v>
          </cell>
          <cell r="M131">
            <v>53063.203405074295</v>
          </cell>
          <cell r="N131">
            <v>55590.074607800794</v>
          </cell>
          <cell r="O131">
            <v>56250.747572443404</v>
          </cell>
          <cell r="P131">
            <v>164904.02558531851</v>
          </cell>
          <cell r="Q131">
            <v>400714.96300525492</v>
          </cell>
        </row>
        <row r="132">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row>
        <row r="133">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row>
        <row r="134">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row>
        <row r="135">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row>
        <row r="136">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row>
        <row r="140">
          <cell r="D140">
            <v>8205.6652222222201</v>
          </cell>
          <cell r="E140">
            <v>8126.6826666666693</v>
          </cell>
          <cell r="F140">
            <v>8047.7001111111103</v>
          </cell>
          <cell r="G140">
            <v>24380.047999999999</v>
          </cell>
          <cell r="H140">
            <v>7815.6019999999999</v>
          </cell>
          <cell r="I140">
            <v>7660.0616666666701</v>
          </cell>
          <cell r="J140">
            <v>7504.5213333333304</v>
          </cell>
          <cell r="K140">
            <v>22980.185000000001</v>
          </cell>
          <cell r="L140">
            <v>47360.233</v>
          </cell>
          <cell r="M140">
            <v>7330.26722222222</v>
          </cell>
          <cell r="N140">
            <v>7165.37</v>
          </cell>
          <cell r="O140">
            <v>7060.0379999999996</v>
          </cell>
          <cell r="P140">
            <v>21555.67522222222</v>
          </cell>
          <cell r="Q140">
            <v>68915.908222222221</v>
          </cell>
        </row>
        <row r="141">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row>
        <row r="142">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row>
        <row r="143">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row>
        <row r="144">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row>
        <row r="145">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row>
        <row r="146">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row>
        <row r="147">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row>
        <row r="148">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row>
        <row r="149">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row>
        <row r="150">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row>
        <row r="151">
          <cell r="D151">
            <v>8205.6652222222201</v>
          </cell>
          <cell r="E151">
            <v>8126.6826666666693</v>
          </cell>
          <cell r="F151">
            <v>8047.7001111111103</v>
          </cell>
          <cell r="G151">
            <v>24380.047999999999</v>
          </cell>
          <cell r="H151">
            <v>7815.6019999999999</v>
          </cell>
          <cell r="I151">
            <v>7660.0616666666701</v>
          </cell>
          <cell r="J151">
            <v>7504.5213333333304</v>
          </cell>
          <cell r="K151">
            <v>22980.185000000001</v>
          </cell>
          <cell r="L151">
            <v>47360.233</v>
          </cell>
          <cell r="M151">
            <v>7330.26722222222</v>
          </cell>
          <cell r="N151">
            <v>7165.37</v>
          </cell>
          <cell r="O151">
            <v>7060.0379999999996</v>
          </cell>
          <cell r="P151">
            <v>21555.67522222222</v>
          </cell>
          <cell r="Q151">
            <v>68915.908222222221</v>
          </cell>
        </row>
        <row r="153">
          <cell r="D153">
            <v>-20592.398682222221</v>
          </cell>
          <cell r="E153">
            <v>37882.128633333334</v>
          </cell>
          <cell r="F153">
            <v>-267721.14486896311</v>
          </cell>
          <cell r="G153">
            <v>-250431.414917852</v>
          </cell>
          <cell r="H153">
            <v>38843.040504677199</v>
          </cell>
          <cell r="I153">
            <v>48266.864051056531</v>
          </cell>
          <cell r="J153">
            <v>37702.214782054667</v>
          </cell>
          <cell r="K153">
            <v>124812.1193377884</v>
          </cell>
          <cell r="L153">
            <v>-125619.2955800636</v>
          </cell>
          <cell r="M153">
            <v>45732.936182852078</v>
          </cell>
          <cell r="N153">
            <v>48424.704607800792</v>
          </cell>
          <cell r="O153">
            <v>49190.709572443404</v>
          </cell>
          <cell r="P153">
            <v>143348.35036309628</v>
          </cell>
          <cell r="Q153">
            <v>17729.054783032698</v>
          </cell>
        </row>
      </sheetData>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gcTotVarReal1erTr"/>
      <sheetName val="EogcTotVarReal2°Tr"/>
      <sheetName val="EogcTotVarReal1erSem"/>
      <sheetName val="EogcTotVarReal3erTr"/>
      <sheetName val="EogcTotVarRealAcSep"/>
      <sheetName val="EogcTotVarReal4°Tr"/>
      <sheetName val="EogcTotVarReal2°Sem"/>
      <sheetName val="EogcTotVarRealAño"/>
      <sheetName val="ConsolidVarReal"/>
      <sheetName val="PptarioVarReal"/>
      <sheetName val="ExtraPptarioVarReal"/>
      <sheetName val="VarReal1erTrSerie"/>
      <sheetName val="VarReal2°TrSerie"/>
      <sheetName val="VarReal1erSemSerie"/>
      <sheetName val="VarReal3erTrSerie"/>
      <sheetName val="VarRealAcSepSerie"/>
      <sheetName val="VarReal4°TrSerie"/>
      <sheetName val="VarReal2°SemSerie"/>
      <sheetName val="VarRealAñoSerie"/>
    </sheetNames>
    <sheetDataSet>
      <sheetData sheetId="0"/>
      <sheetData sheetId="1"/>
      <sheetData sheetId="2"/>
      <sheetData sheetId="3"/>
      <sheetData sheetId="4"/>
      <sheetData sheetId="5"/>
      <sheetData sheetId="6"/>
      <sheetData sheetId="7"/>
      <sheetData sheetId="8">
        <row r="10">
          <cell r="E10">
            <v>-11.578674688688261</v>
          </cell>
          <cell r="F10">
            <v>-2.1025783328973091</v>
          </cell>
          <cell r="H10">
            <v>3.5288882934530141</v>
          </cell>
          <cell r="I10">
            <v>-4.2422811069901307</v>
          </cell>
          <cell r="J10">
            <v>24.114873364100365</v>
          </cell>
          <cell r="L10">
            <v>-11.982735187510885</v>
          </cell>
          <cell r="N10">
            <v>8.7806220924972589</v>
          </cell>
          <cell r="O10">
            <v>12.408543431276286</v>
          </cell>
          <cell r="P10">
            <v>3.62674896521884</v>
          </cell>
          <cell r="Q10">
            <v>8.8583776789174173</v>
          </cell>
          <cell r="S10">
            <v>9.6816092609222082</v>
          </cell>
          <cell r="U10">
            <v>8.7866589381687241</v>
          </cell>
          <cell r="V10">
            <v>9.1331227343717014</v>
          </cell>
          <cell r="W10">
            <v>5.3367069617938245</v>
          </cell>
        </row>
        <row r="11">
          <cell r="E11">
            <v>-12.450183832396567</v>
          </cell>
          <cell r="F11">
            <v>-4.2377001951023008</v>
          </cell>
          <cell r="H11">
            <v>-0.5954215883906544</v>
          </cell>
          <cell r="I11">
            <v>-6.497761146507175</v>
          </cell>
          <cell r="J11">
            <v>29.498668902060277</v>
          </cell>
          <cell r="L11">
            <v>-21.031142116505073</v>
          </cell>
          <cell r="N11">
            <v>7.9952018185906137</v>
          </cell>
          <cell r="O11">
            <v>14.516105903878351</v>
          </cell>
          <cell r="P11">
            <v>3.2545527735170277</v>
          </cell>
          <cell r="Q11">
            <v>10.716940300697942</v>
          </cell>
          <cell r="S11">
            <v>4.1935061792255368</v>
          </cell>
          <cell r="U11">
            <v>10.460770608649517</v>
          </cell>
          <cell r="V11">
            <v>8.2891575268396522</v>
          </cell>
          <cell r="W11">
            <v>4.7869547990952555</v>
          </cell>
        </row>
        <row r="12">
          <cell r="E12">
            <v>-47.323315290696364</v>
          </cell>
          <cell r="F12">
            <v>-52.539960330205538</v>
          </cell>
          <cell r="H12">
            <v>-59.739119941596172</v>
          </cell>
          <cell r="I12">
            <v>-53.220826081343944</v>
          </cell>
          <cell r="J12">
            <v>165.34777905270096</v>
          </cell>
          <cell r="L12">
            <v>27.114471661471072</v>
          </cell>
          <cell r="N12">
            <v>89.821389204487161</v>
          </cell>
          <cell r="O12">
            <v>548.61898400548444</v>
          </cell>
          <cell r="P12">
            <v>33.643161240440818</v>
          </cell>
          <cell r="Q12">
            <v>110.01844031519339</v>
          </cell>
          <cell r="S12">
            <v>115.36540414609217</v>
          </cell>
          <cell r="U12">
            <v>914.41396270272185</v>
          </cell>
          <cell r="V12">
            <v>177.23713463269675</v>
          </cell>
          <cell r="W12">
            <v>12162.256450888179</v>
          </cell>
        </row>
        <row r="13">
          <cell r="E13">
            <v>-11.773508991705539</v>
          </cell>
          <cell r="F13">
            <v>-3.1784526660372792</v>
          </cell>
          <cell r="H13">
            <v>0.98154444142521946</v>
          </cell>
          <cell r="I13">
            <v>-5.4562160748994888</v>
          </cell>
          <cell r="J13">
            <v>27.149538339441428</v>
          </cell>
          <cell r="L13">
            <v>-21.964165940363412</v>
          </cell>
          <cell r="N13">
            <v>5.3268158208265248</v>
          </cell>
          <cell r="O13">
            <v>12.233116892300933</v>
          </cell>
          <cell r="P13">
            <v>2.8335638929893436</v>
          </cell>
          <cell r="Q13">
            <v>-1.5700933093194092</v>
          </cell>
          <cell r="S13">
            <v>3.0140693867237722</v>
          </cell>
          <cell r="U13">
            <v>6.0633886772519352</v>
          </cell>
          <cell r="V13">
            <v>2.5330343604720085</v>
          </cell>
          <cell r="W13">
            <v>2.7485466085132915</v>
          </cell>
        </row>
        <row r="14">
          <cell r="E14">
            <v>-61.346730257213999</v>
          </cell>
          <cell r="F14">
            <v>54.720282779691317</v>
          </cell>
          <cell r="H14">
            <v>87.610255618272888</v>
          </cell>
          <cell r="I14">
            <v>-2.084100390230037</v>
          </cell>
          <cell r="J14">
            <v>-6.5177783901401725</v>
          </cell>
          <cell r="L14">
            <v>24.10306253212817</v>
          </cell>
          <cell r="N14">
            <v>22.461140861656091</v>
          </cell>
          <cell r="O14">
            <v>12.865545235444454</v>
          </cell>
          <cell r="P14">
            <v>4.7537719289138414</v>
          </cell>
          <cell r="Q14">
            <v>26.653677931012034</v>
          </cell>
          <cell r="S14">
            <v>255.75995458123791</v>
          </cell>
          <cell r="U14">
            <v>45.549403226116311</v>
          </cell>
          <cell r="V14">
            <v>113.04171601030792</v>
          </cell>
          <cell r="W14">
            <v>39.135876479120355</v>
          </cell>
        </row>
        <row r="15">
          <cell r="E15">
            <v>2.335812866454412</v>
          </cell>
          <cell r="F15">
            <v>9.8796151976606303</v>
          </cell>
          <cell r="H15">
            <v>35.685307934886623</v>
          </cell>
          <cell r="I15">
            <v>14.254873018561231</v>
          </cell>
          <cell r="J15">
            <v>1.1426878752704539</v>
          </cell>
          <cell r="L15">
            <v>8.5612196615598037</v>
          </cell>
          <cell r="N15">
            <v>-1.3239344934627417</v>
          </cell>
          <cell r="O15">
            <v>2.6946088377056698</v>
          </cell>
          <cell r="P15">
            <v>8.1505435762067044</v>
          </cell>
          <cell r="Q15">
            <v>8.0382165798404515</v>
          </cell>
          <cell r="S15">
            <v>5.8757381387352536</v>
          </cell>
          <cell r="U15">
            <v>-5.6033726866605242</v>
          </cell>
          <cell r="V15">
            <v>2.4591682514168545</v>
          </cell>
          <cell r="W15">
            <v>6.172268106553469</v>
          </cell>
        </row>
        <row r="16">
          <cell r="E16">
            <v>59.284189305226917</v>
          </cell>
          <cell r="F16">
            <v>-14.094917621418235</v>
          </cell>
          <cell r="H16">
            <v>-3.0003052713101441</v>
          </cell>
          <cell r="I16">
            <v>13.278028344361847</v>
          </cell>
          <cell r="J16">
            <v>-31.649694707023102</v>
          </cell>
          <cell r="L16">
            <v>35.505222180475272</v>
          </cell>
          <cell r="N16">
            <v>32.113417049744683</v>
          </cell>
          <cell r="O16">
            <v>17.319504759364168</v>
          </cell>
          <cell r="P16">
            <v>15.611228346461559</v>
          </cell>
          <cell r="Q16">
            <v>29.071003604462042</v>
          </cell>
          <cell r="S16">
            <v>39.180527848258166</v>
          </cell>
          <cell r="U16">
            <v>14.936635610249759</v>
          </cell>
          <cell r="V16">
            <v>26.563063944253674</v>
          </cell>
          <cell r="W16">
            <v>19.170057695933341</v>
          </cell>
        </row>
        <row r="17">
          <cell r="E17">
            <v>-0.86884032444943804</v>
          </cell>
          <cell r="F17">
            <v>-22.903632773408276</v>
          </cell>
          <cell r="H17">
            <v>-9.9401360676325883</v>
          </cell>
          <cell r="I17">
            <v>-11.197856615535018</v>
          </cell>
          <cell r="J17">
            <v>-0.63538203213749922</v>
          </cell>
          <cell r="L17">
            <v>9.5636153921817133</v>
          </cell>
          <cell r="N17">
            <v>0.29412948757403523</v>
          </cell>
          <cell r="O17">
            <v>3.7965187644779741</v>
          </cell>
          <cell r="P17">
            <v>-3.3379666803575514</v>
          </cell>
          <cell r="Q17">
            <v>-25.933958776516796</v>
          </cell>
          <cell r="S17">
            <v>27.272547754034736</v>
          </cell>
          <cell r="U17">
            <v>11.443603618457177</v>
          </cell>
          <cell r="V17">
            <v>5.9800703381424736</v>
          </cell>
          <cell r="W17">
            <v>0.50171325832790714</v>
          </cell>
        </row>
        <row r="18">
          <cell r="E18">
            <v>5.0828737876398078</v>
          </cell>
          <cell r="F18">
            <v>-4.0125906702328411</v>
          </cell>
          <cell r="H18">
            <v>5.4175836774861263</v>
          </cell>
          <cell r="I18">
            <v>2.1560665203848695</v>
          </cell>
          <cell r="J18">
            <v>-2.8730516621167768</v>
          </cell>
          <cell r="L18">
            <v>5.1350345522708007</v>
          </cell>
          <cell r="N18">
            <v>8.4151743880698682</v>
          </cell>
          <cell r="O18">
            <v>3.5204562593301958</v>
          </cell>
          <cell r="P18">
            <v>2.8229208296059793</v>
          </cell>
          <cell r="Q18">
            <v>-11.195748852401143</v>
          </cell>
          <cell r="S18">
            <v>18.597514580895336</v>
          </cell>
          <cell r="U18">
            <v>-1.3100512617596483</v>
          </cell>
          <cell r="V18">
            <v>1.5207911113114925</v>
          </cell>
          <cell r="W18">
            <v>2.3569932642536262</v>
          </cell>
        </row>
        <row r="19">
          <cell r="E19">
            <v>9.0198593508002745</v>
          </cell>
          <cell r="F19">
            <v>21.76355515223274</v>
          </cell>
          <cell r="H19">
            <v>31.993277190510106</v>
          </cell>
          <cell r="I19">
            <v>20.564905727192716</v>
          </cell>
          <cell r="J19">
            <v>-43.031256292771012</v>
          </cell>
          <cell r="L19">
            <v>14.501656805127672</v>
          </cell>
          <cell r="N19">
            <v>47.853806689183685</v>
          </cell>
          <cell r="O19">
            <v>-4.2220143170859199</v>
          </cell>
          <cell r="P19">
            <v>7.1521665503926579</v>
          </cell>
          <cell r="Q19">
            <v>8.6421059875405604</v>
          </cell>
          <cell r="S19">
            <v>4.0718388256645532</v>
          </cell>
          <cell r="U19">
            <v>-6.5525457487133565</v>
          </cell>
          <cell r="V19">
            <v>1.8379675691691411</v>
          </cell>
          <cell r="W19">
            <v>5.4413868916307617</v>
          </cell>
        </row>
        <row r="21">
          <cell r="E21">
            <v>5.0826506285825523</v>
          </cell>
          <cell r="F21">
            <v>5.9415154109730084</v>
          </cell>
          <cell r="H21">
            <v>15.819546411965613</v>
          </cell>
          <cell r="I21">
            <v>9.3270013569271235</v>
          </cell>
          <cell r="J21">
            <v>1.8031768205397203</v>
          </cell>
          <cell r="L21">
            <v>4.7355190809554637</v>
          </cell>
          <cell r="N21">
            <v>8.7166238096645579</v>
          </cell>
          <cell r="O21">
            <v>5.1244567123006179</v>
          </cell>
          <cell r="P21">
            <v>7.1929147095894708</v>
          </cell>
          <cell r="Q21">
            <v>2.946101827656622</v>
          </cell>
          <cell r="S21">
            <v>12.953195887981916</v>
          </cell>
          <cell r="U21">
            <v>6.2056422657375654</v>
          </cell>
          <cell r="V21">
            <v>7.2648569019382325</v>
          </cell>
          <cell r="W21">
            <v>7.1861295774601208</v>
          </cell>
        </row>
        <row r="22">
          <cell r="E22">
            <v>8.5395735510012329</v>
          </cell>
          <cell r="F22">
            <v>5.7971399369644905</v>
          </cell>
          <cell r="H22">
            <v>5.1012133758475686</v>
          </cell>
          <cell r="I22">
            <v>6.3747104992952996</v>
          </cell>
          <cell r="J22">
            <v>4.4338035714609481</v>
          </cell>
          <cell r="L22">
            <v>6.1331236454231997</v>
          </cell>
          <cell r="N22">
            <v>-1.9492842806877908</v>
          </cell>
          <cell r="O22">
            <v>2.4400897489244677</v>
          </cell>
          <cell r="P22">
            <v>4.426315900617861</v>
          </cell>
          <cell r="Q22">
            <v>17.937136698202583</v>
          </cell>
          <cell r="S22">
            <v>5.4737176036449897</v>
          </cell>
          <cell r="U22">
            <v>6.4516574262081683</v>
          </cell>
          <cell r="V22">
            <v>9.5652348264270604</v>
          </cell>
          <cell r="W22">
            <v>6.1248255385764283</v>
          </cell>
        </row>
        <row r="23">
          <cell r="E23">
            <v>15.575478131462649</v>
          </cell>
          <cell r="F23">
            <v>6.845131182999098</v>
          </cell>
          <cell r="H23">
            <v>4.2179343497779298</v>
          </cell>
          <cell r="I23">
            <v>8.159028911571454</v>
          </cell>
          <cell r="J23">
            <v>-8.3701854327528302</v>
          </cell>
          <cell r="L23">
            <v>0.46759349398124428</v>
          </cell>
          <cell r="N23">
            <v>14.187054359737772</v>
          </cell>
          <cell r="O23">
            <v>2.2244468179954735</v>
          </cell>
          <cell r="P23">
            <v>5.0172144101087168</v>
          </cell>
          <cell r="Q23">
            <v>1.27181612317393</v>
          </cell>
          <cell r="S23">
            <v>1.9140023216503099</v>
          </cell>
          <cell r="U23">
            <v>0.6986402892547483</v>
          </cell>
          <cell r="V23">
            <v>1.2922276677468592</v>
          </cell>
          <cell r="W23">
            <v>3.5754250873647919</v>
          </cell>
        </row>
        <row r="24">
          <cell r="E24">
            <v>-20.049714864314605</v>
          </cell>
          <cell r="F24">
            <v>-22.974101634575895</v>
          </cell>
          <cell r="H24">
            <v>143.18659452502155</v>
          </cell>
          <cell r="I24">
            <v>21.076563706519693</v>
          </cell>
          <cell r="J24">
            <v>-23.545934777964696</v>
          </cell>
          <cell r="L24">
            <v>-64.517639757876367</v>
          </cell>
          <cell r="N24">
            <v>189.55735458932824</v>
          </cell>
          <cell r="O24">
            <v>-0.40398224558170215</v>
          </cell>
          <cell r="P24">
            <v>18.142846561803228</v>
          </cell>
          <cell r="Q24">
            <v>-11.595271303283994</v>
          </cell>
          <cell r="S24">
            <v>-5.2974009832272078</v>
          </cell>
          <cell r="U24">
            <v>30.581561123740176</v>
          </cell>
          <cell r="V24">
            <v>9.1933949905961931</v>
          </cell>
          <cell r="W24">
            <v>13.528204679455236</v>
          </cell>
        </row>
        <row r="25">
          <cell r="E25">
            <v>10.745780205302369</v>
          </cell>
          <cell r="F25">
            <v>7.6309862643671122</v>
          </cell>
          <cell r="H25">
            <v>19.358656957886744</v>
          </cell>
          <cell r="I25">
            <v>12.718735336838783</v>
          </cell>
          <cell r="J25">
            <v>3.3301077159871628</v>
          </cell>
          <cell r="L25">
            <v>9.0118616404613938</v>
          </cell>
          <cell r="N25">
            <v>10.604151855766709</v>
          </cell>
          <cell r="O25">
            <v>7.6051440288884997</v>
          </cell>
          <cell r="P25">
            <v>9.8459001825081049</v>
          </cell>
          <cell r="Q25">
            <v>-1.8294263181466985</v>
          </cell>
          <cell r="S25">
            <v>24.273277395273716</v>
          </cell>
          <cell r="U25">
            <v>-2.1521733353089378</v>
          </cell>
          <cell r="V25">
            <v>6.9812376388841857</v>
          </cell>
          <cell r="W25">
            <v>8.76014715291209</v>
          </cell>
        </row>
        <row r="26">
          <cell r="E26">
            <v>3.9576603287775347</v>
          </cell>
          <cell r="F26">
            <v>5.3876200072774827</v>
          </cell>
          <cell r="H26">
            <v>2.8602934131242597</v>
          </cell>
          <cell r="I26">
            <v>3.960727965121702</v>
          </cell>
          <cell r="J26">
            <v>2.2920857149699492</v>
          </cell>
          <cell r="L26">
            <v>4.1143058293168222</v>
          </cell>
          <cell r="N26">
            <v>5.5903359190673019</v>
          </cell>
          <cell r="O26">
            <v>4.0121808531904835</v>
          </cell>
          <cell r="P26">
            <v>4.0002496873283944</v>
          </cell>
          <cell r="Q26">
            <v>5.2057425061961649</v>
          </cell>
          <cell r="S26">
            <v>3.6736272057021679</v>
          </cell>
          <cell r="U26">
            <v>14.45149972130122</v>
          </cell>
          <cell r="V26">
            <v>7.7522686332840651</v>
          </cell>
          <cell r="W26">
            <v>5.2127319129350091</v>
          </cell>
        </row>
        <row r="27">
          <cell r="E27">
            <v>364.17993779966969</v>
          </cell>
          <cell r="F27">
            <v>-1.8900021485057761</v>
          </cell>
          <cell r="H27">
            <v>-1.6056786021830249</v>
          </cell>
          <cell r="I27">
            <v>49.910601042923084</v>
          </cell>
          <cell r="J27">
            <v>-5.2151766168632268</v>
          </cell>
          <cell r="L27">
            <v>761.53599289456361</v>
          </cell>
          <cell r="N27">
            <v>12.031774875259838</v>
          </cell>
          <cell r="O27">
            <v>124.54229090204332</v>
          </cell>
          <cell r="P27">
            <v>84.993781977983218</v>
          </cell>
          <cell r="Q27">
            <v>-36.755106674517812</v>
          </cell>
          <cell r="S27">
            <v>-18.81955068079716</v>
          </cell>
          <cell r="U27">
            <v>497.05847074327261</v>
          </cell>
          <cell r="V27">
            <v>-6.7896639020220473</v>
          </cell>
          <cell r="W27">
            <v>44.649512303549876</v>
          </cell>
        </row>
        <row r="29">
          <cell r="E29">
            <v>-39.984162007168678</v>
          </cell>
          <cell r="F29">
            <v>-34.191085876375773</v>
          </cell>
          <cell r="H29">
            <v>-819.66637864892493</v>
          </cell>
          <cell r="I29">
            <v>-54.256136922981348</v>
          </cell>
          <cell r="J29">
            <v>57.163197343092229</v>
          </cell>
          <cell r="L29">
            <v>-38.735975113583862</v>
          </cell>
          <cell r="N29">
            <v>-7.7703213201654409</v>
          </cell>
          <cell r="O29">
            <v>91.491462018529376</v>
          </cell>
          <cell r="P29">
            <v>-16.199817600125211</v>
          </cell>
          <cell r="Q29">
            <v>58.669028839144573</v>
          </cell>
          <cell r="S29">
            <v>-30.141798116198395</v>
          </cell>
          <cell r="U29">
            <v>12.0611064179325</v>
          </cell>
          <cell r="V29">
            <v>29.913809380055845</v>
          </cell>
          <cell r="W29">
            <v>-13.474360020797793</v>
          </cell>
        </row>
        <row r="32">
          <cell r="E32">
            <v>6.3869195338313034</v>
          </cell>
          <cell r="F32">
            <v>1.5669420567025361</v>
          </cell>
          <cell r="H32">
            <v>-7.687074903954616</v>
          </cell>
          <cell r="I32">
            <v>-1.4158810372932318</v>
          </cell>
          <cell r="J32">
            <v>0.63248512365083887</v>
          </cell>
          <cell r="L32">
            <v>-11.447037001673033</v>
          </cell>
          <cell r="N32">
            <v>1.012904263845793</v>
          </cell>
          <cell r="O32">
            <v>-3.3679361695561627</v>
          </cell>
          <cell r="P32">
            <v>-2.5288563888005378</v>
          </cell>
          <cell r="Q32">
            <v>-3.7437764995195133</v>
          </cell>
          <cell r="S32">
            <v>-10.230811350168345</v>
          </cell>
          <cell r="U32">
            <v>-9.4989023719145642</v>
          </cell>
          <cell r="V32">
            <v>-7.8141717456008504</v>
          </cell>
          <cell r="W32">
            <v>-4.4060966425927823</v>
          </cell>
        </row>
        <row r="33">
          <cell r="E33">
            <v>-86.048175594864034</v>
          </cell>
          <cell r="F33">
            <v>33.262612297826699</v>
          </cell>
          <cell r="H33">
            <v>-75.037902070605327</v>
          </cell>
          <cell r="I33">
            <v>-61.250419461266617</v>
          </cell>
          <cell r="J33">
            <v>-93.745082432256396</v>
          </cell>
          <cell r="L33">
            <v>89.980475656648863</v>
          </cell>
          <cell r="N33">
            <v>-71.832731557723918</v>
          </cell>
          <cell r="O33">
            <v>-55.045013953822377</v>
          </cell>
          <cell r="P33">
            <v>-57.945257348292081</v>
          </cell>
          <cell r="Q33">
            <v>-35.324496371498846</v>
          </cell>
          <cell r="S33">
            <v>-49.706788761670104</v>
          </cell>
          <cell r="U33">
            <v>-93.260847555368031</v>
          </cell>
          <cell r="V33">
            <v>-61.309047727003161</v>
          </cell>
          <cell r="W33">
            <v>-59.208958894481746</v>
          </cell>
        </row>
        <row r="34">
          <cell r="E34">
            <v>-3.6603494025746919</v>
          </cell>
          <cell r="F34">
            <v>-5.1055099881428978</v>
          </cell>
          <cell r="H34">
            <v>-12.355021346398519</v>
          </cell>
          <cell r="I34">
            <v>-8.3089947261216324</v>
          </cell>
          <cell r="J34">
            <v>-11.001177199595302</v>
          </cell>
          <cell r="L34">
            <v>-10.633901180243599</v>
          </cell>
          <cell r="N34">
            <v>-0.73114819044620694</v>
          </cell>
          <cell r="O34">
            <v>-7.1435899820412203</v>
          </cell>
          <cell r="P34">
            <v>-7.6650740254241789</v>
          </cell>
          <cell r="Q34">
            <v>-7.5830217359131202</v>
          </cell>
          <cell r="S34">
            <v>-3.2854453109489978</v>
          </cell>
          <cell r="U34">
            <v>-6.9660574942798315</v>
          </cell>
          <cell r="V34">
            <v>-5.9516237297502546</v>
          </cell>
          <cell r="W34">
            <v>-7.0805250906406432</v>
          </cell>
        </row>
        <row r="35">
          <cell r="E35">
            <v>11.597984064888944</v>
          </cell>
          <cell r="F35">
            <v>9.9699225117870327</v>
          </cell>
          <cell r="H35">
            <v>-3.3586186287925313</v>
          </cell>
          <cell r="I35">
            <v>4.888970019509431</v>
          </cell>
          <cell r="J35">
            <v>12.97235857636676</v>
          </cell>
          <cell r="L35">
            <v>-11.696056837411707</v>
          </cell>
          <cell r="N35">
            <v>2.3013208741076374</v>
          </cell>
          <cell r="O35">
            <v>0.18483351518978619</v>
          </cell>
          <cell r="P35">
            <v>2.2750543023614789</v>
          </cell>
          <cell r="Q35">
            <v>0.63557944590808546</v>
          </cell>
          <cell r="S35">
            <v>-18.316005997474271</v>
          </cell>
          <cell r="U35">
            <v>-13.354092169869446</v>
          </cell>
          <cell r="V35">
            <v>-10.572091230031544</v>
          </cell>
          <cell r="W35">
            <v>-2.1371844067073154</v>
          </cell>
        </row>
        <row r="37">
          <cell r="E37">
            <v>-11.612762708920544</v>
          </cell>
          <cell r="F37">
            <v>-2.0897780765160356</v>
          </cell>
          <cell r="H37">
            <v>3.4181560022350066</v>
          </cell>
          <cell r="I37">
            <v>-4.2828145929771688</v>
          </cell>
          <cell r="J37">
            <v>24.01358379498928</v>
          </cell>
          <cell r="L37">
            <v>-11.905025702336358</v>
          </cell>
          <cell r="N37">
            <v>8.6921331981976593</v>
          </cell>
          <cell r="O37">
            <v>12.347136274644122</v>
          </cell>
          <cell r="P37">
            <v>3.577172520644778</v>
          </cell>
          <cell r="Q37">
            <v>8.8219336087132394</v>
          </cell>
          <cell r="S37">
            <v>9.6078693030223086</v>
          </cell>
          <cell r="U37">
            <v>8.6757950016895347</v>
          </cell>
          <cell r="V37">
            <v>9.0583628974828301</v>
          </cell>
          <cell r="W37">
            <v>5.2796027939348011</v>
          </cell>
        </row>
        <row r="38">
          <cell r="E38">
            <v>5.1632575468179676</v>
          </cell>
          <cell r="F38">
            <v>5.3332670503581037</v>
          </cell>
          <cell r="H38">
            <v>11.896612123591655</v>
          </cell>
          <cell r="I38">
            <v>7.7816702431868112</v>
          </cell>
          <cell r="J38">
            <v>1.5032656633740205</v>
          </cell>
          <cell r="L38">
            <v>1.99913657142472</v>
          </cell>
          <cell r="N38">
            <v>7.3498349777960659</v>
          </cell>
          <cell r="O38">
            <v>3.6669174443582531</v>
          </cell>
          <cell r="P38">
            <v>5.6556246251414199</v>
          </cell>
          <cell r="Q38">
            <v>1.8822997284577037</v>
          </cell>
          <cell r="S38">
            <v>9.174901100872912</v>
          </cell>
          <cell r="U38">
            <v>3.9988791507033605</v>
          </cell>
          <cell r="V38">
            <v>4.9506505691186309</v>
          </cell>
          <cell r="W38">
            <v>5.3739865757353567</v>
          </cell>
        </row>
      </sheetData>
      <sheetData sheetId="9">
        <row r="10">
          <cell r="E10">
            <v>-12.471927256040837</v>
          </cell>
          <cell r="F10">
            <v>-4.1454346387968188</v>
          </cell>
          <cell r="H10">
            <v>13.333778743825174</v>
          </cell>
          <cell r="I10">
            <v>-2.3618443570618597</v>
          </cell>
          <cell r="J10">
            <v>24.442900721042847</v>
          </cell>
          <cell r="L10">
            <v>-12.91830127808532</v>
          </cell>
          <cell r="N10">
            <v>8.5868625164483792</v>
          </cell>
          <cell r="O10">
            <v>12.416520265010234</v>
          </cell>
          <cell r="P10">
            <v>4.5806905872795456</v>
          </cell>
          <cell r="Q10">
            <v>8.5670311084997905</v>
          </cell>
          <cell r="S10">
            <v>9.405824768558757</v>
          </cell>
          <cell r="U10">
            <v>8.2402324657844019</v>
          </cell>
          <cell r="V10">
            <v>8.7612251510327468</v>
          </cell>
          <cell r="W10">
            <v>5.8758324411622098</v>
          </cell>
        </row>
        <row r="11">
          <cell r="E11">
            <v>-12.450183832396567</v>
          </cell>
          <cell r="F11">
            <v>-4.2377001951023008</v>
          </cell>
          <cell r="H11">
            <v>-0.5954215883906544</v>
          </cell>
          <cell r="I11">
            <v>-6.497761146507175</v>
          </cell>
          <cell r="J11">
            <v>29.498668902060277</v>
          </cell>
          <cell r="L11">
            <v>-21.031142116505073</v>
          </cell>
          <cell r="N11">
            <v>7.9952018185906137</v>
          </cell>
          <cell r="O11">
            <v>14.516105903878351</v>
          </cell>
          <cell r="P11">
            <v>3.2545527735170277</v>
          </cell>
          <cell r="Q11">
            <v>10.716940300697942</v>
          </cell>
          <cell r="S11">
            <v>4.1935061792255368</v>
          </cell>
          <cell r="U11">
            <v>10.460770608649517</v>
          </cell>
          <cell r="V11">
            <v>8.2891575268396522</v>
          </cell>
          <cell r="W11">
            <v>4.7869547990952555</v>
          </cell>
        </row>
        <row r="12">
          <cell r="E12">
            <v>-47.323315290696364</v>
          </cell>
          <cell r="F12">
            <v>-52.539960330205538</v>
          </cell>
          <cell r="H12">
            <v>-59.739119941596172</v>
          </cell>
          <cell r="I12">
            <v>-53.220826081343944</v>
          </cell>
          <cell r="J12">
            <v>165.34777905270096</v>
          </cell>
          <cell r="L12">
            <v>27.114471661471072</v>
          </cell>
          <cell r="N12">
            <v>89.821389204487161</v>
          </cell>
          <cell r="O12">
            <v>548.61898400548444</v>
          </cell>
          <cell r="P12">
            <v>33.643161240440818</v>
          </cell>
          <cell r="Q12">
            <v>110.01844031519339</v>
          </cell>
          <cell r="S12">
            <v>115.36540414609217</v>
          </cell>
          <cell r="U12">
            <v>914.41396270272185</v>
          </cell>
          <cell r="V12">
            <v>177.23713463269675</v>
          </cell>
          <cell r="W12">
            <v>12162.256450888179</v>
          </cell>
        </row>
        <row r="13">
          <cell r="E13">
            <v>-11.773508991705539</v>
          </cell>
          <cell r="F13">
            <v>-3.1784526660372792</v>
          </cell>
          <cell r="H13">
            <v>0.98154444142521946</v>
          </cell>
          <cell r="I13">
            <v>-5.4562160748994675</v>
          </cell>
          <cell r="J13">
            <v>27.149538339441428</v>
          </cell>
          <cell r="L13">
            <v>-21.964165940363412</v>
          </cell>
          <cell r="N13">
            <v>5.3268158208265248</v>
          </cell>
          <cell r="O13">
            <v>12.233116892300909</v>
          </cell>
          <cell r="P13">
            <v>2.8335638929893658</v>
          </cell>
          <cell r="Q13">
            <v>-1.5700933093194092</v>
          </cell>
          <cell r="S13">
            <v>3.0140693867237722</v>
          </cell>
          <cell r="U13">
            <v>6.0633886772519352</v>
          </cell>
          <cell r="V13">
            <v>2.5330343604719863</v>
          </cell>
          <cell r="W13">
            <v>2.7485466085132693</v>
          </cell>
        </row>
        <row r="14">
          <cell r="E14">
            <v>-100</v>
          </cell>
          <cell r="F14">
            <v>-100</v>
          </cell>
          <cell r="H14">
            <v>-100</v>
          </cell>
          <cell r="I14">
            <v>-100</v>
          </cell>
          <cell r="J14">
            <v>-100</v>
          </cell>
          <cell r="L14">
            <v>423.71592433388628</v>
          </cell>
          <cell r="N14">
            <v>608.33319731433085</v>
          </cell>
          <cell r="O14">
            <v>292.22995644049735</v>
          </cell>
          <cell r="P14">
            <v>-97.716639542289968</v>
          </cell>
          <cell r="Q14">
            <v>625.03467409062171</v>
          </cell>
          <cell r="S14">
            <v>46404.158252079775</v>
          </cell>
          <cell r="U14">
            <v>662.60062472150287</v>
          </cell>
          <cell r="V14">
            <v>16419.389978848587</v>
          </cell>
          <cell r="W14">
            <v>-11.05314330108521</v>
          </cell>
        </row>
        <row r="15">
          <cell r="E15">
            <v>2.335812866454412</v>
          </cell>
          <cell r="F15">
            <v>9.8796151976606303</v>
          </cell>
          <cell r="H15">
            <v>35.685307934886623</v>
          </cell>
          <cell r="I15">
            <v>14.254873018561231</v>
          </cell>
          <cell r="J15">
            <v>1.1426878752704539</v>
          </cell>
          <cell r="L15">
            <v>8.5612196615598037</v>
          </cell>
          <cell r="N15">
            <v>-1.3239344934627417</v>
          </cell>
          <cell r="O15">
            <v>2.6946088377056698</v>
          </cell>
          <cell r="P15">
            <v>8.1505435762067044</v>
          </cell>
          <cell r="Q15">
            <v>8.0382165798404515</v>
          </cell>
          <cell r="S15">
            <v>5.8757381387352536</v>
          </cell>
          <cell r="U15">
            <v>-5.6033726866605242</v>
          </cell>
          <cell r="V15">
            <v>2.4591682514168545</v>
          </cell>
          <cell r="W15">
            <v>6.172268106553469</v>
          </cell>
        </row>
        <row r="16">
          <cell r="E16">
            <v>59.284189305226917</v>
          </cell>
          <cell r="F16">
            <v>-14.094917621418235</v>
          </cell>
          <cell r="H16">
            <v>6016.9537998370934</v>
          </cell>
          <cell r="I16">
            <v>1979.5842767005315</v>
          </cell>
          <cell r="J16">
            <v>-31.649694707023102</v>
          </cell>
          <cell r="L16">
            <v>35.505222180475272</v>
          </cell>
          <cell r="N16">
            <v>32.113417049744683</v>
          </cell>
          <cell r="O16">
            <v>17.319504759364168</v>
          </cell>
          <cell r="P16">
            <v>830.61043300490348</v>
          </cell>
          <cell r="Q16">
            <v>29.071003604462042</v>
          </cell>
          <cell r="S16">
            <v>39.180527848258166</v>
          </cell>
          <cell r="U16">
            <v>14.936635610249759</v>
          </cell>
          <cell r="V16">
            <v>26.563063944253674</v>
          </cell>
          <cell r="W16">
            <v>568.92339332575443</v>
          </cell>
        </row>
        <row r="17">
          <cell r="E17">
            <v>-1.9520578741874739</v>
          </cell>
          <cell r="F17">
            <v>-24.491709530641604</v>
          </cell>
          <cell r="H17">
            <v>-10.731437147200007</v>
          </cell>
          <cell r="I17">
            <v>-12.408576009497418</v>
          </cell>
          <cell r="J17">
            <v>-1.3405019711788646</v>
          </cell>
          <cell r="L17">
            <v>8.915807453497715</v>
          </cell>
          <cell r="N17">
            <v>-0.93896235954911145</v>
          </cell>
          <cell r="O17">
            <v>2.9852585754944538</v>
          </cell>
          <cell r="P17">
            <v>-4.3116625599659342</v>
          </cell>
          <cell r="Q17">
            <v>-27.944788318719716</v>
          </cell>
          <cell r="S17">
            <v>27.736910815680549</v>
          </cell>
          <cell r="U17">
            <v>11.484596810757219</v>
          </cell>
          <cell r="V17">
            <v>5.6196722878085748</v>
          </cell>
          <cell r="W17">
            <v>-0.19393639410192343</v>
          </cell>
        </row>
        <row r="18">
          <cell r="E18">
            <v>5.0828737876398078</v>
          </cell>
          <cell r="F18">
            <v>-4.0125906702328411</v>
          </cell>
          <cell r="H18">
            <v>5.4175836774861263</v>
          </cell>
          <cell r="I18">
            <v>2.1560665203848695</v>
          </cell>
          <cell r="J18">
            <v>-2.8730516621167768</v>
          </cell>
          <cell r="L18">
            <v>5.1350345522708007</v>
          </cell>
          <cell r="N18">
            <v>8.4151743880698682</v>
          </cell>
          <cell r="O18">
            <v>3.5204562593301958</v>
          </cell>
          <cell r="P18">
            <v>2.8229208296059793</v>
          </cell>
          <cell r="Q18">
            <v>-11.195748852401143</v>
          </cell>
          <cell r="S18">
            <v>18.597514580895336</v>
          </cell>
          <cell r="U18">
            <v>-1.3100512617596483</v>
          </cell>
          <cell r="V18">
            <v>1.5207911113114925</v>
          </cell>
          <cell r="W18">
            <v>2.3569932642536262</v>
          </cell>
        </row>
        <row r="19">
          <cell r="E19">
            <v>9.0198593508002745</v>
          </cell>
          <cell r="F19">
            <v>21.76355515223274</v>
          </cell>
          <cell r="H19">
            <v>31.993277190510106</v>
          </cell>
          <cell r="I19">
            <v>20.564905727192716</v>
          </cell>
          <cell r="J19">
            <v>-43.031256292771012</v>
          </cell>
          <cell r="L19">
            <v>14.501656805127672</v>
          </cell>
          <cell r="N19">
            <v>47.853806689183685</v>
          </cell>
          <cell r="O19">
            <v>-4.2220143170859199</v>
          </cell>
          <cell r="P19">
            <v>7.1521665503926579</v>
          </cell>
          <cell r="Q19">
            <v>8.6421059875405604</v>
          </cell>
          <cell r="S19">
            <v>4.0718388256645532</v>
          </cell>
          <cell r="U19">
            <v>-6.5525457487133565</v>
          </cell>
          <cell r="V19">
            <v>1.8379675691691411</v>
          </cell>
          <cell r="W19">
            <v>5.4413868916307617</v>
          </cell>
        </row>
        <row r="21">
          <cell r="E21">
            <v>5.0925694451008585</v>
          </cell>
          <cell r="F21">
            <v>5.3701168377930042</v>
          </cell>
          <cell r="H21">
            <v>15.633942891290719</v>
          </cell>
          <cell r="I21">
            <v>9.1090699281712872</v>
          </cell>
          <cell r="J21">
            <v>1.8880608433691215</v>
          </cell>
          <cell r="L21">
            <v>4.7845296166928897</v>
          </cell>
          <cell r="N21">
            <v>8.7187822909942536</v>
          </cell>
          <cell r="O21">
            <v>5.1676450604883906</v>
          </cell>
          <cell r="P21">
            <v>7.1013609909616138</v>
          </cell>
          <cell r="Q21">
            <v>3.1255114943832929</v>
          </cell>
          <cell r="S21">
            <v>13.819941180551298</v>
          </cell>
          <cell r="U21">
            <v>6.2072173228960636</v>
          </cell>
          <cell r="V21">
            <v>7.5807849682044903</v>
          </cell>
          <cell r="W21">
            <v>7.2397611870968381</v>
          </cell>
        </row>
        <row r="22">
          <cell r="E22">
            <v>8.5395735510012329</v>
          </cell>
          <cell r="F22">
            <v>5.7971399369644905</v>
          </cell>
          <cell r="H22">
            <v>5.1012133758475686</v>
          </cell>
          <cell r="I22">
            <v>6.3747104992952996</v>
          </cell>
          <cell r="J22">
            <v>4.4338035714609481</v>
          </cell>
          <cell r="L22">
            <v>6.1331236454231997</v>
          </cell>
          <cell r="N22">
            <v>-1.9492842806877908</v>
          </cell>
          <cell r="O22">
            <v>2.4400897489244677</v>
          </cell>
          <cell r="P22">
            <v>4.426315900617861</v>
          </cell>
          <cell r="Q22">
            <v>17.937136698202583</v>
          </cell>
          <cell r="S22">
            <v>5.4737176036449897</v>
          </cell>
          <cell r="U22">
            <v>6.4516574262081683</v>
          </cell>
          <cell r="V22">
            <v>9.5652348264270604</v>
          </cell>
          <cell r="W22">
            <v>6.1248255385764283</v>
          </cell>
        </row>
        <row r="23">
          <cell r="E23">
            <v>17.228914345383739</v>
          </cell>
          <cell r="F23">
            <v>-0.61476813103832351</v>
          </cell>
          <cell r="H23">
            <v>0.93641014831713498</v>
          </cell>
          <cell r="I23">
            <v>4.0856273496626905</v>
          </cell>
          <cell r="J23">
            <v>-8.3701854327528302</v>
          </cell>
          <cell r="L23">
            <v>2.7837506577466087E-2</v>
          </cell>
          <cell r="N23">
            <v>13.245591851982773</v>
          </cell>
          <cell r="O23">
            <v>1.685345026572449</v>
          </cell>
          <cell r="P23">
            <v>2.7670700235264523</v>
          </cell>
          <cell r="Q23">
            <v>2.2637581355174463</v>
          </cell>
          <cell r="S23">
            <v>8.2004262290449326</v>
          </cell>
          <cell r="U23">
            <v>-0.2065105202906925</v>
          </cell>
          <cell r="V23">
            <v>3.3303300579185624</v>
          </cell>
          <cell r="W23">
            <v>2.9317629686437918</v>
          </cell>
        </row>
        <row r="24">
          <cell r="E24">
            <v>-20.048940392443804</v>
          </cell>
          <cell r="F24">
            <v>-23.606576462749771</v>
          </cell>
          <cell r="H24">
            <v>156.81137494501507</v>
          </cell>
          <cell r="I24">
            <v>23.662552914700896</v>
          </cell>
          <cell r="J24">
            <v>-24.332052069795594</v>
          </cell>
          <cell r="L24">
            <v>-70.843944439201167</v>
          </cell>
          <cell r="N24">
            <v>150.23195197074912</v>
          </cell>
          <cell r="O24">
            <v>9.2743116693729366</v>
          </cell>
          <cell r="P24">
            <v>22.314251400707221</v>
          </cell>
          <cell r="Q24">
            <v>-11.271958295190366</v>
          </cell>
          <cell r="S24">
            <v>-0.39244018946942294</v>
          </cell>
          <cell r="U24">
            <v>32.180493910812835</v>
          </cell>
          <cell r="V24">
            <v>10.610733957266639</v>
          </cell>
          <cell r="W24">
            <v>16.149234167359296</v>
          </cell>
        </row>
        <row r="25">
          <cell r="E25">
            <v>10.745780205302369</v>
          </cell>
          <cell r="F25">
            <v>7.6309862643671122</v>
          </cell>
          <cell r="H25">
            <v>19.358656957886744</v>
          </cell>
          <cell r="I25">
            <v>12.718735336838783</v>
          </cell>
          <cell r="J25">
            <v>3.3301077159871628</v>
          </cell>
          <cell r="L25">
            <v>9.0118616404613938</v>
          </cell>
          <cell r="N25">
            <v>10.604151855766709</v>
          </cell>
          <cell r="O25">
            <v>7.6051440288884997</v>
          </cell>
          <cell r="P25">
            <v>9.8459001825081049</v>
          </cell>
          <cell r="Q25">
            <v>-1.8294263181466985</v>
          </cell>
          <cell r="S25">
            <v>24.273277395273716</v>
          </cell>
          <cell r="U25">
            <v>-2.1521733353089378</v>
          </cell>
          <cell r="V25">
            <v>6.9812376388841857</v>
          </cell>
          <cell r="W25">
            <v>8.76014715291209</v>
          </cell>
        </row>
        <row r="26">
          <cell r="E26">
            <v>3.9576603287775347</v>
          </cell>
          <cell r="F26">
            <v>5.3876200072774827</v>
          </cell>
          <cell r="H26">
            <v>2.8602934131242597</v>
          </cell>
          <cell r="I26">
            <v>3.960727965121702</v>
          </cell>
          <cell r="J26">
            <v>2.2920857149699492</v>
          </cell>
          <cell r="L26">
            <v>4.1143058293168222</v>
          </cell>
          <cell r="N26">
            <v>5.5903359190673019</v>
          </cell>
          <cell r="O26">
            <v>4.0121808531904835</v>
          </cell>
          <cell r="P26">
            <v>4.0002496873283944</v>
          </cell>
          <cell r="Q26">
            <v>5.2057425061961649</v>
          </cell>
          <cell r="S26">
            <v>3.6736272057021679</v>
          </cell>
          <cell r="U26">
            <v>14.45149972130122</v>
          </cell>
          <cell r="V26">
            <v>7.7522686332840651</v>
          </cell>
          <cell r="W26">
            <v>5.2127319129350091</v>
          </cell>
        </row>
        <row r="27">
          <cell r="E27">
            <v>364.17993779966969</v>
          </cell>
          <cell r="F27">
            <v>-1.8900021485057761</v>
          </cell>
          <cell r="H27">
            <v>-1.6056786021830249</v>
          </cell>
          <cell r="I27">
            <v>49.910601042923084</v>
          </cell>
          <cell r="J27">
            <v>-5.2151766168632268</v>
          </cell>
          <cell r="L27">
            <v>761.53599289456361</v>
          </cell>
          <cell r="N27">
            <v>12.031774875259838</v>
          </cell>
          <cell r="O27">
            <v>124.54229090204332</v>
          </cell>
          <cell r="P27">
            <v>84.993781977983218</v>
          </cell>
          <cell r="Q27">
            <v>-36.755106674517812</v>
          </cell>
          <cell r="S27">
            <v>-18.81955068079716</v>
          </cell>
          <cell r="U27">
            <v>497.05847074327261</v>
          </cell>
          <cell r="V27">
            <v>-6.7896639020220473</v>
          </cell>
          <cell r="W27">
            <v>44.649512303549876</v>
          </cell>
        </row>
        <row r="29">
          <cell r="E29">
            <v>-40.720777095644742</v>
          </cell>
          <cell r="F29">
            <v>-41.412237224974021</v>
          </cell>
          <cell r="H29">
            <v>-271.99836038350873</v>
          </cell>
          <cell r="I29">
            <v>-43.397188128736076</v>
          </cell>
          <cell r="J29">
            <v>58.477754690568418</v>
          </cell>
          <cell r="L29">
            <v>-38.386219955203948</v>
          </cell>
          <cell r="N29">
            <v>-10.352048249875612</v>
          </cell>
          <cell r="O29">
            <v>104.01872660753666</v>
          </cell>
          <cell r="P29">
            <v>-9.662068862567331</v>
          </cell>
          <cell r="Q29">
            <v>46.453724192987188</v>
          </cell>
          <cell r="S29">
            <v>-47.937319329955507</v>
          </cell>
          <cell r="U29">
            <v>6.9068476408941315</v>
          </cell>
          <cell r="V29">
            <v>11.867994619704071</v>
          </cell>
          <cell r="W29">
            <v>-8.7689794168353767</v>
          </cell>
        </row>
        <row r="32">
          <cell r="E32">
            <v>6.3869195338313034</v>
          </cell>
          <cell r="F32">
            <v>1.5669420567025361</v>
          </cell>
          <cell r="H32">
            <v>-7.687074903954616</v>
          </cell>
          <cell r="I32">
            <v>-1.4158810372932318</v>
          </cell>
          <cell r="J32">
            <v>0.63248512365083887</v>
          </cell>
          <cell r="L32">
            <v>-11.447037001673033</v>
          </cell>
          <cell r="N32">
            <v>1.012904263845793</v>
          </cell>
          <cell r="O32">
            <v>-3.3679361695561627</v>
          </cell>
          <cell r="P32">
            <v>-2.5288563888005378</v>
          </cell>
          <cell r="Q32">
            <v>-3.7437764995195133</v>
          </cell>
          <cell r="S32">
            <v>-10.230811350168345</v>
          </cell>
          <cell r="U32">
            <v>-9.4989023719145642</v>
          </cell>
          <cell r="V32">
            <v>-7.8141717456008504</v>
          </cell>
          <cell r="W32">
            <v>-4.4060966425927823</v>
          </cell>
        </row>
        <row r="33">
          <cell r="E33">
            <v>-86.048175594864034</v>
          </cell>
          <cell r="F33">
            <v>33.262612297826699</v>
          </cell>
          <cell r="H33">
            <v>-75.037902070605327</v>
          </cell>
          <cell r="I33">
            <v>-61.250419461266617</v>
          </cell>
          <cell r="J33">
            <v>-93.745082432256396</v>
          </cell>
          <cell r="L33">
            <v>89.980475656648863</v>
          </cell>
          <cell r="N33">
            <v>-71.832731557723918</v>
          </cell>
          <cell r="O33">
            <v>-55.045013953822377</v>
          </cell>
          <cell r="P33">
            <v>-57.945257348292081</v>
          </cell>
          <cell r="Q33">
            <v>-35.324496371498846</v>
          </cell>
          <cell r="S33">
            <v>-49.706788761670104</v>
          </cell>
          <cell r="U33">
            <v>-93.260847555368031</v>
          </cell>
          <cell r="V33">
            <v>-61.309047727003161</v>
          </cell>
          <cell r="W33">
            <v>-59.208958894481746</v>
          </cell>
        </row>
        <row r="34">
          <cell r="E34">
            <v>-3.6603494025746919</v>
          </cell>
          <cell r="F34">
            <v>-5.1055099881428978</v>
          </cell>
          <cell r="H34">
            <v>-12.355021346398519</v>
          </cell>
          <cell r="I34">
            <v>-8.3089947261216324</v>
          </cell>
          <cell r="J34">
            <v>-11.001177199595302</v>
          </cell>
          <cell r="L34">
            <v>-10.633901180243599</v>
          </cell>
          <cell r="N34">
            <v>-0.73114819044620694</v>
          </cell>
          <cell r="O34">
            <v>-7.1435899820412203</v>
          </cell>
          <cell r="P34">
            <v>-7.6650740254241789</v>
          </cell>
          <cell r="Q34">
            <v>-7.5830217359131202</v>
          </cell>
          <cell r="S34">
            <v>-3.2854453109489978</v>
          </cell>
          <cell r="U34">
            <v>-6.9660574942798315</v>
          </cell>
          <cell r="V34">
            <v>-5.9516237297502546</v>
          </cell>
          <cell r="W34">
            <v>-7.0805250906406432</v>
          </cell>
        </row>
        <row r="35">
          <cell r="E35">
            <v>11.597984064888944</v>
          </cell>
          <cell r="F35">
            <v>9.9699225117870327</v>
          </cell>
          <cell r="H35">
            <v>-3.3586186287925313</v>
          </cell>
          <cell r="I35">
            <v>4.888970019509431</v>
          </cell>
          <cell r="J35">
            <v>12.97235857636676</v>
          </cell>
          <cell r="L35">
            <v>-11.696056837411707</v>
          </cell>
          <cell r="N35">
            <v>2.3013208741076374</v>
          </cell>
          <cell r="O35">
            <v>0.18483351518978619</v>
          </cell>
          <cell r="P35">
            <v>2.2750543023614789</v>
          </cell>
          <cell r="Q35">
            <v>0.63557944590808546</v>
          </cell>
          <cell r="S35">
            <v>-18.316005997474271</v>
          </cell>
          <cell r="U35">
            <v>-13.354092169869446</v>
          </cell>
          <cell r="V35">
            <v>-10.572091230031544</v>
          </cell>
          <cell r="W35">
            <v>-2.1371844067073154</v>
          </cell>
        </row>
        <row r="37">
          <cell r="E37">
            <v>-12.50563012209861</v>
          </cell>
          <cell r="F37">
            <v>-4.1318865261662392</v>
          </cell>
          <cell r="H37">
            <v>13.207823408438113</v>
          </cell>
          <cell r="I37">
            <v>-2.4038735728316385</v>
          </cell>
          <cell r="J37">
            <v>24.340186435793896</v>
          </cell>
          <cell r="L37">
            <v>-12.837735519112547</v>
          </cell>
          <cell r="N37">
            <v>8.4970243054609096</v>
          </cell>
          <cell r="O37">
            <v>12.354102008311196</v>
          </cell>
          <cell r="P37">
            <v>4.5298586053970968</v>
          </cell>
          <cell r="Q37">
            <v>8.5301429348910496</v>
          </cell>
          <cell r="S37">
            <v>9.3311443002911609</v>
          </cell>
          <cell r="U37">
            <v>8.1280778878033857</v>
          </cell>
          <cell r="V37">
            <v>8.6855375193505289</v>
          </cell>
          <cell r="W37">
            <v>5.8175497303464274</v>
          </cell>
        </row>
        <row r="38">
          <cell r="E38">
            <v>5.1737303872541052</v>
          </cell>
          <cell r="F38">
            <v>4.840960638467795</v>
          </cell>
          <cell r="H38">
            <v>11.726884971176666</v>
          </cell>
          <cell r="I38">
            <v>7.5807493403285742</v>
          </cell>
          <cell r="J38">
            <v>1.5737106297895709</v>
          </cell>
          <cell r="L38">
            <v>2.0313032991845059</v>
          </cell>
          <cell r="N38">
            <v>7.34556874451473</v>
          </cell>
          <cell r="O38">
            <v>3.6976811592499992</v>
          </cell>
          <cell r="P38">
            <v>5.568832214530528</v>
          </cell>
          <cell r="Q38">
            <v>2.0279643339371267</v>
          </cell>
          <cell r="S38">
            <v>9.8606112772413379</v>
          </cell>
          <cell r="U38">
            <v>3.9906821753471267</v>
          </cell>
          <cell r="V38">
            <v>5.2034608126754867</v>
          </cell>
          <cell r="W38">
            <v>5.4080089137205745</v>
          </cell>
        </row>
      </sheetData>
      <sheetData sheetId="10">
        <row r="10">
          <cell r="E10">
            <v>1255.737371179308</v>
          </cell>
          <cell r="F10">
            <v>3268.2999879475292</v>
          </cell>
          <cell r="H10">
            <v>104.64300345439872</v>
          </cell>
          <cell r="I10">
            <v>348.59451757123293</v>
          </cell>
          <cell r="J10">
            <v>-5.0145030568835018</v>
          </cell>
          <cell r="L10">
            <v>22.223284177940993</v>
          </cell>
          <cell r="N10">
            <v>19.718644312997412</v>
          </cell>
          <cell r="O10">
            <v>11.920975508479771</v>
          </cell>
          <cell r="P10">
            <v>81.90475182105763</v>
          </cell>
          <cell r="Q10">
            <v>24.256792099376501</v>
          </cell>
          <cell r="S10">
            <v>25.439423422690808</v>
          </cell>
          <cell r="U10">
            <v>40.728906845471322</v>
          </cell>
          <cell r="V10">
            <v>30.022807173429801</v>
          </cell>
          <cell r="W10">
            <v>58.455673725778666</v>
          </cell>
        </row>
        <row r="11">
          <cell r="E11" t="e">
            <v>#DIV/0!</v>
          </cell>
          <cell r="F11" t="e">
            <v>#DIV/0!</v>
          </cell>
          <cell r="H11" t="e">
            <v>#DIV/0!</v>
          </cell>
          <cell r="I11" t="e">
            <v>#DIV/0!</v>
          </cell>
          <cell r="J11" t="e">
            <v>#DIV/0!</v>
          </cell>
          <cell r="L11" t="e">
            <v>#DIV/0!</v>
          </cell>
          <cell r="N11" t="e">
            <v>#DIV/0!</v>
          </cell>
          <cell r="O11" t="e">
            <v>#DIV/0!</v>
          </cell>
          <cell r="P11" t="e">
            <v>#DIV/0!</v>
          </cell>
          <cell r="Q11" t="e">
            <v>#DIV/0!</v>
          </cell>
          <cell r="S11" t="e">
            <v>#DIV/0!</v>
          </cell>
          <cell r="U11" t="e">
            <v>#DIV/0!</v>
          </cell>
          <cell r="V11" t="e">
            <v>#DIV/0!</v>
          </cell>
          <cell r="W11" t="e">
            <v>#DIV/0!</v>
          </cell>
        </row>
        <row r="12">
          <cell r="E12" t="e">
            <v>#DIV/0!</v>
          </cell>
          <cell r="F12" t="e">
            <v>#DIV/0!</v>
          </cell>
          <cell r="H12" t="e">
            <v>#DIV/0!</v>
          </cell>
          <cell r="I12" t="e">
            <v>#DIV/0!</v>
          </cell>
          <cell r="J12" t="e">
            <v>#DIV/0!</v>
          </cell>
          <cell r="L12" t="e">
            <v>#DIV/0!</v>
          </cell>
          <cell r="N12" t="e">
            <v>#DIV/0!</v>
          </cell>
          <cell r="O12" t="e">
            <v>#DIV/0!</v>
          </cell>
          <cell r="P12" t="e">
            <v>#DIV/0!</v>
          </cell>
          <cell r="Q12" t="e">
            <v>#DIV/0!</v>
          </cell>
          <cell r="S12" t="e">
            <v>#DIV/0!</v>
          </cell>
          <cell r="U12" t="e">
            <v>#DIV/0!</v>
          </cell>
          <cell r="V12" t="e">
            <v>#DIV/0!</v>
          </cell>
          <cell r="W12" t="e">
            <v>#DIV/0!</v>
          </cell>
        </row>
        <row r="13">
          <cell r="E13" t="e">
            <v>#DIV/0!</v>
          </cell>
          <cell r="F13" t="e">
            <v>#DIV/0!</v>
          </cell>
          <cell r="H13" t="e">
            <v>#DIV/0!</v>
          </cell>
          <cell r="I13" t="e">
            <v>#DIV/0!</v>
          </cell>
          <cell r="J13" t="e">
            <v>#DIV/0!</v>
          </cell>
          <cell r="L13" t="e">
            <v>#DIV/0!</v>
          </cell>
          <cell r="N13" t="e">
            <v>#DIV/0!</v>
          </cell>
          <cell r="O13" t="e">
            <v>#DIV/0!</v>
          </cell>
          <cell r="P13" t="e">
            <v>#DIV/0!</v>
          </cell>
          <cell r="Q13" t="e">
            <v>#DIV/0!</v>
          </cell>
          <cell r="S13" t="e">
            <v>#DIV/0!</v>
          </cell>
          <cell r="U13" t="e">
            <v>#DIV/0!</v>
          </cell>
          <cell r="V13" t="e">
            <v>#DIV/0!</v>
          </cell>
          <cell r="W13" t="e">
            <v>#DIV/0!</v>
          </cell>
        </row>
        <row r="14">
          <cell r="E14" t="e">
            <v>#DIV/0!</v>
          </cell>
          <cell r="F14" t="e">
            <v>#DIV/0!</v>
          </cell>
          <cell r="H14">
            <v>111.32534163909527</v>
          </cell>
          <cell r="I14">
            <v>422.73155019281273</v>
          </cell>
          <cell r="J14">
            <v>-5.9701563594687261</v>
          </cell>
          <cell r="L14">
            <v>21.812300124819405</v>
          </cell>
          <cell r="N14">
            <v>19.222173395088493</v>
          </cell>
          <cell r="O14">
            <v>11.27002960126482</v>
          </cell>
          <cell r="P14">
            <v>86.690712267488806</v>
          </cell>
          <cell r="Q14">
            <v>23.825858522275102</v>
          </cell>
          <cell r="S14">
            <v>26.313433619400573</v>
          </cell>
          <cell r="U14">
            <v>42.183669290686929</v>
          </cell>
          <cell r="V14">
            <v>30.69421573315374</v>
          </cell>
          <cell r="W14">
            <v>61.063467474903099</v>
          </cell>
        </row>
        <row r="15">
          <cell r="E15" t="e">
            <v>#DIV/0!</v>
          </cell>
          <cell r="F15" t="e">
            <v>#DIV/0!</v>
          </cell>
          <cell r="H15" t="e">
            <v>#DIV/0!</v>
          </cell>
          <cell r="I15" t="e">
            <v>#DIV/0!</v>
          </cell>
          <cell r="J15" t="e">
            <v>#DIV/0!</v>
          </cell>
          <cell r="L15" t="e">
            <v>#DIV/0!</v>
          </cell>
          <cell r="N15" t="e">
            <v>#DIV/0!</v>
          </cell>
          <cell r="O15" t="e">
            <v>#DIV/0!</v>
          </cell>
          <cell r="P15" t="e">
            <v>#DIV/0!</v>
          </cell>
          <cell r="Q15" t="e">
            <v>#DIV/0!</v>
          </cell>
          <cell r="S15" t="e">
            <v>#DIV/0!</v>
          </cell>
          <cell r="U15" t="e">
            <v>#DIV/0!</v>
          </cell>
          <cell r="V15" t="e">
            <v>#DIV/0!</v>
          </cell>
          <cell r="W15" t="e">
            <v>#DIV/0!</v>
          </cell>
        </row>
        <row r="16">
          <cell r="E16" t="e">
            <v>#DIV/0!</v>
          </cell>
          <cell r="F16" t="e">
            <v>#DIV/0!</v>
          </cell>
          <cell r="H16" t="e">
            <v>#DIV/0!</v>
          </cell>
          <cell r="I16" t="e">
            <v>#DIV/0!</v>
          </cell>
          <cell r="J16" t="e">
            <v>#DIV/0!</v>
          </cell>
          <cell r="L16" t="e">
            <v>#DIV/0!</v>
          </cell>
          <cell r="N16" t="e">
            <v>#DIV/0!</v>
          </cell>
          <cell r="O16" t="e">
            <v>#DIV/0!</v>
          </cell>
          <cell r="P16" t="e">
            <v>#DIV/0!</v>
          </cell>
          <cell r="Q16" t="e">
            <v>#DIV/0!</v>
          </cell>
          <cell r="S16" t="e">
            <v>#DIV/0!</v>
          </cell>
          <cell r="U16" t="e">
            <v>#DIV/0!</v>
          </cell>
          <cell r="V16" t="e">
            <v>#DIV/0!</v>
          </cell>
          <cell r="W16" t="e">
            <v>#DIV/0!</v>
          </cell>
        </row>
        <row r="17">
          <cell r="E17">
            <v>18.463646517620582</v>
          </cell>
          <cell r="F17">
            <v>20.26406830971219</v>
          </cell>
          <cell r="H17">
            <v>9.8194866070723705</v>
          </cell>
          <cell r="I17">
            <v>16.225964671776303</v>
          </cell>
          <cell r="J17">
            <v>16.993953453897291</v>
          </cell>
          <cell r="L17">
            <v>31.006432068999736</v>
          </cell>
          <cell r="N17">
            <v>30.004750375136968</v>
          </cell>
          <cell r="O17">
            <v>26.045786933354066</v>
          </cell>
          <cell r="P17">
            <v>20.946021733183674</v>
          </cell>
          <cell r="Q17">
            <v>31.349422913576497</v>
          </cell>
          <cell r="S17">
            <v>8.9312305622074604</v>
          </cell>
          <cell r="U17">
            <v>10.30303826745933</v>
          </cell>
          <cell r="V17">
            <v>17.542116928542882</v>
          </cell>
          <cell r="W17">
            <v>19.665892815739539</v>
          </cell>
        </row>
        <row r="18">
          <cell r="E18" t="e">
            <v>#DIV/0!</v>
          </cell>
          <cell r="F18" t="e">
            <v>#DIV/0!</v>
          </cell>
          <cell r="H18" t="e">
            <v>#DIV/0!</v>
          </cell>
          <cell r="I18" t="e">
            <v>#DIV/0!</v>
          </cell>
          <cell r="J18" t="e">
            <v>#DIV/0!</v>
          </cell>
          <cell r="L18" t="e">
            <v>#DIV/0!</v>
          </cell>
          <cell r="N18" t="e">
            <v>#DIV/0!</v>
          </cell>
          <cell r="O18" t="e">
            <v>#DIV/0!</v>
          </cell>
          <cell r="P18" t="e">
            <v>#DIV/0!</v>
          </cell>
          <cell r="Q18" t="e">
            <v>#DIV/0!</v>
          </cell>
          <cell r="S18" t="e">
            <v>#DIV/0!</v>
          </cell>
          <cell r="U18" t="e">
            <v>#DIV/0!</v>
          </cell>
          <cell r="V18" t="e">
            <v>#DIV/0!</v>
          </cell>
          <cell r="W18" t="e">
            <v>#DIV/0!</v>
          </cell>
        </row>
        <row r="19">
          <cell r="E19" t="e">
            <v>#DIV/0!</v>
          </cell>
          <cell r="F19" t="e">
            <v>#DIV/0!</v>
          </cell>
          <cell r="H19" t="e">
            <v>#DIV/0!</v>
          </cell>
          <cell r="I19" t="e">
            <v>#DIV/0!</v>
          </cell>
          <cell r="J19" t="e">
            <v>#DIV/0!</v>
          </cell>
          <cell r="L19" t="e">
            <v>#DIV/0!</v>
          </cell>
          <cell r="N19" t="e">
            <v>#DIV/0!</v>
          </cell>
          <cell r="O19" t="e">
            <v>#DIV/0!</v>
          </cell>
          <cell r="P19" t="e">
            <v>#DIV/0!</v>
          </cell>
          <cell r="Q19" t="e">
            <v>#DIV/0!</v>
          </cell>
          <cell r="S19" t="e">
            <v>#DIV/0!</v>
          </cell>
          <cell r="U19" t="e">
            <v>#DIV/0!</v>
          </cell>
          <cell r="V19" t="e">
            <v>#DIV/0!</v>
          </cell>
          <cell r="W19" t="e">
            <v>#DIV/0!</v>
          </cell>
        </row>
        <row r="21">
          <cell r="E21">
            <v>4.6499359430780096</v>
          </cell>
          <cell r="F21">
            <v>137.41914040457158</v>
          </cell>
          <cell r="H21">
            <v>2540.5401797962868</v>
          </cell>
          <cell r="I21">
            <v>430.80013038630148</v>
          </cell>
          <cell r="J21">
            <v>-20.771737882129649</v>
          </cell>
          <cell r="L21">
            <v>-8.4789137726654413</v>
          </cell>
          <cell r="N21">
            <v>8.3124357478836508</v>
          </cell>
          <cell r="O21">
            <v>-4.948512792946957</v>
          </cell>
          <cell r="P21">
            <v>299.12286981414888</v>
          </cell>
          <cell r="Q21">
            <v>-25.755116394762968</v>
          </cell>
          <cell r="S21">
            <v>-55.642860756483884</v>
          </cell>
          <cell r="U21">
            <v>5.8916653076212411</v>
          </cell>
          <cell r="V21">
            <v>-33.335301293638899</v>
          </cell>
          <cell r="W21">
            <v>174.82685945016971</v>
          </cell>
        </row>
        <row r="22">
          <cell r="E22" t="e">
            <v>#DIV/0!</v>
          </cell>
          <cell r="F22" t="e">
            <v>#DIV/0!</v>
          </cell>
          <cell r="H22" t="e">
            <v>#DIV/0!</v>
          </cell>
          <cell r="I22" t="e">
            <v>#DIV/0!</v>
          </cell>
          <cell r="J22" t="e">
            <v>#DIV/0!</v>
          </cell>
          <cell r="L22" t="e">
            <v>#DIV/0!</v>
          </cell>
          <cell r="N22" t="e">
            <v>#DIV/0!</v>
          </cell>
          <cell r="O22" t="e">
            <v>#DIV/0!</v>
          </cell>
          <cell r="P22" t="e">
            <v>#DIV/0!</v>
          </cell>
          <cell r="Q22" t="e">
            <v>#DIV/0!</v>
          </cell>
          <cell r="S22" t="e">
            <v>#DIV/0!</v>
          </cell>
          <cell r="U22" t="e">
            <v>#DIV/0!</v>
          </cell>
          <cell r="V22" t="e">
            <v>#DIV/0!</v>
          </cell>
          <cell r="W22" t="e">
            <v>#DIV/0!</v>
          </cell>
        </row>
        <row r="23">
          <cell r="E23">
            <v>10.250343403744466</v>
          </cell>
          <cell r="F23" t="e">
            <v>#DIV/0!</v>
          </cell>
          <cell r="H23">
            <v>384.58960592736952</v>
          </cell>
          <cell r="I23">
            <v>63.328148802731697</v>
          </cell>
          <cell r="J23" t="e">
            <v>#DIV/0!</v>
          </cell>
          <cell r="L23" t="e">
            <v>#DIV/0!</v>
          </cell>
          <cell r="N23">
            <v>60.907784409257836</v>
          </cell>
          <cell r="O23">
            <v>83.141317612855545</v>
          </cell>
          <cell r="P23">
            <v>65.569200575614857</v>
          </cell>
          <cell r="Q23">
            <v>-31.470431026209724</v>
          </cell>
          <cell r="S23">
            <v>-68.248837200373117</v>
          </cell>
          <cell r="U23">
            <v>39.612061223948558</v>
          </cell>
          <cell r="V23">
            <v>-41.852854536767005</v>
          </cell>
          <cell r="W23">
            <v>19.301106433370041</v>
          </cell>
        </row>
        <row r="24">
          <cell r="E24">
            <v>-20.074783539868047</v>
          </cell>
          <cell r="F24">
            <v>-20.55607590328864</v>
          </cell>
          <cell r="H24">
            <v>-21.073329359100647</v>
          </cell>
          <cell r="I24">
            <v>-20.56915305980348</v>
          </cell>
          <cell r="J24">
            <v>-20.771737882129649</v>
          </cell>
          <cell r="L24">
            <v>-20.838835345154848</v>
          </cell>
          <cell r="N24">
            <v>-20.331141654854523</v>
          </cell>
          <cell r="O24">
            <v>-20.645411723079686</v>
          </cell>
          <cell r="P24">
            <v>-20.593636093249913</v>
          </cell>
          <cell r="Q24">
            <v>-20.800021974126061</v>
          </cell>
          <cell r="S24">
            <v>-21.263260805970884</v>
          </cell>
          <cell r="U24">
            <v>-20.624336724830549</v>
          </cell>
          <cell r="V24">
            <v>-20.893745337559743</v>
          </cell>
          <cell r="W24">
            <v>-20.683307339055922</v>
          </cell>
        </row>
        <row r="25">
          <cell r="E25" t="e">
            <v>#DIV/0!</v>
          </cell>
          <cell r="F25" t="e">
            <v>#DIV/0!</v>
          </cell>
          <cell r="H25" t="e">
            <v>#DIV/0!</v>
          </cell>
          <cell r="I25" t="e">
            <v>#DIV/0!</v>
          </cell>
          <cell r="J25" t="e">
            <v>#DIV/0!</v>
          </cell>
          <cell r="L25" t="e">
            <v>#DIV/0!</v>
          </cell>
          <cell r="N25" t="e">
            <v>#DIV/0!</v>
          </cell>
          <cell r="O25" t="e">
            <v>#DIV/0!</v>
          </cell>
          <cell r="P25" t="e">
            <v>#DIV/0!</v>
          </cell>
          <cell r="Q25" t="e">
            <v>#DIV/0!</v>
          </cell>
          <cell r="S25" t="e">
            <v>#DIV/0!</v>
          </cell>
          <cell r="U25" t="e">
            <v>#DIV/0!</v>
          </cell>
          <cell r="V25" t="e">
            <v>#DIV/0!</v>
          </cell>
          <cell r="W25" t="e">
            <v>#DIV/0!</v>
          </cell>
        </row>
        <row r="26">
          <cell r="E26" t="e">
            <v>#DIV/0!</v>
          </cell>
          <cell r="F26" t="e">
            <v>#DIV/0!</v>
          </cell>
          <cell r="H26" t="e">
            <v>#DIV/0!</v>
          </cell>
          <cell r="I26" t="e">
            <v>#DIV/0!</v>
          </cell>
          <cell r="J26" t="e">
            <v>#DIV/0!</v>
          </cell>
          <cell r="L26" t="e">
            <v>#DIV/0!</v>
          </cell>
          <cell r="N26" t="e">
            <v>#DIV/0!</v>
          </cell>
          <cell r="O26" t="e">
            <v>#DIV/0!</v>
          </cell>
          <cell r="P26" t="e">
            <v>#DIV/0!</v>
          </cell>
          <cell r="Q26" t="e">
            <v>#DIV/0!</v>
          </cell>
          <cell r="S26" t="e">
            <v>#DIV/0!</v>
          </cell>
          <cell r="U26" t="e">
            <v>#DIV/0!</v>
          </cell>
          <cell r="V26" t="e">
            <v>#DIV/0!</v>
          </cell>
          <cell r="W26" t="e">
            <v>#DIV/0!</v>
          </cell>
        </row>
        <row r="27">
          <cell r="E27" t="e">
            <v>#DIV/0!</v>
          </cell>
          <cell r="F27" t="e">
            <v>#DIV/0!</v>
          </cell>
          <cell r="H27" t="e">
            <v>#DIV/0!</v>
          </cell>
          <cell r="I27" t="e">
            <v>#DIV/0!</v>
          </cell>
          <cell r="J27" t="e">
            <v>#DIV/0!</v>
          </cell>
          <cell r="L27" t="e">
            <v>#DIV/0!</v>
          </cell>
          <cell r="N27" t="e">
            <v>#DIV/0!</v>
          </cell>
          <cell r="O27" t="e">
            <v>#DIV/0!</v>
          </cell>
          <cell r="P27" t="e">
            <v>#DIV/0!</v>
          </cell>
          <cell r="Q27" t="e">
            <v>#DIV/0!</v>
          </cell>
          <cell r="S27" t="e">
            <v>#DIV/0!</v>
          </cell>
          <cell r="U27" t="e">
            <v>#DIV/0!</v>
          </cell>
          <cell r="V27" t="e">
            <v>#DIV/0!</v>
          </cell>
          <cell r="W27" t="e">
            <v>#DIV/0!</v>
          </cell>
        </row>
        <row r="29">
          <cell r="E29">
            <v>61.013877865783236</v>
          </cell>
          <cell r="F29">
            <v>551.85159152115273</v>
          </cell>
          <cell r="H29">
            <v>-1456.24561448953</v>
          </cell>
          <cell r="I29">
            <v>-504.20848810383757</v>
          </cell>
          <cell r="J29">
            <v>-1.0549784851412558</v>
          </cell>
          <cell r="L29">
            <v>30.239771314809282</v>
          </cell>
          <cell r="N29">
            <v>25.231003969161424</v>
          </cell>
          <cell r="O29">
            <v>17.331734277169787</v>
          </cell>
          <cell r="P29">
            <v>-292.52791171931591</v>
          </cell>
          <cell r="Q29">
            <v>53.20757002128218</v>
          </cell>
          <cell r="S29">
            <v>190.33381024834551</v>
          </cell>
          <cell r="U29">
            <v>58.572140424052321</v>
          </cell>
          <cell r="V29">
            <v>84.785745404484871</v>
          </cell>
          <cell r="W29">
            <v>-87.60990323161775</v>
          </cell>
        </row>
        <row r="32">
          <cell r="E32" t="e">
            <v>#DIV/0!</v>
          </cell>
          <cell r="F32" t="e">
            <v>#DIV/0!</v>
          </cell>
          <cell r="H32" t="e">
            <v>#DIV/0!</v>
          </cell>
          <cell r="I32" t="e">
            <v>#DIV/0!</v>
          </cell>
          <cell r="J32" t="e">
            <v>#DIV/0!</v>
          </cell>
          <cell r="L32" t="e">
            <v>#DIV/0!</v>
          </cell>
          <cell r="N32" t="e">
            <v>#DIV/0!</v>
          </cell>
          <cell r="O32" t="e">
            <v>#DIV/0!</v>
          </cell>
          <cell r="P32" t="e">
            <v>#DIV/0!</v>
          </cell>
          <cell r="Q32" t="e">
            <v>#DIV/0!</v>
          </cell>
          <cell r="S32" t="e">
            <v>#DIV/0!</v>
          </cell>
          <cell r="U32" t="e">
            <v>#DIV/0!</v>
          </cell>
          <cell r="V32" t="e">
            <v>#DIV/0!</v>
          </cell>
          <cell r="W32" t="e">
            <v>#DIV/0!</v>
          </cell>
        </row>
        <row r="33">
          <cell r="E33" t="e">
            <v>#DIV/0!</v>
          </cell>
          <cell r="F33" t="e">
            <v>#DIV/0!</v>
          </cell>
          <cell r="H33" t="e">
            <v>#DIV/0!</v>
          </cell>
          <cell r="I33" t="e">
            <v>#DIV/0!</v>
          </cell>
          <cell r="J33" t="e">
            <v>#DIV/0!</v>
          </cell>
          <cell r="L33" t="e">
            <v>#DIV/0!</v>
          </cell>
          <cell r="N33" t="e">
            <v>#DIV/0!</v>
          </cell>
          <cell r="O33" t="e">
            <v>#DIV/0!</v>
          </cell>
          <cell r="P33" t="e">
            <v>#DIV/0!</v>
          </cell>
          <cell r="Q33" t="e">
            <v>#DIV/0!</v>
          </cell>
          <cell r="S33" t="e">
            <v>#DIV/0!</v>
          </cell>
          <cell r="U33" t="e">
            <v>#DIV/0!</v>
          </cell>
          <cell r="V33" t="e">
            <v>#DIV/0!</v>
          </cell>
          <cell r="W33" t="e">
            <v>#DIV/0!</v>
          </cell>
        </row>
        <row r="34">
          <cell r="E34" t="e">
            <v>#DIV/0!</v>
          </cell>
          <cell r="F34" t="e">
            <v>#DIV/0!</v>
          </cell>
          <cell r="H34" t="e">
            <v>#DIV/0!</v>
          </cell>
          <cell r="I34" t="e">
            <v>#DIV/0!</v>
          </cell>
          <cell r="J34" t="e">
            <v>#DIV/0!</v>
          </cell>
          <cell r="L34" t="e">
            <v>#DIV/0!</v>
          </cell>
          <cell r="N34" t="e">
            <v>#DIV/0!</v>
          </cell>
          <cell r="O34" t="e">
            <v>#DIV/0!</v>
          </cell>
          <cell r="P34" t="e">
            <v>#DIV/0!</v>
          </cell>
          <cell r="Q34" t="e">
            <v>#DIV/0!</v>
          </cell>
          <cell r="S34" t="e">
            <v>#DIV/0!</v>
          </cell>
          <cell r="U34" t="e">
            <v>#DIV/0!</v>
          </cell>
          <cell r="V34" t="e">
            <v>#DIV/0!</v>
          </cell>
          <cell r="W34" t="e">
            <v>#DIV/0!</v>
          </cell>
        </row>
        <row r="35">
          <cell r="E35" t="e">
            <v>#DIV/0!</v>
          </cell>
          <cell r="F35" t="e">
            <v>#DIV/0!</v>
          </cell>
          <cell r="H35" t="e">
            <v>#DIV/0!</v>
          </cell>
          <cell r="I35" t="e">
            <v>#DIV/0!</v>
          </cell>
          <cell r="J35" t="e">
            <v>#DIV/0!</v>
          </cell>
          <cell r="L35" t="e">
            <v>#DIV/0!</v>
          </cell>
          <cell r="N35" t="e">
            <v>#DIV/0!</v>
          </cell>
          <cell r="O35" t="e">
            <v>#DIV/0!</v>
          </cell>
          <cell r="P35" t="e">
            <v>#DIV/0!</v>
          </cell>
          <cell r="Q35" t="e">
            <v>#DIV/0!</v>
          </cell>
          <cell r="S35" t="e">
            <v>#DIV/0!</v>
          </cell>
          <cell r="U35" t="e">
            <v>#DIV/0!</v>
          </cell>
          <cell r="V35" t="e">
            <v>#DIV/0!</v>
          </cell>
          <cell r="W35" t="e">
            <v>#DIV/0!</v>
          </cell>
        </row>
        <row r="37">
          <cell r="E37">
            <v>1255.737371179308</v>
          </cell>
          <cell r="F37">
            <v>3268.2999879475292</v>
          </cell>
          <cell r="H37">
            <v>104.64300345439872</v>
          </cell>
          <cell r="I37">
            <v>348.59451757123293</v>
          </cell>
          <cell r="J37">
            <v>-5.0145030568835018</v>
          </cell>
          <cell r="L37">
            <v>22.223284177940993</v>
          </cell>
          <cell r="N37">
            <v>19.718644312997412</v>
          </cell>
          <cell r="O37">
            <v>11.920975508479771</v>
          </cell>
          <cell r="P37">
            <v>81.90475182105763</v>
          </cell>
          <cell r="Q37">
            <v>24.256792099376501</v>
          </cell>
          <cell r="S37">
            <v>25.439423422690808</v>
          </cell>
          <cell r="U37">
            <v>40.728906845471322</v>
          </cell>
          <cell r="V37">
            <v>30.022807173429801</v>
          </cell>
          <cell r="W37">
            <v>58.455673725778666</v>
          </cell>
        </row>
        <row r="38">
          <cell r="E38">
            <v>4.6499359430780096</v>
          </cell>
          <cell r="F38">
            <v>137.41914040457158</v>
          </cell>
          <cell r="H38">
            <v>2540.5401797962868</v>
          </cell>
          <cell r="I38">
            <v>430.80013038630148</v>
          </cell>
          <cell r="J38">
            <v>-20.771737882129649</v>
          </cell>
          <cell r="L38">
            <v>-8.4789137726654413</v>
          </cell>
          <cell r="N38">
            <v>8.3124357478836508</v>
          </cell>
          <cell r="O38">
            <v>-4.948512792946957</v>
          </cell>
          <cell r="P38">
            <v>299.12286981414888</v>
          </cell>
          <cell r="Q38">
            <v>-25.755116394762968</v>
          </cell>
          <cell r="S38">
            <v>-55.642860756483884</v>
          </cell>
          <cell r="U38">
            <v>5.8916653076212411</v>
          </cell>
          <cell r="V38">
            <v>-33.335301293638899</v>
          </cell>
          <cell r="W38">
            <v>174.82685945016971</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7"/>
  <sheetViews>
    <sheetView tabSelected="1" topLeftCell="D1" workbookViewId="0">
      <selection activeCell="T22" sqref="T22"/>
    </sheetView>
  </sheetViews>
  <sheetFormatPr baseColWidth="10" defaultRowHeight="13.2" x14ac:dyDescent="0.25"/>
  <cols>
    <col min="1" max="2" width="2.6640625" customWidth="1"/>
    <col min="3" max="3" width="42.33203125" customWidth="1"/>
    <col min="4" max="4" width="11.44140625" style="17"/>
    <col min="5" max="7" width="9.6640625" bestFit="1" customWidth="1"/>
    <col min="8" max="8" width="10.6640625" customWidth="1"/>
    <col min="9" max="9" width="9.6640625" customWidth="1"/>
    <col min="10" max="10" width="10.33203125" bestFit="1" customWidth="1"/>
    <col min="11" max="11" width="9.6640625" style="17" customWidth="1"/>
    <col min="12" max="13" width="10.6640625" customWidth="1"/>
    <col min="14" max="14" width="10.33203125" bestFit="1" customWidth="1"/>
    <col min="15" max="15" width="9.6640625" customWidth="1"/>
    <col min="16" max="16" width="10.44140625" bestFit="1" customWidth="1"/>
    <col min="17" max="18" width="10.6640625" customWidth="1"/>
    <col min="19" max="19" width="5.44140625" customWidth="1"/>
  </cols>
  <sheetData>
    <row r="1" spans="1:18" x14ac:dyDescent="0.25">
      <c r="A1" s="257"/>
    </row>
    <row r="2" spans="1:18" x14ac:dyDescent="0.25">
      <c r="A2" s="1" t="s">
        <v>0</v>
      </c>
      <c r="B2" s="2"/>
      <c r="C2" s="2"/>
      <c r="D2" s="212"/>
      <c r="E2" s="2"/>
      <c r="F2" s="2"/>
      <c r="G2" s="2"/>
      <c r="H2" s="2"/>
      <c r="I2" s="2"/>
      <c r="J2" s="2"/>
      <c r="K2" s="46"/>
      <c r="L2" s="2"/>
      <c r="M2" s="2"/>
      <c r="N2" s="2"/>
      <c r="O2" s="2"/>
      <c r="P2" s="2"/>
      <c r="Q2" s="2"/>
      <c r="R2" s="2"/>
    </row>
    <row r="3" spans="1:18" x14ac:dyDescent="0.25">
      <c r="A3" s="4" t="s">
        <v>114</v>
      </c>
      <c r="B3" s="5"/>
      <c r="C3" s="5"/>
      <c r="D3" s="213"/>
      <c r="E3" s="5"/>
      <c r="F3" s="2"/>
      <c r="G3" s="2"/>
      <c r="H3" s="2"/>
      <c r="I3" s="2"/>
      <c r="J3" s="2"/>
      <c r="K3" s="46"/>
      <c r="L3" s="2"/>
      <c r="M3" s="2"/>
      <c r="N3" s="2"/>
      <c r="O3" s="2"/>
      <c r="P3" s="2"/>
      <c r="Q3" s="2"/>
      <c r="R3" s="2"/>
    </row>
    <row r="4" spans="1:18" x14ac:dyDescent="0.25">
      <c r="A4" s="1" t="s">
        <v>101</v>
      </c>
      <c r="B4" s="2"/>
      <c r="C4" s="2"/>
      <c r="D4" s="212"/>
      <c r="E4" s="2"/>
      <c r="F4" s="2"/>
      <c r="G4" s="2"/>
      <c r="H4" s="2"/>
      <c r="I4" s="2"/>
      <c r="J4" s="2"/>
      <c r="K4" s="46"/>
      <c r="L4" s="2"/>
      <c r="M4" s="2"/>
      <c r="N4" s="2"/>
      <c r="O4" s="2"/>
      <c r="P4" s="2"/>
      <c r="Q4" s="2"/>
      <c r="R4" s="2"/>
    </row>
    <row r="5" spans="1:18" x14ac:dyDescent="0.25">
      <c r="A5" s="1" t="s">
        <v>2</v>
      </c>
      <c r="B5" s="2"/>
      <c r="C5" s="7"/>
      <c r="D5" s="214"/>
      <c r="E5" s="2"/>
      <c r="F5" s="2"/>
      <c r="G5" s="2"/>
      <c r="H5" s="2"/>
      <c r="I5" s="2"/>
      <c r="J5" s="2"/>
      <c r="K5" s="46"/>
      <c r="L5" s="2"/>
      <c r="M5" s="2"/>
      <c r="N5" s="2"/>
      <c r="O5" s="2"/>
      <c r="P5" s="2"/>
      <c r="Q5" s="2"/>
      <c r="R5" s="2"/>
    </row>
    <row r="6" spans="1:18" x14ac:dyDescent="0.25">
      <c r="A6" s="1" t="s">
        <v>3</v>
      </c>
      <c r="B6" s="2"/>
      <c r="C6" s="7"/>
      <c r="D6" s="214"/>
      <c r="E6" s="2"/>
      <c r="F6" s="2"/>
      <c r="G6" s="2"/>
      <c r="H6" s="2"/>
      <c r="I6" s="2"/>
      <c r="J6" s="2"/>
      <c r="K6" s="46"/>
      <c r="L6" s="2"/>
      <c r="M6" s="2"/>
      <c r="N6" s="2"/>
      <c r="O6" s="2"/>
      <c r="P6" s="2"/>
      <c r="Q6" s="2"/>
      <c r="R6" s="2"/>
    </row>
    <row r="7" spans="1:18" x14ac:dyDescent="0.25">
      <c r="A7" s="9"/>
      <c r="B7" s="10"/>
      <c r="C7" s="11"/>
      <c r="D7" s="215"/>
      <c r="E7" s="159"/>
      <c r="F7" s="2"/>
      <c r="G7" s="2"/>
      <c r="H7" s="2"/>
      <c r="I7" s="2"/>
      <c r="J7" s="2"/>
      <c r="K7" s="46"/>
      <c r="L7" s="2"/>
      <c r="M7" s="2"/>
      <c r="N7" s="2"/>
      <c r="O7" s="2"/>
      <c r="P7" s="2"/>
      <c r="Q7" s="2"/>
      <c r="R7" s="2"/>
    </row>
    <row r="8" spans="1:18" x14ac:dyDescent="0.25">
      <c r="A8" s="13"/>
      <c r="B8" s="14"/>
      <c r="C8" s="14"/>
      <c r="D8" s="142"/>
      <c r="E8" s="86" t="s">
        <v>5</v>
      </c>
      <c r="F8" s="139" t="s">
        <v>85</v>
      </c>
      <c r="G8" s="139" t="s">
        <v>86</v>
      </c>
      <c r="H8" s="34" t="s">
        <v>93</v>
      </c>
      <c r="I8" s="139" t="s">
        <v>87</v>
      </c>
      <c r="J8" s="139" t="s">
        <v>88</v>
      </c>
      <c r="K8" s="87" t="s">
        <v>94</v>
      </c>
      <c r="L8" s="87" t="s">
        <v>96</v>
      </c>
      <c r="M8" s="87" t="s">
        <v>97</v>
      </c>
      <c r="N8" s="86" t="s">
        <v>95</v>
      </c>
      <c r="O8" s="139" t="s">
        <v>100</v>
      </c>
      <c r="P8" s="87" t="s">
        <v>107</v>
      </c>
      <c r="Q8" s="87" t="s">
        <v>108</v>
      </c>
      <c r="R8" s="87" t="s">
        <v>110</v>
      </c>
    </row>
    <row r="9" spans="1:18" x14ac:dyDescent="0.25">
      <c r="A9" s="16"/>
      <c r="B9" s="17"/>
      <c r="C9" s="17"/>
      <c r="D9" s="174"/>
      <c r="E9" s="125"/>
      <c r="F9" s="149"/>
      <c r="G9" s="149"/>
      <c r="H9" s="242"/>
      <c r="I9" s="149"/>
      <c r="J9" s="149"/>
      <c r="K9" s="126"/>
      <c r="L9" s="126"/>
      <c r="M9" s="126"/>
      <c r="N9" s="125"/>
      <c r="O9" s="149"/>
      <c r="P9" s="126"/>
      <c r="Q9" s="126"/>
      <c r="R9" s="126"/>
    </row>
    <row r="10" spans="1:18" x14ac:dyDescent="0.25">
      <c r="A10" s="19" t="s">
        <v>6</v>
      </c>
      <c r="B10" s="17"/>
      <c r="C10" s="17"/>
      <c r="D10" s="174"/>
      <c r="E10" s="115"/>
      <c r="F10" s="150"/>
      <c r="G10" s="150"/>
      <c r="H10" s="243"/>
      <c r="I10" s="150"/>
      <c r="J10" s="150"/>
      <c r="K10" s="116"/>
      <c r="L10" s="116"/>
      <c r="M10" s="116"/>
      <c r="N10" s="115"/>
      <c r="O10" s="150"/>
      <c r="P10" s="116"/>
      <c r="Q10" s="116"/>
      <c r="R10" s="116"/>
    </row>
    <row r="11" spans="1:18" x14ac:dyDescent="0.25">
      <c r="A11" s="20" t="s">
        <v>7</v>
      </c>
      <c r="B11" s="17"/>
      <c r="C11" s="17"/>
      <c r="D11" s="118"/>
      <c r="E11" s="127">
        <f>+[1]Pptario.cons!E89</f>
        <v>3480238.6017600005</v>
      </c>
      <c r="F11" s="151">
        <f>+[1]Pptario.cons!F89</f>
        <v>2894461.0016200002</v>
      </c>
      <c r="G11" s="151">
        <f>+[1]Pptario.cons!G89</f>
        <v>3003965.099842147</v>
      </c>
      <c r="H11" s="244">
        <f>+[1]Pptario.cons!H89</f>
        <v>9378664.7032221444</v>
      </c>
      <c r="I11" s="151">
        <f>+[1]Pptario.cons!I89</f>
        <v>5474986.2342646765</v>
      </c>
      <c r="J11" s="151">
        <f>+[1]Pptario.cons!J89</f>
        <v>1545152.4612577232</v>
      </c>
      <c r="K11" s="128">
        <f>+[1]Pptario.cons!K89</f>
        <v>2790810.4896153877</v>
      </c>
      <c r="L11" s="128">
        <f>+[1]Pptario.cons!L89</f>
        <v>9810949.185137786</v>
      </c>
      <c r="M11" s="128">
        <f>+[1]Pptario.cons!M89</f>
        <v>19189613.88835993</v>
      </c>
      <c r="N11" s="127">
        <f>+[1]Pptario.cons!N89</f>
        <v>2762902.9077950744</v>
      </c>
      <c r="O11" s="151">
        <f>+[1]Pptario.cons!O89</f>
        <v>3226504.6235278002</v>
      </c>
      <c r="P11" s="128">
        <f>+[1]Pptario.cons!P89</f>
        <v>3034156.8059524428</v>
      </c>
      <c r="Q11" s="128">
        <f>+[1]Pptario.cons!Q89</f>
        <v>9023564.3372753169</v>
      </c>
      <c r="R11" s="128">
        <f>+[1]Pptario.cons!R89</f>
        <v>28213178.22563526</v>
      </c>
    </row>
    <row r="12" spans="1:18" x14ac:dyDescent="0.25">
      <c r="A12" s="20"/>
      <c r="B12" s="17" t="s">
        <v>8</v>
      </c>
      <c r="C12" s="17"/>
      <c r="D12" s="118"/>
      <c r="E12" s="127">
        <f>+[1]Pptario.cons!E90</f>
        <v>2969753.3029999998</v>
      </c>
      <c r="F12" s="151">
        <f>+[1]Pptario.cons!F90</f>
        <v>2392218.8509999998</v>
      </c>
      <c r="G12" s="151">
        <f>+[1]Pptario.cons!G90</f>
        <v>2449278.4849999999</v>
      </c>
      <c r="H12" s="244">
        <f>+[1]Pptario.cons!H90</f>
        <v>7811250.6389999986</v>
      </c>
      <c r="I12" s="151">
        <f>+[1]Pptario.cons!I90</f>
        <v>5001618.1430000002</v>
      </c>
      <c r="J12" s="151">
        <f>+[1]Pptario.cons!J90</f>
        <v>994644.42700000003</v>
      </c>
      <c r="K12" s="128">
        <f>+[1]Pptario.cons!K90</f>
        <v>2246316.0219999999</v>
      </c>
      <c r="L12" s="128">
        <f>+[1]Pptario.cons!L90</f>
        <v>8242578.5920000002</v>
      </c>
      <c r="M12" s="128">
        <f>+[1]Pptario.cons!M90</f>
        <v>16053829.230999999</v>
      </c>
      <c r="N12" s="127">
        <f>+[1]Pptario.cons!N90</f>
        <v>2236226.0639999998</v>
      </c>
      <c r="O12" s="151">
        <f>+[1]Pptario.cons!O90</f>
        <v>2510521.963</v>
      </c>
      <c r="P12" s="128">
        <f>+[1]Pptario.cons!P90</f>
        <v>2503472.2209999999</v>
      </c>
      <c r="Q12" s="128">
        <f>+[1]Pptario.cons!Q90</f>
        <v>7250220.2479999997</v>
      </c>
      <c r="R12" s="128">
        <f>+[1]Pptario.cons!R90</f>
        <v>23304049.478999998</v>
      </c>
    </row>
    <row r="13" spans="1:18" x14ac:dyDescent="0.25">
      <c r="A13" s="83"/>
      <c r="B13" s="81"/>
      <c r="C13" s="81" t="s">
        <v>69</v>
      </c>
      <c r="D13" s="198"/>
      <c r="E13" s="127">
        <f>+[1]Pptario.cons!E91</f>
        <v>34011.544982053398</v>
      </c>
      <c r="F13" s="193">
        <f>+[1]Pptario.cons!F91</f>
        <v>25441.544999999998</v>
      </c>
      <c r="G13" s="193">
        <f>+[1]Pptario.cons!G91</f>
        <v>25763.262999999999</v>
      </c>
      <c r="H13" s="245">
        <f>+[1]Pptario.cons!H91</f>
        <v>85216.352982053388</v>
      </c>
      <c r="I13" s="151">
        <f>+[1]Pptario.cons!I91</f>
        <v>174206.88893820322</v>
      </c>
      <c r="J13" s="193">
        <f>+[1]Pptario.cons!J91</f>
        <v>30437.377323261218</v>
      </c>
      <c r="K13" s="194">
        <f>+[1]Pptario.cons!K91</f>
        <v>-5937.4908866469423</v>
      </c>
      <c r="L13" s="194">
        <f>+[1]Pptario.cons!L91</f>
        <v>198706.77537481752</v>
      </c>
      <c r="M13" s="194">
        <f>+[1]Pptario.cons!M91</f>
        <v>283923.1283568709</v>
      </c>
      <c r="N13" s="192">
        <f>+[1]Pptario.cons!N91</f>
        <v>22925.871523619997</v>
      </c>
      <c r="O13" s="193">
        <f>+[1]Pptario.cons!O91</f>
        <v>54474.813000000002</v>
      </c>
      <c r="P13" s="194">
        <f>+[1]Pptario.cons!P91</f>
        <v>88178.1533441067</v>
      </c>
      <c r="Q13" s="194">
        <f>+[1]Pptario.cons!Q91</f>
        <v>165578.83786772669</v>
      </c>
      <c r="R13" s="194">
        <f>+[1]Pptario.cons!R91</f>
        <v>449501.96622459759</v>
      </c>
    </row>
    <row r="14" spans="1:18" x14ac:dyDescent="0.25">
      <c r="A14" s="83"/>
      <c r="B14" s="81"/>
      <c r="C14" s="81" t="s">
        <v>59</v>
      </c>
      <c r="D14" s="198"/>
      <c r="E14" s="127">
        <f>+[1]Pptario.cons!E92</f>
        <v>2935741.7580179465</v>
      </c>
      <c r="F14" s="193">
        <f>+[1]Pptario.cons!F92</f>
        <v>2366777.3059999999</v>
      </c>
      <c r="G14" s="193">
        <f>+[1]Pptario.cons!G92</f>
        <v>2423515.2220000001</v>
      </c>
      <c r="H14" s="245">
        <f>+[1]Pptario.cons!H92</f>
        <v>7726034.286017946</v>
      </c>
      <c r="I14" s="151">
        <f>+[1]Pptario.cons!I92</f>
        <v>4827411.2540617967</v>
      </c>
      <c r="J14" s="193">
        <f>+[1]Pptario.cons!J92</f>
        <v>964207.0496767388</v>
      </c>
      <c r="K14" s="194">
        <f>+[1]Pptario.cons!K92</f>
        <v>2252253.5128866467</v>
      </c>
      <c r="L14" s="194">
        <f>+[1]Pptario.cons!L92</f>
        <v>8043871.8166251816</v>
      </c>
      <c r="M14" s="194">
        <f>+[1]Pptario.cons!M92</f>
        <v>15769906.102643128</v>
      </c>
      <c r="N14" s="192">
        <f>+[1]Pptario.cons!N92</f>
        <v>2213300.1924763797</v>
      </c>
      <c r="O14" s="193">
        <f>+[1]Pptario.cons!O92</f>
        <v>2456047.15</v>
      </c>
      <c r="P14" s="194">
        <f>+[1]Pptario.cons!P92</f>
        <v>2415294.067655893</v>
      </c>
      <c r="Q14" s="194">
        <f>+[1]Pptario.cons!Q92</f>
        <v>7084641.4101322722</v>
      </c>
      <c r="R14" s="194">
        <f>+[1]Pptario.cons!R92</f>
        <v>22854547.512775399</v>
      </c>
    </row>
    <row r="15" spans="1:18" x14ac:dyDescent="0.25">
      <c r="A15" s="20"/>
      <c r="B15" s="17" t="s">
        <v>102</v>
      </c>
      <c r="C15" s="17"/>
      <c r="D15" s="118"/>
      <c r="E15" s="127">
        <f>+[1]Pptario.cons!E93</f>
        <v>34300.553630000002</v>
      </c>
      <c r="F15" s="151">
        <f>+[1]Pptario.cons!F93</f>
        <v>59949.101630000005</v>
      </c>
      <c r="G15" s="151">
        <f>+[1]Pptario.cons!G93</f>
        <v>63940.0236</v>
      </c>
      <c r="H15" s="244">
        <f>+[1]Pptario.cons!H93</f>
        <v>158189.67885999999</v>
      </c>
      <c r="I15" s="151">
        <f>+[1]Pptario.cons!I93</f>
        <v>44267.040179999996</v>
      </c>
      <c r="J15" s="151">
        <f>+[1]Pptario.cons!J93</f>
        <v>55726.403819999992</v>
      </c>
      <c r="K15" s="128">
        <f>+[1]Pptario.cons!K93</f>
        <v>52456.389599999995</v>
      </c>
      <c r="L15" s="128">
        <f>+[1]Pptario.cons!L93</f>
        <v>152449.83359999998</v>
      </c>
      <c r="M15" s="128">
        <f>+[1]Pptario.cons!M93</f>
        <v>310639.51246</v>
      </c>
      <c r="N15" s="127">
        <f>+[1]Pptario.cons!N93</f>
        <v>56538.77751</v>
      </c>
      <c r="O15" s="151">
        <f>+[1]Pptario.cons!O93</f>
        <v>171807.85592</v>
      </c>
      <c r="P15" s="128">
        <f>+[1]Pptario.cons!P93</f>
        <v>65516.557440000004</v>
      </c>
      <c r="Q15" s="128">
        <f>+[1]Pptario.cons!Q93</f>
        <v>293863.19086999999</v>
      </c>
      <c r="R15" s="128">
        <f>+[1]Pptario.cons!R93</f>
        <v>604502.70332999993</v>
      </c>
    </row>
    <row r="16" spans="1:18" x14ac:dyDescent="0.25">
      <c r="A16" s="20"/>
      <c r="B16" s="17" t="s">
        <v>9</v>
      </c>
      <c r="C16" s="17"/>
      <c r="D16" s="118"/>
      <c r="E16" s="127">
        <f>+[1]Pptario.cons!E94</f>
        <v>222099.49</v>
      </c>
      <c r="F16" s="151">
        <f>+[1]Pptario.cons!F94</f>
        <v>210988.95199999999</v>
      </c>
      <c r="G16" s="151">
        <f>+[1]Pptario.cons!G94</f>
        <v>217003.88200000001</v>
      </c>
      <c r="H16" s="244">
        <f>+[1]Pptario.cons!H94</f>
        <v>650092.32400000002</v>
      </c>
      <c r="I16" s="151">
        <f>+[1]Pptario.cons!I94</f>
        <v>208797.427</v>
      </c>
      <c r="J16" s="151">
        <f>+[1]Pptario.cons!J94</f>
        <v>225691.69899999999</v>
      </c>
      <c r="K16" s="128">
        <f>+[1]Pptario.cons!K94</f>
        <v>218565.64499999999</v>
      </c>
      <c r="L16" s="128">
        <f>+[1]Pptario.cons!L94</f>
        <v>653054.77099999995</v>
      </c>
      <c r="M16" s="128">
        <f>+[1]Pptario.cons!M94</f>
        <v>1303147.095</v>
      </c>
      <c r="N16" s="127">
        <f>+[1]Pptario.cons!N94</f>
        <v>218147.027</v>
      </c>
      <c r="O16" s="151">
        <f>+[1]Pptario.cons!O94</f>
        <v>215832.21400000001</v>
      </c>
      <c r="P16" s="128">
        <f>+[1]Pptario.cons!P94</f>
        <v>213084.85200000001</v>
      </c>
      <c r="Q16" s="128">
        <f>+[1]Pptario.cons!Q94</f>
        <v>647064.09300000011</v>
      </c>
      <c r="R16" s="128">
        <f>+[1]Pptario.cons!R94</f>
        <v>1950211.1880000001</v>
      </c>
    </row>
    <row r="17" spans="1:20" x14ac:dyDescent="0.25">
      <c r="A17" s="20"/>
      <c r="B17" s="17" t="s">
        <v>56</v>
      </c>
      <c r="C17" s="17"/>
      <c r="D17" s="118"/>
      <c r="E17" s="127">
        <f>+[1]Pptario.cons!E95</f>
        <v>8235.1939999999995</v>
      </c>
      <c r="F17" s="151">
        <f>+[1]Pptario.cons!F95</f>
        <v>4797.62</v>
      </c>
      <c r="G17" s="151">
        <f>+[1]Pptario.cons!G95</f>
        <v>5060.6190000000061</v>
      </c>
      <c r="H17" s="244">
        <f>+[1]Pptario.cons!H95</f>
        <v>18093.433000000005</v>
      </c>
      <c r="I17" s="151">
        <f>+[1]Pptario.cons!I95</f>
        <v>3736.1170000000002</v>
      </c>
      <c r="J17" s="151">
        <f>+[1]Pptario.cons!J95</f>
        <v>7750.2820000000002</v>
      </c>
      <c r="K17" s="128">
        <f>+[1]Pptario.cons!K95</f>
        <v>14972.3814</v>
      </c>
      <c r="L17" s="128">
        <f>+[1]Pptario.cons!L95</f>
        <v>26458.780400000003</v>
      </c>
      <c r="M17" s="128">
        <f>+[1]Pptario.cons!M95</f>
        <v>44552.213400000008</v>
      </c>
      <c r="N17" s="127">
        <f>+[1]Pptario.cons!N95</f>
        <v>8071.8519999999999</v>
      </c>
      <c r="O17" s="151">
        <f>+[1]Pptario.cons!O95</f>
        <v>7353.6210000000001</v>
      </c>
      <c r="P17" s="128">
        <f>+[1]Pptario.cons!P95</f>
        <v>8103.2830000000004</v>
      </c>
      <c r="Q17" s="128">
        <f>+[1]Pptario.cons!Q95</f>
        <v>23528.756000000001</v>
      </c>
      <c r="R17" s="128">
        <f>+[1]Pptario.cons!R95</f>
        <v>68080.969400000002</v>
      </c>
      <c r="T17" s="268"/>
    </row>
    <row r="18" spans="1:20" x14ac:dyDescent="0.25">
      <c r="A18" s="20"/>
      <c r="B18" s="81" t="s">
        <v>57</v>
      </c>
      <c r="C18" s="17"/>
      <c r="D18" s="118"/>
      <c r="E18" s="127">
        <f>+[1]Pptario.cons!E96</f>
        <v>51795.759729999998</v>
      </c>
      <c r="F18" s="151">
        <f>+[1]Pptario.cons!F96</f>
        <v>40102.679409999997</v>
      </c>
      <c r="G18" s="151">
        <f>+[1]Pptario.cons!G96</f>
        <v>49871.735442147998</v>
      </c>
      <c r="H18" s="244">
        <f>+[1]Pptario.cons!H96</f>
        <v>141770.174582148</v>
      </c>
      <c r="I18" s="151">
        <f>+[1]Pptario.cons!I96</f>
        <v>52815.614424677209</v>
      </c>
      <c r="J18" s="151">
        <f>+[1]Pptario.cons!J96</f>
        <v>78054.673997723192</v>
      </c>
      <c r="K18" s="128">
        <f>+[1]Pptario.cons!K96</f>
        <v>51748.891715388003</v>
      </c>
      <c r="L18" s="128">
        <f>+[1]Pptario.cons!L96</f>
        <v>182619.18013778841</v>
      </c>
      <c r="M18" s="128">
        <f>+[1]Pptario.cons!M96</f>
        <v>324389.35471993638</v>
      </c>
      <c r="N18" s="127">
        <f>+[1]Pptario.cons!N96</f>
        <v>58957.656415074292</v>
      </c>
      <c r="O18" s="151">
        <f>+[1]Pptario.cons!O96</f>
        <v>131133.94040780081</v>
      </c>
      <c r="P18" s="128">
        <f>+[1]Pptario.cons!P96</f>
        <v>68758.429172443401</v>
      </c>
      <c r="Q18" s="128">
        <f>+[1]Pptario.cons!Q96</f>
        <v>258850.02599531849</v>
      </c>
      <c r="R18" s="128">
        <f>+[1]Pptario.cons!R96</f>
        <v>583239.38071525493</v>
      </c>
    </row>
    <row r="19" spans="1:20" x14ac:dyDescent="0.25">
      <c r="A19" s="20"/>
      <c r="B19" s="17" t="s">
        <v>10</v>
      </c>
      <c r="C19" s="17"/>
      <c r="D19" s="118"/>
      <c r="E19" s="127">
        <f>+[1]Pptario.cons!E97</f>
        <v>78897.710489999998</v>
      </c>
      <c r="F19" s="151">
        <f>+[1]Pptario.cons!F97</f>
        <v>77507.94197</v>
      </c>
      <c r="G19" s="151">
        <f>+[1]Pptario.cons!G97</f>
        <v>90276.2834</v>
      </c>
      <c r="H19" s="244">
        <f>+[1]Pptario.cons!H97</f>
        <v>246681.93586000003</v>
      </c>
      <c r="I19" s="151">
        <f>+[1]Pptario.cons!I97</f>
        <v>70161.785440000007</v>
      </c>
      <c r="J19" s="151">
        <f>+[1]Pptario.cons!J97</f>
        <v>78923.718420000005</v>
      </c>
      <c r="K19" s="128">
        <f>+[1]Pptario.cons!K97</f>
        <v>74896.362600000008</v>
      </c>
      <c r="L19" s="128">
        <f>+[1]Pptario.cons!L97</f>
        <v>223981.86645999999</v>
      </c>
      <c r="M19" s="128">
        <f>+[1]Pptario.cons!M97</f>
        <v>470663.80232000002</v>
      </c>
      <c r="N19" s="127">
        <f>+[1]Pptario.cons!N97</f>
        <v>76070.802009999999</v>
      </c>
      <c r="O19" s="151">
        <f>+[1]Pptario.cons!O97</f>
        <v>90676.619440000009</v>
      </c>
      <c r="P19" s="128">
        <f>+[1]Pptario.cons!P97</f>
        <v>75718.580960000007</v>
      </c>
      <c r="Q19" s="128">
        <f>+[1]Pptario.cons!Q97</f>
        <v>242466.00241000002</v>
      </c>
      <c r="R19" s="128">
        <f>+[1]Pptario.cons!R97</f>
        <v>713129.80472999997</v>
      </c>
    </row>
    <row r="20" spans="1:20" x14ac:dyDescent="0.25">
      <c r="A20" s="20"/>
      <c r="B20" s="17" t="s">
        <v>11</v>
      </c>
      <c r="C20" s="17"/>
      <c r="D20" s="118"/>
      <c r="E20" s="127">
        <f>+[1]Pptario.cons!E98</f>
        <v>115156.59091</v>
      </c>
      <c r="F20" s="151">
        <f>+[1]Pptario.cons!F98</f>
        <v>108895.85561</v>
      </c>
      <c r="G20" s="151">
        <f>+[1]Pptario.cons!G98</f>
        <v>128534.0714</v>
      </c>
      <c r="H20" s="244">
        <f>+[1]Pptario.cons!H98</f>
        <v>352586.51792000001</v>
      </c>
      <c r="I20" s="151">
        <f>+[1]Pptario.cons!I98</f>
        <v>93590.107219999991</v>
      </c>
      <c r="J20" s="151">
        <f>+[1]Pptario.cons!J98</f>
        <v>104361.25702</v>
      </c>
      <c r="K20" s="128">
        <f>+[1]Pptario.cons!K98</f>
        <v>131854.79730000001</v>
      </c>
      <c r="L20" s="128">
        <f>+[1]Pptario.cons!L98</f>
        <v>329806.16154</v>
      </c>
      <c r="M20" s="128">
        <f>+[1]Pptario.cons!M98</f>
        <v>682392.67946000001</v>
      </c>
      <c r="N20" s="127">
        <f>+[1]Pptario.cons!N98</f>
        <v>108890.72886</v>
      </c>
      <c r="O20" s="151">
        <f>+[1]Pptario.cons!O98</f>
        <v>99178.40976000001</v>
      </c>
      <c r="P20" s="128">
        <f>+[1]Pptario.cons!P98</f>
        <v>99502.882379999995</v>
      </c>
      <c r="Q20" s="128">
        <f>+[1]Pptario.cons!Q98</f>
        <v>307572.02100000001</v>
      </c>
      <c r="R20" s="128">
        <f>+[1]Pptario.cons!R98</f>
        <v>989964.70045999996</v>
      </c>
    </row>
    <row r="21" spans="1:20" x14ac:dyDescent="0.25">
      <c r="A21" s="20"/>
      <c r="B21" s="17"/>
      <c r="C21" s="17"/>
      <c r="D21" s="174"/>
      <c r="E21" s="129"/>
      <c r="F21" s="45"/>
      <c r="G21" s="45"/>
      <c r="H21" s="246"/>
      <c r="I21" s="45"/>
      <c r="J21" s="45"/>
      <c r="K21" s="130"/>
      <c r="L21" s="130"/>
      <c r="M21" s="130"/>
      <c r="N21" s="129"/>
      <c r="O21" s="45"/>
      <c r="P21" s="130"/>
      <c r="Q21" s="130"/>
      <c r="R21" s="130"/>
    </row>
    <row r="22" spans="1:20" x14ac:dyDescent="0.25">
      <c r="A22" s="20" t="s">
        <v>12</v>
      </c>
      <c r="B22" s="17"/>
      <c r="C22" s="17"/>
      <c r="D22" s="118"/>
      <c r="E22" s="127">
        <f>+[1]Pptario.cons!E100</f>
        <v>2606924.2951622223</v>
      </c>
      <c r="F22" s="151">
        <f>+[1]Pptario.cons!F100</f>
        <v>2504464.2532566665</v>
      </c>
      <c r="G22" s="151">
        <f>+[1]Pptario.cons!G100</f>
        <v>3311150.4827111107</v>
      </c>
      <c r="H22" s="244">
        <f>+[1]Pptario.cons!H100</f>
        <v>8422539.0311299991</v>
      </c>
      <c r="I22" s="151">
        <f>+[1]Pptario.cons!I100</f>
        <v>2680857.5052199997</v>
      </c>
      <c r="J22" s="151">
        <f>+[1]Pptario.cons!J100</f>
        <v>2742716.4953866666</v>
      </c>
      <c r="K22" s="128">
        <f>+[1]Pptario.cons!K100</f>
        <v>2977799.6041333335</v>
      </c>
      <c r="L22" s="128">
        <f>+[1]Pptario.cons!L100</f>
        <v>8401373.6047400013</v>
      </c>
      <c r="M22" s="128">
        <f>+[1]Pptario.cons!M100</f>
        <v>16823912.635869998</v>
      </c>
      <c r="N22" s="127">
        <f>+[1]Pptario.cons!N100</f>
        <v>2863560.5355422227</v>
      </c>
      <c r="O22" s="151">
        <f>+[1]Pptario.cons!O100</f>
        <v>3070496.4039599998</v>
      </c>
      <c r="P22" s="128">
        <f>+[1]Pptario.cons!P100</f>
        <v>3380712.4178799996</v>
      </c>
      <c r="Q22" s="128">
        <f>+[1]Pptario.cons!Q100</f>
        <v>9314769.3573822211</v>
      </c>
      <c r="R22" s="128">
        <f>+[1]Pptario.cons!R100</f>
        <v>26138681.993252225</v>
      </c>
    </row>
    <row r="23" spans="1:20" x14ac:dyDescent="0.25">
      <c r="A23" s="20"/>
      <c r="B23" s="17" t="s">
        <v>13</v>
      </c>
      <c r="C23" s="17"/>
      <c r="D23" s="118"/>
      <c r="E23" s="127">
        <f>+[1]Pptario.cons!E101</f>
        <v>679489.99835000001</v>
      </c>
      <c r="F23" s="151">
        <f>+[1]Pptario.cons!F101</f>
        <v>629157.18285999994</v>
      </c>
      <c r="G23" s="151">
        <f>+[1]Pptario.cons!G101</f>
        <v>828206.6</v>
      </c>
      <c r="H23" s="244">
        <f>+[1]Pptario.cons!H101</f>
        <v>2136853.7812100002</v>
      </c>
      <c r="I23" s="151">
        <f>+[1]Pptario.cons!I101</f>
        <v>642913.65740000003</v>
      </c>
      <c r="J23" s="151">
        <f>+[1]Pptario.cons!J101</f>
        <v>644302.24994000001</v>
      </c>
      <c r="K23" s="128">
        <f>+[1]Pptario.cons!K101</f>
        <v>753587.43345000001</v>
      </c>
      <c r="L23" s="128">
        <f>+[1]Pptario.cons!L101</f>
        <v>2040803.3407899998</v>
      </c>
      <c r="M23" s="128">
        <f>+[1]Pptario.cons!M101</f>
        <v>4177657.122</v>
      </c>
      <c r="N23" s="127">
        <f>+[1]Pptario.cons!N101</f>
        <v>702532.74297999998</v>
      </c>
      <c r="O23" s="151">
        <f>+[1]Pptario.cons!O101</f>
        <v>644572.76168</v>
      </c>
      <c r="P23" s="128">
        <f>+[1]Pptario.cons!P101</f>
        <v>838044.16477999999</v>
      </c>
      <c r="Q23" s="128">
        <f>+[1]Pptario.cons!Q101</f>
        <v>2185149.6694400003</v>
      </c>
      <c r="R23" s="128">
        <f>+[1]Pptario.cons!R101</f>
        <v>6362806.7914400008</v>
      </c>
    </row>
    <row r="24" spans="1:20" x14ac:dyDescent="0.25">
      <c r="A24" s="20"/>
      <c r="B24" s="17" t="s">
        <v>14</v>
      </c>
      <c r="C24" s="17"/>
      <c r="D24" s="118"/>
      <c r="E24" s="127">
        <f>+[1]Pptario.cons!E102</f>
        <v>221098.84401</v>
      </c>
      <c r="F24" s="151">
        <f>+[1]Pptario.cons!F102</f>
        <v>231453.28191000002</v>
      </c>
      <c r="G24" s="151">
        <f>+[1]Pptario.cons!G102</f>
        <v>298836.2782</v>
      </c>
      <c r="H24" s="244">
        <f>+[1]Pptario.cons!H102</f>
        <v>751388.40412000008</v>
      </c>
      <c r="I24" s="151">
        <f>+[1]Pptario.cons!I102</f>
        <v>227236.81834</v>
      </c>
      <c r="J24" s="151">
        <f>+[1]Pptario.cons!J102</f>
        <v>273243.62877999997</v>
      </c>
      <c r="K24" s="128">
        <f>+[1]Pptario.cons!K102</f>
        <v>296552.90250000003</v>
      </c>
      <c r="L24" s="128">
        <f>+[1]Pptario.cons!L102</f>
        <v>797033.34961999999</v>
      </c>
      <c r="M24" s="128">
        <f>+[1]Pptario.cons!M102</f>
        <v>1548421.7537400001</v>
      </c>
      <c r="N24" s="127">
        <f>+[1]Pptario.cons!N102</f>
        <v>276362.50873</v>
      </c>
      <c r="O24" s="151">
        <f>+[1]Pptario.cons!O102</f>
        <v>307601.90688000002</v>
      </c>
      <c r="P24" s="128">
        <f>+[1]Pptario.cons!P102</f>
        <v>309829.94524000003</v>
      </c>
      <c r="Q24" s="128">
        <f>+[1]Pptario.cons!Q102</f>
        <v>893794.36085000006</v>
      </c>
      <c r="R24" s="128">
        <f>+[1]Pptario.cons!R102</f>
        <v>2442216.1145900004</v>
      </c>
    </row>
    <row r="25" spans="1:20" x14ac:dyDescent="0.25">
      <c r="A25" s="20"/>
      <c r="B25" s="17" t="s">
        <v>15</v>
      </c>
      <c r="C25" s="17"/>
      <c r="D25" s="118"/>
      <c r="E25" s="127">
        <f>+[1]Pptario.cons!E103</f>
        <v>273898.55860222224</v>
      </c>
      <c r="F25" s="151">
        <f>+[1]Pptario.cons!F103</f>
        <v>38002.94466666667</v>
      </c>
      <c r="G25" s="151">
        <f>+[1]Pptario.cons!G103</f>
        <v>323740.27151111106</v>
      </c>
      <c r="H25" s="244">
        <f>+[1]Pptario.cons!H103</f>
        <v>635641.77477999998</v>
      </c>
      <c r="I25" s="151">
        <f>+[1]Pptario.cons!I103</f>
        <v>34157.325940000002</v>
      </c>
      <c r="J25" s="151">
        <f>+[1]Pptario.cons!J103</f>
        <v>27139.189066666666</v>
      </c>
      <c r="K25" s="128">
        <f>+[1]Pptario.cons!K103</f>
        <v>27865.98133333333</v>
      </c>
      <c r="L25" s="128">
        <f>+[1]Pptario.cons!L103</f>
        <v>89162.496339999998</v>
      </c>
      <c r="M25" s="128">
        <f>+[1]Pptario.cons!M103</f>
        <v>724804.27111999993</v>
      </c>
      <c r="N25" s="127">
        <f>+[1]Pptario.cons!N103</f>
        <v>241130.25994222221</v>
      </c>
      <c r="O25" s="151">
        <f>+[1]Pptario.cons!O103</f>
        <v>36671.365279999998</v>
      </c>
      <c r="P25" s="128">
        <f>+[1]Pptario.cons!P103</f>
        <v>383570.30120000005</v>
      </c>
      <c r="Q25" s="128">
        <f>+[1]Pptario.cons!Q103</f>
        <v>661371.92642222228</v>
      </c>
      <c r="R25" s="128">
        <f>+[1]Pptario.cons!R103</f>
        <v>1386176.1975422222</v>
      </c>
    </row>
    <row r="26" spans="1:20" x14ac:dyDescent="0.25">
      <c r="A26" s="20"/>
      <c r="B26" s="17" t="s">
        <v>58</v>
      </c>
      <c r="C26" s="17"/>
      <c r="D26" s="118"/>
      <c r="E26" s="127">
        <f>+[1]Pptario.cons!E104</f>
        <v>860434.55570999999</v>
      </c>
      <c r="F26" s="151">
        <f>+[1]Pptario.cons!F104</f>
        <v>1054470.5452000001</v>
      </c>
      <c r="G26" s="151">
        <f>+[1]Pptario.cons!G104</f>
        <v>1174344.0096</v>
      </c>
      <c r="H26" s="244">
        <f>+[1]Pptario.cons!H104</f>
        <v>3089249.11051</v>
      </c>
      <c r="I26" s="151">
        <f>+[1]Pptario.cons!I104</f>
        <v>1226672.4845</v>
      </c>
      <c r="J26" s="151">
        <f>+[1]Pptario.cons!J104</f>
        <v>1171579.3606799999</v>
      </c>
      <c r="K26" s="128">
        <f>+[1]Pptario.cons!K104</f>
        <v>1329322.9966499999</v>
      </c>
      <c r="L26" s="128">
        <f>+[1]Pptario.cons!L104</f>
        <v>3727574.8418300003</v>
      </c>
      <c r="M26" s="128">
        <f>+[1]Pptario.cons!M104</f>
        <v>6816823.9523400003</v>
      </c>
      <c r="N26" s="127">
        <f>+[1]Pptario.cons!N104</f>
        <v>1067073.1085300001</v>
      </c>
      <c r="O26" s="151">
        <f>+[1]Pptario.cons!O104</f>
        <v>1514378.73392</v>
      </c>
      <c r="P26" s="128">
        <f>+[1]Pptario.cons!P104</f>
        <v>1231292.6021999998</v>
      </c>
      <c r="Q26" s="128">
        <f>+[1]Pptario.cons!Q104</f>
        <v>3812744.44465</v>
      </c>
      <c r="R26" s="128">
        <f>+[1]Pptario.cons!R104</f>
        <v>10629568.396990001</v>
      </c>
    </row>
    <row r="27" spans="1:20" x14ac:dyDescent="0.25">
      <c r="A27" s="20"/>
      <c r="B27" s="17" t="s">
        <v>60</v>
      </c>
      <c r="C27" s="17"/>
      <c r="D27" s="118"/>
      <c r="E27" s="127">
        <f>+[1]Pptario.cons!E105</f>
        <v>563619.10548999999</v>
      </c>
      <c r="F27" s="151">
        <f>+[1]Pptario.cons!F105</f>
        <v>544856.20463000005</v>
      </c>
      <c r="G27" s="151">
        <f>+[1]Pptario.cons!G105</f>
        <v>681765.87840000005</v>
      </c>
      <c r="H27" s="244">
        <f>+[1]Pptario.cons!H105</f>
        <v>1790241.1885200001</v>
      </c>
      <c r="I27" s="151">
        <f>+[1]Pptario.cons!I105</f>
        <v>544866.02473999991</v>
      </c>
      <c r="J27" s="151">
        <f>+[1]Pptario.cons!J105</f>
        <v>610767.70910000009</v>
      </c>
      <c r="K27" s="128">
        <f>+[1]Pptario.cons!K105</f>
        <v>565758.91245000006</v>
      </c>
      <c r="L27" s="128">
        <f>+[1]Pptario.cons!L105</f>
        <v>1721392.6462900001</v>
      </c>
      <c r="M27" s="128">
        <f>+[1]Pptario.cons!M105</f>
        <v>3511633.8348099999</v>
      </c>
      <c r="N27" s="127">
        <f>+[1]Pptario.cons!N105</f>
        <v>567926.99924000003</v>
      </c>
      <c r="O27" s="151">
        <f>+[1]Pptario.cons!O105</f>
        <v>563710.04619999998</v>
      </c>
      <c r="P27" s="128">
        <f>+[1]Pptario.cons!P105</f>
        <v>612569.35809999995</v>
      </c>
      <c r="Q27" s="128">
        <f>+[1]Pptario.cons!Q105</f>
        <v>1744206.4035399999</v>
      </c>
      <c r="R27" s="128">
        <f>+[1]Pptario.cons!R105</f>
        <v>5255840.2383500002</v>
      </c>
    </row>
    <row r="28" spans="1:20" x14ac:dyDescent="0.25">
      <c r="A28" s="20"/>
      <c r="B28" s="17" t="s">
        <v>16</v>
      </c>
      <c r="C28" s="17"/>
      <c r="D28" s="118"/>
      <c r="E28" s="127">
        <f>+[1]Pptario.cons!E106</f>
        <v>8383.2330000000002</v>
      </c>
      <c r="F28" s="151">
        <f>+[1]Pptario.cons!F106</f>
        <v>6524.0939899999994</v>
      </c>
      <c r="G28" s="151">
        <f>+[1]Pptario.cons!G106</f>
        <v>4257.4449999999997</v>
      </c>
      <c r="H28" s="244">
        <f>+[1]Pptario.cons!H106</f>
        <v>19164.771990000001</v>
      </c>
      <c r="I28" s="151">
        <f>+[1]Pptario.cons!I106</f>
        <v>5011.1943000000001</v>
      </c>
      <c r="J28" s="151">
        <f>+[1]Pptario.cons!J106</f>
        <v>15684.357819999999</v>
      </c>
      <c r="K28" s="128">
        <f>+[1]Pptario.cons!K106</f>
        <v>4711.3777499999997</v>
      </c>
      <c r="L28" s="128">
        <f>+[1]Pptario.cons!L106</f>
        <v>25406.92987</v>
      </c>
      <c r="M28" s="128">
        <f>+[1]Pptario.cons!M106</f>
        <v>44571.701860000001</v>
      </c>
      <c r="N28" s="127">
        <f>+[1]Pptario.cons!N106</f>
        <v>8534.9161199999999</v>
      </c>
      <c r="O28" s="151">
        <f>+[1]Pptario.cons!O106</f>
        <v>3561.59</v>
      </c>
      <c r="P28" s="128">
        <f>+[1]Pptario.cons!P106</f>
        <v>5406.0463600000003</v>
      </c>
      <c r="Q28" s="128">
        <f>+[1]Pptario.cons!Q106</f>
        <v>17502.552479999998</v>
      </c>
      <c r="R28" s="128">
        <f>+[1]Pptario.cons!R106</f>
        <v>62074.25434</v>
      </c>
    </row>
    <row r="29" spans="1:20" x14ac:dyDescent="0.25">
      <c r="A29" s="20"/>
      <c r="B29" s="17"/>
      <c r="C29" s="17"/>
      <c r="D29" s="118"/>
      <c r="E29" s="127"/>
      <c r="F29" s="151"/>
      <c r="G29" s="151"/>
      <c r="H29" s="244"/>
      <c r="I29" s="151"/>
      <c r="J29" s="151"/>
      <c r="K29" s="128"/>
      <c r="L29" s="128"/>
      <c r="M29" s="128"/>
      <c r="N29" s="127"/>
      <c r="O29" s="151"/>
      <c r="P29" s="128"/>
      <c r="Q29" s="128"/>
      <c r="R29" s="128"/>
    </row>
    <row r="30" spans="1:20" x14ac:dyDescent="0.25">
      <c r="A30" s="22" t="s">
        <v>17</v>
      </c>
      <c r="B30" s="23"/>
      <c r="C30" s="23"/>
      <c r="D30" s="118"/>
      <c r="E30" s="127">
        <f>+[1]Pptario.cons!E108</f>
        <v>873314.30659777811</v>
      </c>
      <c r="F30" s="151">
        <f>+[1]Pptario.cons!F108</f>
        <v>389996.74836333375</v>
      </c>
      <c r="G30" s="151">
        <f>+[1]Pptario.cons!G108</f>
        <v>-307185.38286896376</v>
      </c>
      <c r="H30" s="244">
        <f>+[1]Pptario.cons!H108</f>
        <v>956125.67209214531</v>
      </c>
      <c r="I30" s="151">
        <f>+[1]Pptario.cons!I108</f>
        <v>2794128.7290446768</v>
      </c>
      <c r="J30" s="151">
        <f>+[1]Pptario.cons!J108</f>
        <v>-1197564.0341289435</v>
      </c>
      <c r="K30" s="128">
        <f>+[1]Pptario.cons!K108</f>
        <v>-186989.1145179458</v>
      </c>
      <c r="L30" s="128">
        <f>+[1]Pptario.cons!L108</f>
        <v>1409575.5803977847</v>
      </c>
      <c r="M30" s="128">
        <f>+[1]Pptario.cons!M108</f>
        <v>2365701.2524899319</v>
      </c>
      <c r="N30" s="127">
        <f>+[1]Pptario.cons!N108</f>
        <v>-100657.62774714828</v>
      </c>
      <c r="O30" s="151">
        <f>+[1]Pptario.cons!O108</f>
        <v>156008.21956780041</v>
      </c>
      <c r="P30" s="128">
        <f>+[1]Pptario.cons!P108</f>
        <v>-346555.61192755681</v>
      </c>
      <c r="Q30" s="128">
        <f>+[1]Pptario.cons!Q108</f>
        <v>-291205.02010690421</v>
      </c>
      <c r="R30" s="128">
        <f>+[1]Pptario.cons!R108</f>
        <v>2074496.2323830351</v>
      </c>
    </row>
    <row r="31" spans="1:20" x14ac:dyDescent="0.25">
      <c r="A31" s="20"/>
      <c r="B31" s="17"/>
      <c r="C31" s="17"/>
      <c r="D31" s="118"/>
      <c r="E31" s="127"/>
      <c r="F31" s="151"/>
      <c r="G31" s="151"/>
      <c r="H31" s="244"/>
      <c r="I31" s="151"/>
      <c r="J31" s="151"/>
      <c r="K31" s="128"/>
      <c r="L31" s="128"/>
      <c r="M31" s="128"/>
      <c r="N31" s="127"/>
      <c r="O31" s="151"/>
      <c r="P31" s="128"/>
      <c r="Q31" s="128"/>
      <c r="R31" s="128"/>
    </row>
    <row r="32" spans="1:20" x14ac:dyDescent="0.25">
      <c r="A32" s="19" t="s">
        <v>18</v>
      </c>
      <c r="B32" s="17"/>
      <c r="C32" s="17"/>
      <c r="D32" s="118"/>
      <c r="E32" s="127"/>
      <c r="F32" s="151"/>
      <c r="G32" s="151"/>
      <c r="H32" s="244"/>
      <c r="I32" s="151"/>
      <c r="J32" s="151"/>
      <c r="K32" s="128"/>
      <c r="L32" s="128"/>
      <c r="M32" s="128"/>
      <c r="N32" s="127"/>
      <c r="O32" s="151"/>
      <c r="P32" s="128"/>
      <c r="Q32" s="128"/>
      <c r="R32" s="128"/>
    </row>
    <row r="33" spans="1:18" x14ac:dyDescent="0.25">
      <c r="A33" s="20" t="s">
        <v>19</v>
      </c>
      <c r="B33" s="17"/>
      <c r="C33" s="17"/>
      <c r="D33" s="118"/>
      <c r="E33" s="127">
        <f>+[1]Pptario.cons!E111</f>
        <v>316797.55158999993</v>
      </c>
      <c r="F33" s="151">
        <f>+[1]Pptario.cons!F111</f>
        <v>395823.96233999997</v>
      </c>
      <c r="G33" s="151">
        <f>+[1]Pptario.cons!G111</f>
        <v>511877.7156</v>
      </c>
      <c r="H33" s="244">
        <f>+[1]Pptario.cons!H111</f>
        <v>1224499.2295299999</v>
      </c>
      <c r="I33" s="151">
        <f>+[1]Pptario.cons!I111</f>
        <v>495058.27814000001</v>
      </c>
      <c r="J33" s="151">
        <f>+[1]Pptario.cons!J111</f>
        <v>479677.89683999994</v>
      </c>
      <c r="K33" s="128">
        <f>+[1]Pptario.cons!K111</f>
        <v>561173.95704999997</v>
      </c>
      <c r="L33" s="128">
        <f>+[1]Pptario.cons!L111</f>
        <v>1535910.13203</v>
      </c>
      <c r="M33" s="128">
        <f>+[1]Pptario.cons!M111</f>
        <v>2760409.3615600001</v>
      </c>
      <c r="N33" s="127">
        <f>+[1]Pptario.cons!N111</f>
        <v>492930.35260000004</v>
      </c>
      <c r="O33" s="151">
        <f>+[1]Pptario.cons!O111</f>
        <v>465159.00387999997</v>
      </c>
      <c r="P33" s="128">
        <f>+[1]Pptario.cons!P111</f>
        <v>451204.85717999993</v>
      </c>
      <c r="Q33" s="128">
        <f>+[1]Pptario.cons!Q111</f>
        <v>1409294.2136599999</v>
      </c>
      <c r="R33" s="128">
        <f>+[1]Pptario.cons!R111</f>
        <v>4169703.57522</v>
      </c>
    </row>
    <row r="34" spans="1:18" x14ac:dyDescent="0.25">
      <c r="A34" s="20"/>
      <c r="B34" s="17" t="s">
        <v>20</v>
      </c>
      <c r="C34" s="17"/>
      <c r="D34" s="118"/>
      <c r="E34" s="127">
        <f>+[1]Pptario.cons!E112</f>
        <v>251.48099999999999</v>
      </c>
      <c r="F34" s="151">
        <f>+[1]Pptario.cons!F112</f>
        <v>1426.6079999999999</v>
      </c>
      <c r="G34" s="151">
        <f>+[1]Pptario.cons!G112</f>
        <v>1022.2619999999999</v>
      </c>
      <c r="H34" s="244">
        <f>+[1]Pptario.cons!H112</f>
        <v>2700.3509999999997</v>
      </c>
      <c r="I34" s="151">
        <f>+[1]Pptario.cons!I112</f>
        <v>237.33</v>
      </c>
      <c r="J34" s="151">
        <f>+[1]Pptario.cons!J112</f>
        <v>2543.748</v>
      </c>
      <c r="K34" s="128">
        <f>+[1]Pptario.cons!K112</f>
        <v>794.11300000000006</v>
      </c>
      <c r="L34" s="128">
        <f>+[1]Pptario.cons!L112</f>
        <v>3575.1909999999998</v>
      </c>
      <c r="M34" s="128">
        <f>+[1]Pptario.cons!M112</f>
        <v>6275.5419999999995</v>
      </c>
      <c r="N34" s="127">
        <f>+[1]Pptario.cons!N112</f>
        <v>1355.1110000000001</v>
      </c>
      <c r="O34" s="151">
        <f>+[1]Pptario.cons!O112</f>
        <v>1839.2836</v>
      </c>
      <c r="P34" s="128">
        <f>+[1]Pptario.cons!P112</f>
        <v>204.422</v>
      </c>
      <c r="Q34" s="128">
        <f>+[1]Pptario.cons!Q112</f>
        <v>3398.8166000000001</v>
      </c>
      <c r="R34" s="128">
        <f>+[1]Pptario.cons!R112</f>
        <v>9674.3585999999996</v>
      </c>
    </row>
    <row r="35" spans="1:18" x14ac:dyDescent="0.25">
      <c r="A35" s="20"/>
      <c r="B35" s="17" t="s">
        <v>21</v>
      </c>
      <c r="C35" s="17"/>
      <c r="D35" s="118"/>
      <c r="E35" s="127">
        <f>+[1]Pptario.cons!E113</f>
        <v>109088.51259</v>
      </c>
      <c r="F35" s="151">
        <f>+[1]Pptario.cons!F113</f>
        <v>204566.61034000001</v>
      </c>
      <c r="G35" s="151">
        <f>+[1]Pptario.cons!G113</f>
        <v>262424.94959999999</v>
      </c>
      <c r="H35" s="244">
        <f>+[1]Pptario.cons!H113</f>
        <v>576080.07253</v>
      </c>
      <c r="I35" s="151">
        <f>+[1]Pptario.cons!I113</f>
        <v>240394.22913999998</v>
      </c>
      <c r="J35" s="151">
        <f>+[1]Pptario.cons!J113</f>
        <v>228035.48983999999</v>
      </c>
      <c r="K35" s="128">
        <f>+[1]Pptario.cons!K113</f>
        <v>302729.73505000002</v>
      </c>
      <c r="L35" s="128">
        <f>+[1]Pptario.cons!L113</f>
        <v>771159.45403000002</v>
      </c>
      <c r="M35" s="128">
        <f>+[1]Pptario.cons!M113</f>
        <v>1347239.5265600001</v>
      </c>
      <c r="N35" s="127">
        <f>+[1]Pptario.cons!N113</f>
        <v>260658.38559999998</v>
      </c>
      <c r="O35" s="151">
        <f>+[1]Pptario.cons!O113</f>
        <v>262189.19547999999</v>
      </c>
      <c r="P35" s="128">
        <f>+[1]Pptario.cons!P113</f>
        <v>244623.38118</v>
      </c>
      <c r="Q35" s="128">
        <f>+[1]Pptario.cons!Q113</f>
        <v>767470.96225999994</v>
      </c>
      <c r="R35" s="128">
        <f>+[1]Pptario.cons!R113</f>
        <v>2114710.4888200001</v>
      </c>
    </row>
    <row r="36" spans="1:18" x14ac:dyDescent="0.25">
      <c r="A36" s="20"/>
      <c r="B36" s="17" t="s">
        <v>22</v>
      </c>
      <c r="C36" s="17"/>
      <c r="D36" s="118"/>
      <c r="E36" s="127">
        <f>+[1]Pptario.cons!E114</f>
        <v>207960.52</v>
      </c>
      <c r="F36" s="151">
        <f>+[1]Pptario.cons!F114</f>
        <v>192683.96</v>
      </c>
      <c r="G36" s="151">
        <f>+[1]Pptario.cons!G114</f>
        <v>250475.02799999999</v>
      </c>
      <c r="H36" s="244">
        <f>+[1]Pptario.cons!H114</f>
        <v>651119.50799999991</v>
      </c>
      <c r="I36" s="151">
        <f>+[1]Pptario.cons!I114</f>
        <v>254901.37900000002</v>
      </c>
      <c r="J36" s="151">
        <f>+[1]Pptario.cons!J114</f>
        <v>254186.155</v>
      </c>
      <c r="K36" s="128">
        <f>+[1]Pptario.cons!K114</f>
        <v>259238.33499999999</v>
      </c>
      <c r="L36" s="128">
        <f>+[1]Pptario.cons!L114</f>
        <v>768325.86899999995</v>
      </c>
      <c r="M36" s="128">
        <f>+[1]Pptario.cons!M114</f>
        <v>1419445.3769999999</v>
      </c>
      <c r="N36" s="127">
        <f>+[1]Pptario.cons!N114</f>
        <v>233627.07800000001</v>
      </c>
      <c r="O36" s="151">
        <f>+[1]Pptario.cons!O114</f>
        <v>204809.092</v>
      </c>
      <c r="P36" s="128">
        <f>+[1]Pptario.cons!P114</f>
        <v>206785.89799999999</v>
      </c>
      <c r="Q36" s="128">
        <f>+[1]Pptario.cons!Q114</f>
        <v>645222.06799999997</v>
      </c>
      <c r="R36" s="128">
        <f>+[1]Pptario.cons!R114</f>
        <v>2064667.4449999998</v>
      </c>
    </row>
    <row r="37" spans="1:18" x14ac:dyDescent="0.25">
      <c r="A37" s="20"/>
      <c r="B37" s="17"/>
      <c r="C37" s="17"/>
      <c r="D37" s="118"/>
      <c r="E37" s="127"/>
      <c r="F37" s="151"/>
      <c r="G37" s="151"/>
      <c r="H37" s="244"/>
      <c r="I37" s="151"/>
      <c r="J37" s="151"/>
      <c r="K37" s="128"/>
      <c r="L37" s="128"/>
      <c r="M37" s="128"/>
      <c r="N37" s="127"/>
      <c r="O37" s="151"/>
      <c r="P37" s="128"/>
      <c r="Q37" s="128"/>
      <c r="R37" s="128"/>
    </row>
    <row r="38" spans="1:18" x14ac:dyDescent="0.25">
      <c r="A38" s="24" t="s">
        <v>61</v>
      </c>
      <c r="B38" s="25"/>
      <c r="C38" s="25"/>
      <c r="D38" s="120"/>
      <c r="E38" s="131">
        <f>+[1]Pptario.cons!E116</f>
        <v>3480490.0827600006</v>
      </c>
      <c r="F38" s="152">
        <f>+[1]Pptario.cons!F116</f>
        <v>2895887.6096200002</v>
      </c>
      <c r="G38" s="152">
        <f>+[1]Pptario.cons!G116</f>
        <v>3004987.3618421471</v>
      </c>
      <c r="H38" s="247">
        <f>+[1]Pptario.cons!H116</f>
        <v>9381365.0542221442</v>
      </c>
      <c r="I38" s="152">
        <f>+[1]Pptario.cons!I116</f>
        <v>5475223.5642646765</v>
      </c>
      <c r="J38" s="152">
        <f>+[1]Pptario.cons!J116</f>
        <v>1547696.2092577231</v>
      </c>
      <c r="K38" s="132">
        <f>+[1]Pptario.cons!K116</f>
        <v>2791604.6026153876</v>
      </c>
      <c r="L38" s="132">
        <f>+[1]Pptario.cons!L116</f>
        <v>9814524.3761377856</v>
      </c>
      <c r="M38" s="132">
        <f>+[1]Pptario.cons!M116</f>
        <v>19195889.43035993</v>
      </c>
      <c r="N38" s="131">
        <f>+[1]Pptario.cons!N116</f>
        <v>2764258.0187950744</v>
      </c>
      <c r="O38" s="152">
        <f>+[1]Pptario.cons!O116</f>
        <v>3228343.9071278004</v>
      </c>
      <c r="P38" s="132">
        <f>+[1]Pptario.cons!P116</f>
        <v>3034361.2279524426</v>
      </c>
      <c r="Q38" s="132">
        <f>+[1]Pptario.cons!Q116</f>
        <v>9026963.1538753174</v>
      </c>
      <c r="R38" s="132">
        <f>+[1]Pptario.cons!R116</f>
        <v>28222852.584235262</v>
      </c>
    </row>
    <row r="39" spans="1:18" x14ac:dyDescent="0.25">
      <c r="A39" s="24" t="s">
        <v>62</v>
      </c>
      <c r="B39" s="25"/>
      <c r="C39" s="25"/>
      <c r="D39" s="120"/>
      <c r="E39" s="131">
        <f>+[1]Pptario.cons!E117</f>
        <v>2923973.3277522223</v>
      </c>
      <c r="F39" s="152">
        <f>+[1]Pptario.cons!F117</f>
        <v>2901714.8235966666</v>
      </c>
      <c r="G39" s="152">
        <f>+[1]Pptario.cons!G117</f>
        <v>3824050.4603111106</v>
      </c>
      <c r="H39" s="247">
        <f>+[1]Pptario.cons!H117</f>
        <v>9649738.6116599981</v>
      </c>
      <c r="I39" s="152">
        <f>+[1]Pptario.cons!I117</f>
        <v>3176153.1133599998</v>
      </c>
      <c r="J39" s="152">
        <f>+[1]Pptario.cons!J117</f>
        <v>3224938.1402266663</v>
      </c>
      <c r="K39" s="132">
        <f>+[1]Pptario.cons!K117</f>
        <v>3539767.6741833333</v>
      </c>
      <c r="L39" s="132">
        <f>+[1]Pptario.cons!L117</f>
        <v>9940858.92777</v>
      </c>
      <c r="M39" s="132">
        <f>+[1]Pptario.cons!M117</f>
        <v>19590597.53943</v>
      </c>
      <c r="N39" s="131">
        <f>+[1]Pptario.cons!N117</f>
        <v>3357845.999142223</v>
      </c>
      <c r="O39" s="152">
        <f>+[1]Pptario.cons!O117</f>
        <v>3537494.6914400002</v>
      </c>
      <c r="P39" s="132">
        <f>+[1]Pptario.cons!P117</f>
        <v>3832121.6970599997</v>
      </c>
      <c r="Q39" s="132">
        <f>+[1]Pptario.cons!Q117</f>
        <v>10727462.387642222</v>
      </c>
      <c r="R39" s="132">
        <f>+[1]Pptario.cons!R117</f>
        <v>30318059.927072227</v>
      </c>
    </row>
    <row r="40" spans="1:18" x14ac:dyDescent="0.25">
      <c r="A40" s="24" t="s">
        <v>23</v>
      </c>
      <c r="B40" s="25"/>
      <c r="C40" s="25"/>
      <c r="D40" s="120"/>
      <c r="E40" s="131">
        <f>+[1]Pptario.cons!E118</f>
        <v>556516.75500777829</v>
      </c>
      <c r="F40" s="152">
        <f>+[1]Pptario.cons!F118</f>
        <v>-5827.2139766663313</v>
      </c>
      <c r="G40" s="152">
        <f>+[1]Pptario.cons!G118</f>
        <v>-819063.09846896352</v>
      </c>
      <c r="H40" s="247">
        <f>+[1]Pptario.cons!H118</f>
        <v>-268373.55743785389</v>
      </c>
      <c r="I40" s="152">
        <f>+[1]Pptario.cons!I118</f>
        <v>2299070.4509046767</v>
      </c>
      <c r="J40" s="240">
        <f>+[1]Pptario.cons!J118</f>
        <v>-1677241.9309689433</v>
      </c>
      <c r="K40" s="164">
        <f>+[1]Pptario.cons!K118</f>
        <v>-748163.07156794565</v>
      </c>
      <c r="L40" s="164">
        <f>+[1]Pptario.cons!L118</f>
        <v>-126334.55163221434</v>
      </c>
      <c r="M40" s="164">
        <f>+[1]Pptario.cons!M118</f>
        <v>-394708.10907007009</v>
      </c>
      <c r="N40" s="256">
        <f>+[1]Pptario.cons!N118</f>
        <v>-593587.98034714861</v>
      </c>
      <c r="O40" s="240">
        <f>+[1]Pptario.cons!O118</f>
        <v>-309150.7843121998</v>
      </c>
      <c r="P40" s="164">
        <f>+[1]Pptario.cons!P118</f>
        <v>-797760.46910755709</v>
      </c>
      <c r="Q40" s="164">
        <f>+[1]Pptario.cons!Q118</f>
        <v>-1700499.2337669041</v>
      </c>
      <c r="R40" s="164">
        <f>+[1]Pptario.cons!R118</f>
        <v>-2095207.3428369649</v>
      </c>
    </row>
    <row r="41" spans="1:18" x14ac:dyDescent="0.25">
      <c r="A41" s="27"/>
      <c r="B41" s="28"/>
      <c r="C41" s="28"/>
      <c r="D41" s="216"/>
      <c r="E41" s="133"/>
      <c r="F41" s="153"/>
      <c r="G41" s="153"/>
      <c r="H41" s="248"/>
      <c r="I41" s="153"/>
      <c r="J41" s="153"/>
      <c r="K41" s="134"/>
      <c r="L41" s="134"/>
      <c r="M41" s="134"/>
      <c r="N41" s="133"/>
      <c r="O41" s="153"/>
      <c r="P41" s="134"/>
      <c r="Q41" s="134"/>
      <c r="R41" s="134"/>
    </row>
    <row r="42" spans="1:18" x14ac:dyDescent="0.25">
      <c r="A42" s="19" t="s">
        <v>24</v>
      </c>
      <c r="B42" s="17"/>
      <c r="C42" s="17"/>
      <c r="D42" s="174"/>
      <c r="E42" s="129"/>
      <c r="F42" s="45"/>
      <c r="G42" s="45"/>
      <c r="H42" s="246"/>
      <c r="I42" s="45"/>
      <c r="J42" s="45"/>
      <c r="K42" s="130"/>
      <c r="L42" s="130"/>
      <c r="M42" s="130"/>
      <c r="N42" s="129"/>
      <c r="O42" s="45"/>
      <c r="P42" s="130"/>
      <c r="Q42" s="130"/>
      <c r="R42" s="130"/>
    </row>
    <row r="43" spans="1:18" x14ac:dyDescent="0.25">
      <c r="A43" s="19"/>
      <c r="B43" s="17"/>
      <c r="C43" s="17"/>
      <c r="D43" s="174"/>
      <c r="E43" s="129"/>
      <c r="F43" s="45"/>
      <c r="G43" s="45"/>
      <c r="H43" s="246"/>
      <c r="I43" s="45"/>
      <c r="J43" s="45"/>
      <c r="K43" s="130"/>
      <c r="L43" s="130"/>
      <c r="M43" s="130"/>
      <c r="N43" s="129"/>
      <c r="O43" s="45"/>
      <c r="P43" s="130"/>
      <c r="Q43" s="130"/>
      <c r="R43" s="130"/>
    </row>
    <row r="44" spans="1:18" x14ac:dyDescent="0.25">
      <c r="A44" s="20" t="s">
        <v>25</v>
      </c>
      <c r="B44" s="17"/>
      <c r="C44" s="17"/>
      <c r="D44" s="118"/>
      <c r="E44" s="127">
        <f>+[1]Pptario.cons!E123</f>
        <v>746765.09459999995</v>
      </c>
      <c r="F44" s="154">
        <f>+[1]Pptario.cons!F123</f>
        <v>-84590.334269999934</v>
      </c>
      <c r="G44" s="154">
        <f>+[1]Pptario.cons!G123</f>
        <v>-1208221.1013578521</v>
      </c>
      <c r="H44" s="21">
        <f>+[1]Pptario.cons!H123</f>
        <v>-546046.34102785215</v>
      </c>
      <c r="I44" s="151">
        <f>+[1]Pptario.cons!I123</f>
        <v>2223677.380984677</v>
      </c>
      <c r="J44" s="154">
        <f>+[1]Pptario.cons!J123</f>
        <v>-1054085.3270022769</v>
      </c>
      <c r="K44" s="118">
        <f>+[1]Pptario.cons!K123</f>
        <v>2858950.0522653875</v>
      </c>
      <c r="L44" s="118">
        <f>+[1]Pptario.cons!L123</f>
        <v>4028542.1062477883</v>
      </c>
      <c r="M44" s="118">
        <f>+[1]Pptario.cons!M123</f>
        <v>3482495.7652199361</v>
      </c>
      <c r="N44" s="117">
        <f>+[1]Pptario.cons!N123</f>
        <v>-379544.02845492569</v>
      </c>
      <c r="O44" s="154">
        <f>+[1]Pptario.cons!O123</f>
        <v>72794.800687800816</v>
      </c>
      <c r="P44" s="118">
        <f>+[1]Pptario.cons!P123</f>
        <v>-880363.7210875568</v>
      </c>
      <c r="Q44" s="118">
        <f>+[1]Pptario.cons!Q123</f>
        <v>-1187112.7488546814</v>
      </c>
      <c r="R44" s="118">
        <f>+[1]Pptario.cons!R123</f>
        <v>2295383.0163652548</v>
      </c>
    </row>
    <row r="45" spans="1:18" x14ac:dyDescent="0.25">
      <c r="A45" s="20" t="s">
        <v>26</v>
      </c>
      <c r="B45" s="17"/>
      <c r="C45" s="17"/>
      <c r="D45" s="118"/>
      <c r="E45" s="127">
        <f>+[1]Pptario.cons!E124</f>
        <v>-214487.44745000001</v>
      </c>
      <c r="F45" s="154">
        <f>+[1]Pptario.cons!F124</f>
        <v>-777.13995999999679</v>
      </c>
      <c r="G45" s="154">
        <f>+[1]Pptario.cons!G124</f>
        <v>14496.560799999996</v>
      </c>
      <c r="H45" s="21">
        <f>+[1]Pptario.cons!H124</f>
        <v>-200768.02661</v>
      </c>
      <c r="I45" s="151">
        <f>+[1]Pptario.cons!I124</f>
        <v>21949.12788</v>
      </c>
      <c r="J45" s="154">
        <f>+[1]Pptario.cons!J124</f>
        <v>25195.8848</v>
      </c>
      <c r="K45" s="118">
        <f>+[1]Pptario.cons!K124</f>
        <v>57082.878899999996</v>
      </c>
      <c r="L45" s="118">
        <f>+[1]Pptario.cons!L124</f>
        <v>104227.89158</v>
      </c>
      <c r="M45" s="118">
        <f>+[1]Pptario.cons!M124</f>
        <v>-96540.135030000005</v>
      </c>
      <c r="N45" s="117">
        <f>+[1]Pptario.cons!N124</f>
        <v>51779.541339999996</v>
      </c>
      <c r="O45" s="154">
        <f>+[1]Pptario.cons!O124</f>
        <v>44104.116199999997</v>
      </c>
      <c r="P45" s="118">
        <f>+[1]Pptario.cons!P124</f>
        <v>49295.357579999996</v>
      </c>
      <c r="Q45" s="118">
        <f>+[1]Pptario.cons!Q124</f>
        <v>145179.01511999997</v>
      </c>
      <c r="R45" s="118">
        <f>+[1]Pptario.cons!R124</f>
        <v>48638.880089999991</v>
      </c>
    </row>
    <row r="46" spans="1:18" x14ac:dyDescent="0.25">
      <c r="A46" s="20"/>
      <c r="B46" s="17" t="s">
        <v>27</v>
      </c>
      <c r="C46" s="17"/>
      <c r="D46" s="118"/>
      <c r="E46" s="127">
        <f>+[1]Pptario.cons!E125</f>
        <v>15586.432130000001</v>
      </c>
      <c r="F46" s="154">
        <f>+[1]Pptario.cons!F125</f>
        <v>30854.470080000003</v>
      </c>
      <c r="G46" s="154">
        <f>+[1]Pptario.cons!G125</f>
        <v>41719.007599999997</v>
      </c>
      <c r="H46" s="21">
        <f>+[1]Pptario.cons!H125</f>
        <v>88159.909809999997</v>
      </c>
      <c r="I46" s="151">
        <f>+[1]Pptario.cons!I125</f>
        <v>45612.269659999998</v>
      </c>
      <c r="J46" s="154">
        <f>+[1]Pptario.cons!J125</f>
        <v>52925.462299999999</v>
      </c>
      <c r="K46" s="118">
        <f>+[1]Pptario.cons!K125</f>
        <v>86116.967999999993</v>
      </c>
      <c r="L46" s="118">
        <f>+[1]Pptario.cons!L125</f>
        <v>184654.69996</v>
      </c>
      <c r="M46" s="118">
        <f>+[1]Pptario.cons!M125</f>
        <v>272814.60976999998</v>
      </c>
      <c r="N46" s="117">
        <f>+[1]Pptario.cons!N125</f>
        <v>82927.504709999994</v>
      </c>
      <c r="O46" s="154">
        <f>+[1]Pptario.cons!O125</f>
        <v>77109.605320000002</v>
      </c>
      <c r="P46" s="118">
        <f>+[1]Pptario.cons!P125</f>
        <v>85106.503700000001</v>
      </c>
      <c r="Q46" s="118">
        <f>+[1]Pptario.cons!Q125</f>
        <v>245143.61372999998</v>
      </c>
      <c r="R46" s="118">
        <f>+[1]Pptario.cons!R125</f>
        <v>517958.22349999996</v>
      </c>
    </row>
    <row r="47" spans="1:18" x14ac:dyDescent="0.25">
      <c r="A47" s="20"/>
      <c r="B47" s="17" t="s">
        <v>28</v>
      </c>
      <c r="C47" s="17"/>
      <c r="D47" s="118"/>
      <c r="E47" s="127">
        <f>+[1]Pptario.cons!E126</f>
        <v>230073.87958000001</v>
      </c>
      <c r="F47" s="154">
        <f>+[1]Pptario.cons!F126</f>
        <v>31631.61004</v>
      </c>
      <c r="G47" s="154">
        <f>+[1]Pptario.cons!G126</f>
        <v>27222.446800000002</v>
      </c>
      <c r="H47" s="21">
        <f>+[1]Pptario.cons!H126</f>
        <v>288927.93641999998</v>
      </c>
      <c r="I47" s="151">
        <f>+[1]Pptario.cons!I126</f>
        <v>23663.141779999998</v>
      </c>
      <c r="J47" s="154">
        <f>+[1]Pptario.cons!J126</f>
        <v>27729.577499999999</v>
      </c>
      <c r="K47" s="118">
        <f>+[1]Pptario.cons!K126</f>
        <v>29034.089100000001</v>
      </c>
      <c r="L47" s="118">
        <f>+[1]Pptario.cons!L126</f>
        <v>80426.808380000002</v>
      </c>
      <c r="M47" s="118">
        <f>+[1]Pptario.cons!M126</f>
        <v>369354.74479999999</v>
      </c>
      <c r="N47" s="117">
        <f>+[1]Pptario.cons!N126</f>
        <v>31147.963370000001</v>
      </c>
      <c r="O47" s="154">
        <f>+[1]Pptario.cons!O126</f>
        <v>33005.489120000006</v>
      </c>
      <c r="P47" s="118">
        <f>+[1]Pptario.cons!P126</f>
        <v>35811.146120000005</v>
      </c>
      <c r="Q47" s="118">
        <f>+[1]Pptario.cons!Q126</f>
        <v>99964.598610000015</v>
      </c>
      <c r="R47" s="118">
        <f>+[1]Pptario.cons!R126</f>
        <v>469319.34340999997</v>
      </c>
    </row>
    <row r="48" spans="1:18" x14ac:dyDescent="0.25">
      <c r="A48" s="20" t="s">
        <v>29</v>
      </c>
      <c r="B48" s="17"/>
      <c r="C48" s="17"/>
      <c r="D48" s="118"/>
      <c r="E48" s="127">
        <f>+[1]Pptario.cons!E127</f>
        <v>1365265.8168000001</v>
      </c>
      <c r="F48" s="154">
        <f>+[1]Pptario.cons!F127</f>
        <v>-558930.14622999995</v>
      </c>
      <c r="G48" s="154">
        <f>+[1]Pptario.cons!G127</f>
        <v>-829290.06900000002</v>
      </c>
      <c r="H48" s="21">
        <f>+[1]Pptario.cons!H127</f>
        <v>-22954.398430000059</v>
      </c>
      <c r="I48" s="151">
        <f>+[1]Pptario.cons!I127</f>
        <v>561678.07299999997</v>
      </c>
      <c r="J48" s="154">
        <f>+[1]Pptario.cons!J127</f>
        <v>568330.09041999991</v>
      </c>
      <c r="K48" s="118">
        <f>+[1]Pptario.cons!K127</f>
        <v>2770967.1722499998</v>
      </c>
      <c r="L48" s="118">
        <f>+[1]Pptario.cons!L127</f>
        <v>3900975.3356699999</v>
      </c>
      <c r="M48" s="118">
        <f>+[1]Pptario.cons!M127</f>
        <v>3878020.9372399999</v>
      </c>
      <c r="N48" s="117">
        <f>+[1]Pptario.cons!N127</f>
        <v>-511894.65469</v>
      </c>
      <c r="O48" s="154">
        <f>+[1]Pptario.cons!O127</f>
        <v>-159644.26567999998</v>
      </c>
      <c r="P48" s="118">
        <f>+[1]Pptario.cons!P127</f>
        <v>-922636.26156000001</v>
      </c>
      <c r="Q48" s="118">
        <f>+[1]Pptario.cons!Q127</f>
        <v>-1594175.18193</v>
      </c>
      <c r="R48" s="118">
        <f>+[1]Pptario.cons!R127</f>
        <v>2283845.7553099999</v>
      </c>
    </row>
    <row r="49" spans="1:18" x14ac:dyDescent="0.25">
      <c r="A49" s="20"/>
      <c r="B49" s="17" t="s">
        <v>30</v>
      </c>
      <c r="C49" s="17"/>
      <c r="D49" s="118"/>
      <c r="E49" s="127">
        <f>+[1]Pptario.cons!E128</f>
        <v>3429231.7456800002</v>
      </c>
      <c r="F49" s="154">
        <f>+[1]Pptario.cons!F128</f>
        <v>-65840.20485999994</v>
      </c>
      <c r="G49" s="154">
        <f>+[1]Pptario.cons!G128</f>
        <v>750844.96419999993</v>
      </c>
      <c r="H49" s="21">
        <f>+[1]Pptario.cons!H128</f>
        <v>4114236.50502</v>
      </c>
      <c r="I49" s="151">
        <f>+[1]Pptario.cons!I128</f>
        <v>454044.24338</v>
      </c>
      <c r="J49" s="154">
        <f>+[1]Pptario.cons!J128</f>
        <v>638551.66935999994</v>
      </c>
      <c r="K49" s="118">
        <f>+[1]Pptario.cons!K128</f>
        <v>3095770.9038499999</v>
      </c>
      <c r="L49" s="118">
        <f>+[1]Pptario.cons!L128</f>
        <v>4188366.8165899999</v>
      </c>
      <c r="M49" s="118">
        <f>+[1]Pptario.cons!M128</f>
        <v>8302603.32161</v>
      </c>
      <c r="N49" s="117">
        <f>+[1]Pptario.cons!N128</f>
        <v>-502131.43190999998</v>
      </c>
      <c r="O49" s="154">
        <f>+[1]Pptario.cons!O128</f>
        <v>36160.529280000017</v>
      </c>
      <c r="P49" s="118">
        <f>+[1]Pptario.cons!P128</f>
        <v>-663041.61484000005</v>
      </c>
      <c r="Q49" s="118">
        <f>+[1]Pptario.cons!Q128</f>
        <v>-1129012.5174700001</v>
      </c>
      <c r="R49" s="118">
        <f>+[1]Pptario.cons!R128</f>
        <v>7173590.8041399997</v>
      </c>
    </row>
    <row r="50" spans="1:18" x14ac:dyDescent="0.25">
      <c r="A50" s="20"/>
      <c r="B50" s="17" t="s">
        <v>31</v>
      </c>
      <c r="C50" s="17"/>
      <c r="D50" s="118"/>
      <c r="E50" s="127">
        <f>+[1]Pptario.cons!E129</f>
        <v>2063965.92888</v>
      </c>
      <c r="F50" s="154">
        <f>+[1]Pptario.cons!F129</f>
        <v>493089.94137000002</v>
      </c>
      <c r="G50" s="154">
        <f>+[1]Pptario.cons!G129</f>
        <v>1580135.0331999999</v>
      </c>
      <c r="H50" s="21">
        <f>+[1]Pptario.cons!H129</f>
        <v>4137190.9034500001</v>
      </c>
      <c r="I50" s="151">
        <f>+[1]Pptario.cons!I129</f>
        <v>-107633.82962</v>
      </c>
      <c r="J50" s="154">
        <f>+[1]Pptario.cons!J129</f>
        <v>70221.578940000007</v>
      </c>
      <c r="K50" s="118">
        <f>+[1]Pptario.cons!K129</f>
        <v>324803.7316</v>
      </c>
      <c r="L50" s="118">
        <f>+[1]Pptario.cons!L129</f>
        <v>287391.48092</v>
      </c>
      <c r="M50" s="118">
        <f>+[1]Pptario.cons!M129</f>
        <v>4424582.3843700001</v>
      </c>
      <c r="N50" s="117">
        <f>+[1]Pptario.cons!N129</f>
        <v>9763.2227800000001</v>
      </c>
      <c r="O50" s="154">
        <f>+[1]Pptario.cons!O129</f>
        <v>195804.79496</v>
      </c>
      <c r="P50" s="118">
        <f>+[1]Pptario.cons!P129</f>
        <v>259594.64671999999</v>
      </c>
      <c r="Q50" s="118">
        <f>+[1]Pptario.cons!Q129</f>
        <v>465162.66446</v>
      </c>
      <c r="R50" s="118">
        <f>+[1]Pptario.cons!R129</f>
        <v>4889745.0488299998</v>
      </c>
    </row>
    <row r="51" spans="1:18" x14ac:dyDescent="0.25">
      <c r="A51" s="20" t="s">
        <v>32</v>
      </c>
      <c r="B51" s="17"/>
      <c r="C51" s="17"/>
      <c r="D51" s="118"/>
      <c r="E51" s="127">
        <f>+[1]Pptario.cons!E130</f>
        <v>603.26684999999998</v>
      </c>
      <c r="F51" s="154">
        <f>+[1]Pptario.cons!F130</f>
        <v>1698.4459199999983</v>
      </c>
      <c r="G51" s="154">
        <f>+[1]Pptario.cons!G130</f>
        <v>-205.68559999996796</v>
      </c>
      <c r="H51" s="21">
        <f>+[1]Pptario.cons!H130</f>
        <v>2096.0271700000303</v>
      </c>
      <c r="I51" s="151">
        <f>+[1]Pptario.cons!I130</f>
        <v>2446.3188999999547</v>
      </c>
      <c r="J51" s="154">
        <f>+[1]Pptario.cons!J130</f>
        <v>-2861.793319999997</v>
      </c>
      <c r="K51" s="118">
        <f>+[1]Pptario.cons!K130</f>
        <v>190.96909999998752</v>
      </c>
      <c r="L51" s="118">
        <f>+[1]Pptario.cons!L130</f>
        <v>-224.50532000005478</v>
      </c>
      <c r="M51" s="118">
        <f>+[1]Pptario.cons!M130</f>
        <v>1871.5218499999755</v>
      </c>
      <c r="N51" s="117">
        <f>+[1]Pptario.cons!N130</f>
        <v>676.89140000000043</v>
      </c>
      <c r="O51" s="154">
        <f>+[1]Pptario.cons!O130</f>
        <v>-1940.1421600000031</v>
      </c>
      <c r="P51" s="118">
        <f>+[1]Pptario.cons!P130</f>
        <v>1082.8218599999673</v>
      </c>
      <c r="Q51" s="118">
        <f>+[1]Pptario.cons!Q130</f>
        <v>-180.42890000003536</v>
      </c>
      <c r="R51" s="118">
        <f>+[1]Pptario.cons!R130</f>
        <v>1691.0929499999402</v>
      </c>
    </row>
    <row r="52" spans="1:18" x14ac:dyDescent="0.25">
      <c r="A52" s="20" t="s">
        <v>33</v>
      </c>
      <c r="B52" s="17"/>
      <c r="C52" s="17"/>
      <c r="D52" s="118"/>
      <c r="E52" s="127">
        <f>+[1]Pptario.cons!E131</f>
        <v>-404616.54160000006</v>
      </c>
      <c r="F52" s="154">
        <f>+[1]Pptario.cons!F131</f>
        <v>473418.50599999999</v>
      </c>
      <c r="G52" s="154">
        <f>+[1]Pptario.cons!G131</f>
        <v>-393221.90755785198</v>
      </c>
      <c r="H52" s="21">
        <f>+[1]Pptario.cons!H131</f>
        <v>-324419.94315785205</v>
      </c>
      <c r="I52" s="151">
        <f>+[1]Pptario.cons!I131</f>
        <v>1637603.8612046773</v>
      </c>
      <c r="J52" s="154">
        <f>+[1]Pptario.cons!J131</f>
        <v>-1644749.5089022769</v>
      </c>
      <c r="K52" s="118">
        <f>+[1]Pptario.cons!K131</f>
        <v>30709.032015387995</v>
      </c>
      <c r="L52" s="118">
        <f>+[1]Pptario.cons!L131</f>
        <v>23563.38431778839</v>
      </c>
      <c r="M52" s="118">
        <f>+[1]Pptario.cons!M131</f>
        <v>-300856.55884006363</v>
      </c>
      <c r="N52" s="117">
        <f>+[1]Pptario.cons!N131</f>
        <v>79894.193495074302</v>
      </c>
      <c r="O52" s="154">
        <f>+[1]Pptario.cons!O131</f>
        <v>190275.09232780081</v>
      </c>
      <c r="P52" s="118">
        <f>+[1]Pptario.cons!P131</f>
        <v>-8105.6389675565952</v>
      </c>
      <c r="Q52" s="118">
        <f>+[1]Pptario.cons!Q131</f>
        <v>262063.84685531852</v>
      </c>
      <c r="R52" s="118">
        <f>+[1]Pptario.cons!R131</f>
        <v>-38792.71198474511</v>
      </c>
    </row>
    <row r="53" spans="1:18" x14ac:dyDescent="0.25">
      <c r="A53" s="35" t="s">
        <v>89</v>
      </c>
      <c r="B53" s="33"/>
      <c r="C53" s="33"/>
      <c r="D53" s="118"/>
      <c r="E53" s="127">
        <f>+[1]Pptario.cons!E132</f>
        <v>0</v>
      </c>
      <c r="F53" s="154">
        <f>+[1]Pptario.cons!F132</f>
        <v>0</v>
      </c>
      <c r="G53" s="154">
        <f>+[1]Pptario.cons!G132</f>
        <v>0</v>
      </c>
      <c r="H53" s="21">
        <f>+[1]Pptario.cons!H132</f>
        <v>0</v>
      </c>
      <c r="I53" s="151">
        <f>+[1]Pptario.cons!I132</f>
        <v>0</v>
      </c>
      <c r="J53" s="154">
        <f>+[1]Pptario.cons!J132</f>
        <v>0</v>
      </c>
      <c r="K53" s="118">
        <f>+[1]Pptario.cons!K132</f>
        <v>0</v>
      </c>
      <c r="L53" s="118">
        <f>+[1]Pptario.cons!L132</f>
        <v>0</v>
      </c>
      <c r="M53" s="118">
        <f>+[1]Pptario.cons!M132</f>
        <v>0</v>
      </c>
      <c r="N53" s="117">
        <f>+[1]Pptario.cons!N132</f>
        <v>0</v>
      </c>
      <c r="O53" s="154">
        <f>+[1]Pptario.cons!O132</f>
        <v>0</v>
      </c>
      <c r="P53" s="118">
        <f>+[1]Pptario.cons!P132</f>
        <v>0</v>
      </c>
      <c r="Q53" s="118">
        <f>+[1]Pptario.cons!Q132</f>
        <v>0</v>
      </c>
      <c r="R53" s="118">
        <f>+[1]Pptario.cons!R132</f>
        <v>0</v>
      </c>
    </row>
    <row r="54" spans="1:18" x14ac:dyDescent="0.25">
      <c r="A54" s="35"/>
      <c r="B54" s="33" t="s">
        <v>34</v>
      </c>
      <c r="C54" s="33"/>
      <c r="D54" s="118"/>
      <c r="E54" s="127">
        <f>+[1]Pptario.cons!E133</f>
        <v>0</v>
      </c>
      <c r="F54" s="154">
        <f>+[1]Pptario.cons!F133</f>
        <v>0</v>
      </c>
      <c r="G54" s="154">
        <f>+[1]Pptario.cons!G133</f>
        <v>0</v>
      </c>
      <c r="H54" s="21">
        <f>+[1]Pptario.cons!H133</f>
        <v>0</v>
      </c>
      <c r="I54" s="151">
        <f>+[1]Pptario.cons!I133</f>
        <v>0</v>
      </c>
      <c r="J54" s="154">
        <f>+[1]Pptario.cons!J133</f>
        <v>0</v>
      </c>
      <c r="K54" s="118">
        <f>+[1]Pptario.cons!K133</f>
        <v>0</v>
      </c>
      <c r="L54" s="118">
        <f>+[1]Pptario.cons!L133</f>
        <v>0</v>
      </c>
      <c r="M54" s="118">
        <f>+[1]Pptario.cons!M133</f>
        <v>0</v>
      </c>
      <c r="N54" s="117">
        <f>+[1]Pptario.cons!N133</f>
        <v>0</v>
      </c>
      <c r="O54" s="154">
        <f>+[1]Pptario.cons!O133</f>
        <v>0</v>
      </c>
      <c r="P54" s="118">
        <f>+[1]Pptario.cons!P133</f>
        <v>0</v>
      </c>
      <c r="Q54" s="118">
        <f>+[1]Pptario.cons!Q133</f>
        <v>0</v>
      </c>
      <c r="R54" s="118">
        <f>+[1]Pptario.cons!R133</f>
        <v>0</v>
      </c>
    </row>
    <row r="55" spans="1:18" x14ac:dyDescent="0.25">
      <c r="A55" s="35"/>
      <c r="B55" s="33" t="s">
        <v>35</v>
      </c>
      <c r="C55" s="33"/>
      <c r="D55" s="118"/>
      <c r="E55" s="127">
        <f>+[1]Pptario.cons!E134</f>
        <v>0</v>
      </c>
      <c r="F55" s="154">
        <f>+[1]Pptario.cons!F134</f>
        <v>0</v>
      </c>
      <c r="G55" s="154">
        <f>+[1]Pptario.cons!G134</f>
        <v>0</v>
      </c>
      <c r="H55" s="21">
        <f>+[1]Pptario.cons!H134</f>
        <v>0</v>
      </c>
      <c r="I55" s="151">
        <f>+[1]Pptario.cons!I134</f>
        <v>0</v>
      </c>
      <c r="J55" s="154">
        <f>+[1]Pptario.cons!J134</f>
        <v>0</v>
      </c>
      <c r="K55" s="118">
        <f>+[1]Pptario.cons!K134</f>
        <v>0</v>
      </c>
      <c r="L55" s="118">
        <f>+[1]Pptario.cons!L134</f>
        <v>0</v>
      </c>
      <c r="M55" s="118">
        <f>+[1]Pptario.cons!M134</f>
        <v>0</v>
      </c>
      <c r="N55" s="117">
        <f>+[1]Pptario.cons!N134</f>
        <v>0</v>
      </c>
      <c r="O55" s="154">
        <f>+[1]Pptario.cons!O134</f>
        <v>0</v>
      </c>
      <c r="P55" s="118">
        <f>+[1]Pptario.cons!P134</f>
        <v>0</v>
      </c>
      <c r="Q55" s="118">
        <f>+[1]Pptario.cons!Q134</f>
        <v>0</v>
      </c>
      <c r="R55" s="118">
        <f>+[1]Pptario.cons!R134</f>
        <v>0</v>
      </c>
    </row>
    <row r="56" spans="1:18" x14ac:dyDescent="0.25">
      <c r="A56" s="82" t="s">
        <v>90</v>
      </c>
      <c r="B56" s="33"/>
      <c r="C56" s="33"/>
      <c r="D56" s="118"/>
      <c r="E56" s="127">
        <f>+[1]Pptario.cons!E135</f>
        <v>0</v>
      </c>
      <c r="F56" s="154">
        <f>+[1]Pptario.cons!F135</f>
        <v>0</v>
      </c>
      <c r="G56" s="154">
        <f>+[1]Pptario.cons!G135</f>
        <v>0</v>
      </c>
      <c r="H56" s="21">
        <f>+[1]Pptario.cons!H135</f>
        <v>0</v>
      </c>
      <c r="I56" s="151">
        <f>+[1]Pptario.cons!I135</f>
        <v>0</v>
      </c>
      <c r="J56" s="154">
        <f>+[1]Pptario.cons!J135</f>
        <v>0</v>
      </c>
      <c r="K56" s="118">
        <f>+[1]Pptario.cons!K135</f>
        <v>0</v>
      </c>
      <c r="L56" s="118">
        <f>+[1]Pptario.cons!L135</f>
        <v>0</v>
      </c>
      <c r="M56" s="118">
        <f>+[1]Pptario.cons!M135</f>
        <v>0</v>
      </c>
      <c r="N56" s="117">
        <f>+[1]Pptario.cons!N135</f>
        <v>0</v>
      </c>
      <c r="O56" s="154">
        <f>+[1]Pptario.cons!O135</f>
        <v>0</v>
      </c>
      <c r="P56" s="118">
        <f>+[1]Pptario.cons!P135</f>
        <v>0</v>
      </c>
      <c r="Q56" s="118">
        <f>+[1]Pptario.cons!Q135</f>
        <v>0</v>
      </c>
      <c r="R56" s="118">
        <f>+[1]Pptario.cons!R135</f>
        <v>0</v>
      </c>
    </row>
    <row r="57" spans="1:18" x14ac:dyDescent="0.25">
      <c r="A57" s="20" t="s">
        <v>36</v>
      </c>
      <c r="B57" s="17"/>
      <c r="C57" s="17"/>
      <c r="D57" s="118"/>
      <c r="E57" s="127">
        <f>+[1]Pptario.cons!E136</f>
        <v>0</v>
      </c>
      <c r="F57" s="154">
        <f>+[1]Pptario.cons!F136</f>
        <v>0</v>
      </c>
      <c r="G57" s="154">
        <f>+[1]Pptario.cons!G136</f>
        <v>0</v>
      </c>
      <c r="H57" s="21">
        <f>+[1]Pptario.cons!H136</f>
        <v>0</v>
      </c>
      <c r="I57" s="151">
        <f>+[1]Pptario.cons!I136</f>
        <v>0</v>
      </c>
      <c r="J57" s="154">
        <f>+[1]Pptario.cons!J136</f>
        <v>0</v>
      </c>
      <c r="K57" s="118">
        <f>+[1]Pptario.cons!K136</f>
        <v>0</v>
      </c>
      <c r="L57" s="118">
        <f>+[1]Pptario.cons!L136</f>
        <v>0</v>
      </c>
      <c r="M57" s="118">
        <f>+[1]Pptario.cons!M136</f>
        <v>0</v>
      </c>
      <c r="N57" s="117">
        <f>+[1]Pptario.cons!N136</f>
        <v>0</v>
      </c>
      <c r="O57" s="154">
        <f>+[1]Pptario.cons!O136</f>
        <v>0</v>
      </c>
      <c r="P57" s="118">
        <f>+[1]Pptario.cons!P136</f>
        <v>0</v>
      </c>
      <c r="Q57" s="118">
        <f>+[1]Pptario.cons!Q136</f>
        <v>0</v>
      </c>
      <c r="R57" s="118">
        <f>+[1]Pptario.cons!R136</f>
        <v>0</v>
      </c>
    </row>
    <row r="58" spans="1:18" x14ac:dyDescent="0.25">
      <c r="A58" s="20"/>
      <c r="B58" s="17"/>
      <c r="C58" s="17"/>
      <c r="D58" s="118"/>
      <c r="E58" s="127"/>
      <c r="F58" s="151"/>
      <c r="G58" s="151"/>
      <c r="H58" s="244"/>
      <c r="I58" s="151"/>
      <c r="J58" s="151"/>
      <c r="K58" s="128"/>
      <c r="L58" s="128"/>
      <c r="M58" s="128"/>
      <c r="N58" s="127"/>
      <c r="O58" s="151"/>
      <c r="P58" s="128"/>
      <c r="Q58" s="128"/>
      <c r="R58" s="128"/>
    </row>
    <row r="59" spans="1:18" x14ac:dyDescent="0.25">
      <c r="A59" s="20" t="s">
        <v>37</v>
      </c>
      <c r="B59" s="17"/>
      <c r="C59" s="17"/>
      <c r="D59" s="118"/>
      <c r="E59" s="127">
        <f>+[1]Pptario.cons!E140</f>
        <v>190248.3395922223</v>
      </c>
      <c r="F59" s="154">
        <f>+[1]Pptario.cons!F140</f>
        <v>-78763.120293333341</v>
      </c>
      <c r="G59" s="154">
        <f>+[1]Pptario.cons!G140</f>
        <v>-389158.00288888894</v>
      </c>
      <c r="H59" s="21">
        <f>+[1]Pptario.cons!H140</f>
        <v>-277672.78358999983</v>
      </c>
      <c r="I59" s="151">
        <f>+[1]Pptario.cons!I140</f>
        <v>-75393.069920000009</v>
      </c>
      <c r="J59" s="154">
        <f>+[1]Pptario.cons!J140</f>
        <v>623156.60396666673</v>
      </c>
      <c r="K59" s="118">
        <f>+[1]Pptario.cons!K140</f>
        <v>3607113.1238333336</v>
      </c>
      <c r="L59" s="118">
        <f>+[1]Pptario.cons!L140</f>
        <v>4154876.6578799998</v>
      </c>
      <c r="M59" s="118">
        <f>+[1]Pptario.cons!M140</f>
        <v>3877203.8742900002</v>
      </c>
      <c r="N59" s="117">
        <f>+[1]Pptario.cons!N140</f>
        <v>214043.95189222222</v>
      </c>
      <c r="O59" s="154">
        <f>+[1]Pptario.cons!O140</f>
        <v>381945.58500000002</v>
      </c>
      <c r="P59" s="118">
        <f>+[1]Pptario.cons!P140</f>
        <v>-82603.251980000001</v>
      </c>
      <c r="Q59" s="118">
        <f>+[1]Pptario.cons!Q140</f>
        <v>513386.28491222224</v>
      </c>
      <c r="R59" s="118">
        <f>+[1]Pptario.cons!R140</f>
        <v>4390590.1592022218</v>
      </c>
    </row>
    <row r="60" spans="1:18" x14ac:dyDescent="0.25">
      <c r="A60" s="20" t="s">
        <v>38</v>
      </c>
      <c r="B60" s="17"/>
      <c r="C60" s="17"/>
      <c r="D60" s="118"/>
      <c r="E60" s="127">
        <f>+[1]Pptario.cons!E141</f>
        <v>-98.517310000000009</v>
      </c>
      <c r="F60" s="154">
        <f>+[1]Pptario.cons!F141</f>
        <v>-5705.76296</v>
      </c>
      <c r="G60" s="154">
        <f>+[1]Pptario.cons!G141</f>
        <v>-17061.138999999999</v>
      </c>
      <c r="H60" s="21">
        <f>+[1]Pptario.cons!H141</f>
        <v>-22865.419270000002</v>
      </c>
      <c r="I60" s="151">
        <f>+[1]Pptario.cons!I141</f>
        <v>-8950.8399200000003</v>
      </c>
      <c r="J60" s="154">
        <f>+[1]Pptario.cons!J141</f>
        <v>343.27929999999969</v>
      </c>
      <c r="K60" s="118">
        <f>+[1]Pptario.cons!K141</f>
        <v>1361982.0445000003</v>
      </c>
      <c r="L60" s="118">
        <f>+[1]Pptario.cons!L141</f>
        <v>1353374.4838800002</v>
      </c>
      <c r="M60" s="118">
        <f>+[1]Pptario.cons!M141</f>
        <v>1330509.0646100002</v>
      </c>
      <c r="N60" s="117">
        <f>+[1]Pptario.cons!N141</f>
        <v>93836.999670000005</v>
      </c>
      <c r="O60" s="154">
        <f>+[1]Pptario.cons!O141</f>
        <v>-9975.0419999999995</v>
      </c>
      <c r="P60" s="118">
        <f>+[1]Pptario.cons!P141</f>
        <v>-9663.3689799999993</v>
      </c>
      <c r="Q60" s="118">
        <f>+[1]Pptario.cons!Q141</f>
        <v>74198.588690000004</v>
      </c>
      <c r="R60" s="118">
        <f>+[1]Pptario.cons!R141</f>
        <v>1404707.6533000004</v>
      </c>
    </row>
    <row r="61" spans="1:18" x14ac:dyDescent="0.25">
      <c r="A61" s="20"/>
      <c r="B61" s="17" t="s">
        <v>39</v>
      </c>
      <c r="C61" s="17"/>
      <c r="D61" s="118"/>
      <c r="E61" s="127">
        <f>+[1]Pptario.cons!E142</f>
        <v>0</v>
      </c>
      <c r="F61" s="154">
        <f>+[1]Pptario.cons!F142</f>
        <v>-1013.6989600000001</v>
      </c>
      <c r="G61" s="154">
        <f>+[1]Pptario.cons!G142</f>
        <v>0</v>
      </c>
      <c r="H61" s="21">
        <f>+[1]Pptario.cons!H142</f>
        <v>-1013.6989600000001</v>
      </c>
      <c r="I61" s="151">
        <f>+[1]Pptario.cons!I142</f>
        <v>116.444</v>
      </c>
      <c r="J61" s="154">
        <f>+[1]Pptario.cons!J142</f>
        <v>2869.4839999999999</v>
      </c>
      <c r="K61" s="118">
        <f>+[1]Pptario.cons!K142</f>
        <v>1567926.0389500002</v>
      </c>
      <c r="L61" s="118">
        <f>+[1]Pptario.cons!L142</f>
        <v>1570911.9669500003</v>
      </c>
      <c r="M61" s="118">
        <f>+[1]Pptario.cons!M142</f>
        <v>1569898.2679900003</v>
      </c>
      <c r="N61" s="117">
        <f>+[1]Pptario.cons!N142</f>
        <v>96889.368000000002</v>
      </c>
      <c r="O61" s="154">
        <f>+[1]Pptario.cons!O142</f>
        <v>0</v>
      </c>
      <c r="P61" s="118">
        <f>+[1]Pptario.cons!P142</f>
        <v>0</v>
      </c>
      <c r="Q61" s="118">
        <f>+[1]Pptario.cons!Q142</f>
        <v>96889.368000000002</v>
      </c>
      <c r="R61" s="118">
        <f>+[1]Pptario.cons!R142</f>
        <v>1666787.6359900003</v>
      </c>
    </row>
    <row r="62" spans="1:18" x14ac:dyDescent="0.25">
      <c r="A62" s="20"/>
      <c r="B62" s="17"/>
      <c r="C62" s="17" t="s">
        <v>40</v>
      </c>
      <c r="D62" s="118"/>
      <c r="E62" s="127">
        <f>+[1]Pptario.cons!E143</f>
        <v>0</v>
      </c>
      <c r="F62" s="154">
        <f>+[1]Pptario.cons!F143</f>
        <v>-1013.6989600000001</v>
      </c>
      <c r="G62" s="154">
        <f>+[1]Pptario.cons!G143</f>
        <v>0</v>
      </c>
      <c r="H62" s="21">
        <f>+[1]Pptario.cons!H143</f>
        <v>-1013.6989600000001</v>
      </c>
      <c r="I62" s="151">
        <f>+[1]Pptario.cons!I143</f>
        <v>0</v>
      </c>
      <c r="J62" s="154">
        <f>+[1]Pptario.cons!J143</f>
        <v>0</v>
      </c>
      <c r="K62" s="118">
        <f>+[1]Pptario.cons!K143</f>
        <v>1563856.1149500001</v>
      </c>
      <c r="L62" s="118">
        <f>+[1]Pptario.cons!L143</f>
        <v>1563856.1149500001</v>
      </c>
      <c r="M62" s="118">
        <f>+[1]Pptario.cons!M143</f>
        <v>1562842.4159900001</v>
      </c>
      <c r="N62" s="117">
        <f>+[1]Pptario.cons!N143</f>
        <v>98725.5</v>
      </c>
      <c r="O62" s="154">
        <f>+[1]Pptario.cons!O143</f>
        <v>0</v>
      </c>
      <c r="P62" s="118">
        <f>+[1]Pptario.cons!P143</f>
        <v>0</v>
      </c>
      <c r="Q62" s="118">
        <f>+[1]Pptario.cons!Q143</f>
        <v>98725.5</v>
      </c>
      <c r="R62" s="118">
        <f>+[1]Pptario.cons!R143</f>
        <v>1661567.9159900001</v>
      </c>
    </row>
    <row r="63" spans="1:18" x14ac:dyDescent="0.25">
      <c r="A63" s="20"/>
      <c r="B63" s="17"/>
      <c r="C63" s="17" t="s">
        <v>41</v>
      </c>
      <c r="D63" s="118"/>
      <c r="E63" s="127">
        <f>+[1]Pptario.cons!E144</f>
        <v>0</v>
      </c>
      <c r="F63" s="154">
        <f>+[1]Pptario.cons!F144</f>
        <v>0</v>
      </c>
      <c r="G63" s="154">
        <f>+[1]Pptario.cons!G144</f>
        <v>0</v>
      </c>
      <c r="H63" s="21">
        <f>+[1]Pptario.cons!H144</f>
        <v>0</v>
      </c>
      <c r="I63" s="151">
        <f>+[1]Pptario.cons!I144</f>
        <v>116.444</v>
      </c>
      <c r="J63" s="154">
        <f>+[1]Pptario.cons!J144</f>
        <v>2869.4839999999999</v>
      </c>
      <c r="K63" s="118">
        <f>+[1]Pptario.cons!K144</f>
        <v>4069.9240000001155</v>
      </c>
      <c r="L63" s="118">
        <f>+[1]Pptario.cons!L144</f>
        <v>7055.8520000001881</v>
      </c>
      <c r="M63" s="118">
        <f>+[1]Pptario.cons!M144</f>
        <v>7055.8520000001881</v>
      </c>
      <c r="N63" s="117">
        <f>+[1]Pptario.cons!N144</f>
        <v>-1836.1319999999978</v>
      </c>
      <c r="O63" s="154">
        <f>+[1]Pptario.cons!O144</f>
        <v>0</v>
      </c>
      <c r="P63" s="118">
        <f>+[1]Pptario.cons!P144</f>
        <v>0</v>
      </c>
      <c r="Q63" s="118">
        <f>+[1]Pptario.cons!Q144</f>
        <v>-1836.1319999999978</v>
      </c>
      <c r="R63" s="118">
        <f>+[1]Pptario.cons!R144</f>
        <v>5219.7200000002049</v>
      </c>
    </row>
    <row r="64" spans="1:18" x14ac:dyDescent="0.25">
      <c r="A64" s="20"/>
      <c r="B64" s="17" t="s">
        <v>42</v>
      </c>
      <c r="C64" s="17"/>
      <c r="D64" s="118"/>
      <c r="E64" s="127">
        <f>+[1]Pptario.cons!E145</f>
        <v>98.517310000000009</v>
      </c>
      <c r="F64" s="154">
        <f>+[1]Pptario.cons!F145</f>
        <v>4692.0640000000003</v>
      </c>
      <c r="G64" s="154">
        <f>+[1]Pptario.cons!G145</f>
        <v>17061.138999999999</v>
      </c>
      <c r="H64" s="21">
        <f>+[1]Pptario.cons!H145</f>
        <v>21851.720310000001</v>
      </c>
      <c r="I64" s="151">
        <f>+[1]Pptario.cons!I145</f>
        <v>9067.2839199999999</v>
      </c>
      <c r="J64" s="154">
        <f>+[1]Pptario.cons!J145</f>
        <v>2526.2047000000002</v>
      </c>
      <c r="K64" s="118">
        <f>+[1]Pptario.cons!K145</f>
        <v>205943.99445</v>
      </c>
      <c r="L64" s="118">
        <f>+[1]Pptario.cons!L145</f>
        <v>217537.48306999999</v>
      </c>
      <c r="M64" s="118">
        <f>+[1]Pptario.cons!M145</f>
        <v>239389.20337999999</v>
      </c>
      <c r="N64" s="117">
        <f>+[1]Pptario.cons!N145</f>
        <v>3052.3683299999998</v>
      </c>
      <c r="O64" s="154">
        <f>+[1]Pptario.cons!O145</f>
        <v>9975.0419999999995</v>
      </c>
      <c r="P64" s="118">
        <f>+[1]Pptario.cons!P145</f>
        <v>9663.3689799999993</v>
      </c>
      <c r="Q64" s="118">
        <f>+[1]Pptario.cons!Q145</f>
        <v>22690.779309999998</v>
      </c>
      <c r="R64" s="118">
        <f>+[1]Pptario.cons!R145</f>
        <v>262079.98268999998</v>
      </c>
    </row>
    <row r="65" spans="1:19" x14ac:dyDescent="0.25">
      <c r="A65" s="20" t="s">
        <v>43</v>
      </c>
      <c r="B65" s="17"/>
      <c r="C65" s="17"/>
      <c r="D65" s="118"/>
      <c r="E65" s="127">
        <f>+[1]Pptario.cons!E146</f>
        <v>244893.60168000008</v>
      </c>
      <c r="F65" s="154">
        <f>+[1]Pptario.cons!F146</f>
        <v>-25125.815999999999</v>
      </c>
      <c r="G65" s="154">
        <f>+[1]Pptario.cons!G146</f>
        <v>-322721.74800000002</v>
      </c>
      <c r="H65" s="21">
        <f>+[1]Pptario.cons!H146</f>
        <v>-102953.96231999982</v>
      </c>
      <c r="I65" s="151">
        <f>+[1]Pptario.cons!I146</f>
        <v>-18903.454000000002</v>
      </c>
      <c r="J65" s="154">
        <f>+[1]Pptario.cons!J146</f>
        <v>668382.00600000005</v>
      </c>
      <c r="K65" s="118">
        <f>+[1]Pptario.cons!K146</f>
        <v>2295491.1340000001</v>
      </c>
      <c r="L65" s="118">
        <f>+[1]Pptario.cons!L146</f>
        <v>2944969.6859999998</v>
      </c>
      <c r="M65" s="118">
        <f>+[1]Pptario.cons!M146</f>
        <v>2842015.7236799998</v>
      </c>
      <c r="N65" s="117">
        <f>+[1]Pptario.cons!N146</f>
        <v>172764.91700000002</v>
      </c>
      <c r="O65" s="154">
        <f>+[1]Pptario.cons!O146</f>
        <v>450693.67000000004</v>
      </c>
      <c r="P65" s="118">
        <f>+[1]Pptario.cons!P146</f>
        <v>-12560.02</v>
      </c>
      <c r="Q65" s="118">
        <f>+[1]Pptario.cons!Q146</f>
        <v>610898.56700000004</v>
      </c>
      <c r="R65" s="118">
        <f>+[1]Pptario.cons!R146</f>
        <v>3452914.2906799996</v>
      </c>
    </row>
    <row r="66" spans="1:19" x14ac:dyDescent="0.25">
      <c r="A66" s="20"/>
      <c r="B66" s="17" t="s">
        <v>39</v>
      </c>
      <c r="C66" s="17"/>
      <c r="D66" s="118"/>
      <c r="E66" s="127">
        <f>+[1]Pptario.cons!E147</f>
        <v>1045230.721</v>
      </c>
      <c r="F66" s="154">
        <f>+[1]Pptario.cons!F147</f>
        <v>0</v>
      </c>
      <c r="G66" s="154">
        <f>+[1]Pptario.cons!G147</f>
        <v>0</v>
      </c>
      <c r="H66" s="21">
        <f>+[1]Pptario.cons!H147</f>
        <v>1045230.721</v>
      </c>
      <c r="I66" s="151">
        <f>+[1]Pptario.cons!I147</f>
        <v>0</v>
      </c>
      <c r="J66" s="154">
        <f>+[1]Pptario.cons!J147</f>
        <v>682948.147</v>
      </c>
      <c r="K66" s="118">
        <f>+[1]Pptario.cons!K147</f>
        <v>2296755.0460000001</v>
      </c>
      <c r="L66" s="118">
        <f>+[1]Pptario.cons!L147</f>
        <v>2979703.193</v>
      </c>
      <c r="M66" s="118">
        <f>+[1]Pptario.cons!M147</f>
        <v>4024933.9139999999</v>
      </c>
      <c r="N66" s="117">
        <f>+[1]Pptario.cons!N147</f>
        <v>655620.53</v>
      </c>
      <c r="O66" s="154">
        <f>+[1]Pptario.cons!O147</f>
        <v>469373.02600000001</v>
      </c>
      <c r="P66" s="118">
        <f>+[1]Pptario.cons!P147</f>
        <v>0</v>
      </c>
      <c r="Q66" s="118">
        <f>+[1]Pptario.cons!Q147</f>
        <v>1124993.5560000001</v>
      </c>
      <c r="R66" s="118">
        <f>+[1]Pptario.cons!R147</f>
        <v>5149927.47</v>
      </c>
    </row>
    <row r="67" spans="1:19" x14ac:dyDescent="0.25">
      <c r="A67" s="20"/>
      <c r="B67" s="17"/>
      <c r="C67" s="17" t="s">
        <v>40</v>
      </c>
      <c r="D67" s="118"/>
      <c r="E67" s="127">
        <f>+[1]Pptario.cons!E148</f>
        <v>1045230.721</v>
      </c>
      <c r="F67" s="154">
        <f>+[1]Pptario.cons!F148</f>
        <v>0</v>
      </c>
      <c r="G67" s="154">
        <f>+[1]Pptario.cons!G148</f>
        <v>0</v>
      </c>
      <c r="H67" s="21">
        <f>+[1]Pptario.cons!H148</f>
        <v>1045230.721</v>
      </c>
      <c r="I67" s="151">
        <f>+[1]Pptario.cons!I148</f>
        <v>0</v>
      </c>
      <c r="J67" s="154">
        <f>+[1]Pptario.cons!J148</f>
        <v>682948.147</v>
      </c>
      <c r="K67" s="118">
        <f>+[1]Pptario.cons!K148</f>
        <v>2296755.0460000001</v>
      </c>
      <c r="L67" s="118">
        <f>+[1]Pptario.cons!L148</f>
        <v>2979703.193</v>
      </c>
      <c r="M67" s="118">
        <f>+[1]Pptario.cons!M148</f>
        <v>4024933.9139999999</v>
      </c>
      <c r="N67" s="117">
        <f>+[1]Pptario.cons!N148</f>
        <v>655620.53</v>
      </c>
      <c r="O67" s="154">
        <f>+[1]Pptario.cons!O148</f>
        <v>469373.02600000001</v>
      </c>
      <c r="P67" s="118">
        <f>+[1]Pptario.cons!P148</f>
        <v>0</v>
      </c>
      <c r="Q67" s="118">
        <f>+[1]Pptario.cons!Q148</f>
        <v>1124993.5560000001</v>
      </c>
      <c r="R67" s="118">
        <f>+[1]Pptario.cons!R148</f>
        <v>5149927.47</v>
      </c>
    </row>
    <row r="68" spans="1:19" x14ac:dyDescent="0.25">
      <c r="A68" s="20"/>
      <c r="B68" s="17"/>
      <c r="C68" s="17" t="s">
        <v>41</v>
      </c>
      <c r="D68" s="118"/>
      <c r="E68" s="127">
        <f>+[1]Pptario.cons!E149</f>
        <v>0</v>
      </c>
      <c r="F68" s="154">
        <f>+[1]Pptario.cons!F149</f>
        <v>0</v>
      </c>
      <c r="G68" s="154">
        <f>+[1]Pptario.cons!G149</f>
        <v>0</v>
      </c>
      <c r="H68" s="21">
        <f>+[1]Pptario.cons!H149</f>
        <v>0</v>
      </c>
      <c r="I68" s="151">
        <f>+[1]Pptario.cons!I149</f>
        <v>0</v>
      </c>
      <c r="J68" s="154">
        <f>+[1]Pptario.cons!J149</f>
        <v>0</v>
      </c>
      <c r="K68" s="118">
        <f>+[1]Pptario.cons!K149</f>
        <v>0</v>
      </c>
      <c r="L68" s="118">
        <f>+[1]Pptario.cons!L149</f>
        <v>0</v>
      </c>
      <c r="M68" s="118">
        <f>+[1]Pptario.cons!M149</f>
        <v>0</v>
      </c>
      <c r="N68" s="117">
        <f>+[1]Pptario.cons!N149</f>
        <v>0</v>
      </c>
      <c r="O68" s="154">
        <f>+[1]Pptario.cons!O149</f>
        <v>0</v>
      </c>
      <c r="P68" s="118">
        <f>+[1]Pptario.cons!P149</f>
        <v>0</v>
      </c>
      <c r="Q68" s="118">
        <f>+[1]Pptario.cons!Q149</f>
        <v>0</v>
      </c>
      <c r="R68" s="118">
        <f>+[1]Pptario.cons!R149</f>
        <v>0</v>
      </c>
    </row>
    <row r="69" spans="1:19" x14ac:dyDescent="0.25">
      <c r="A69" s="20"/>
      <c r="B69" s="17" t="s">
        <v>42</v>
      </c>
      <c r="C69" s="17"/>
      <c r="D69" s="118"/>
      <c r="E69" s="127">
        <f>+[1]Pptario.cons!E150</f>
        <v>800337.11931999994</v>
      </c>
      <c r="F69" s="154">
        <f>+[1]Pptario.cons!F150</f>
        <v>25125.815999999999</v>
      </c>
      <c r="G69" s="154">
        <f>+[1]Pptario.cons!G150</f>
        <v>322721.74800000002</v>
      </c>
      <c r="H69" s="21">
        <f>+[1]Pptario.cons!H150</f>
        <v>1148184.6833199998</v>
      </c>
      <c r="I69" s="151">
        <f>+[1]Pptario.cons!I150</f>
        <v>18903.454000000002</v>
      </c>
      <c r="J69" s="154">
        <f>+[1]Pptario.cons!J150</f>
        <v>14566.141</v>
      </c>
      <c r="K69" s="118">
        <f>+[1]Pptario.cons!K150</f>
        <v>1263.912</v>
      </c>
      <c r="L69" s="118">
        <f>+[1]Pptario.cons!L150</f>
        <v>34733.506999999998</v>
      </c>
      <c r="M69" s="118">
        <f>+[1]Pptario.cons!M150</f>
        <v>1182918.1903199998</v>
      </c>
      <c r="N69" s="117">
        <f>+[1]Pptario.cons!N150</f>
        <v>482855.61300000001</v>
      </c>
      <c r="O69" s="154">
        <f>+[1]Pptario.cons!O150</f>
        <v>18679.356</v>
      </c>
      <c r="P69" s="118">
        <f>+[1]Pptario.cons!P150</f>
        <v>12560.02</v>
      </c>
      <c r="Q69" s="118">
        <f>+[1]Pptario.cons!Q150</f>
        <v>514094.98900000006</v>
      </c>
      <c r="R69" s="118">
        <f>+[1]Pptario.cons!R150</f>
        <v>1697013.1793199999</v>
      </c>
    </row>
    <row r="70" spans="1:19" x14ac:dyDescent="0.25">
      <c r="A70" s="20" t="s">
        <v>44</v>
      </c>
      <c r="B70" s="17"/>
      <c r="C70" s="17"/>
      <c r="D70" s="118"/>
      <c r="E70" s="127">
        <f>+[1]Pptario.cons!E151</f>
        <v>-54546.744777777785</v>
      </c>
      <c r="F70" s="154">
        <f>+[1]Pptario.cons!F151</f>
        <v>-47931.541333333334</v>
      </c>
      <c r="G70" s="154">
        <f>+[1]Pptario.cons!G151</f>
        <v>-49375.115888888889</v>
      </c>
      <c r="H70" s="21">
        <f>+[1]Pptario.cons!H151</f>
        <v>-151853.402</v>
      </c>
      <c r="I70" s="151">
        <f>+[1]Pptario.cons!I151</f>
        <v>-47538.775999999998</v>
      </c>
      <c r="J70" s="154">
        <f>+[1]Pptario.cons!J151</f>
        <v>-45568.681333333334</v>
      </c>
      <c r="K70" s="118">
        <f>+[1]Pptario.cons!K151</f>
        <v>-50360.054666666671</v>
      </c>
      <c r="L70" s="118">
        <f>+[1]Pptario.cons!L151</f>
        <v>-143467.51199999999</v>
      </c>
      <c r="M70" s="118">
        <f>+[1]Pptario.cons!M151</f>
        <v>-295320.91399999999</v>
      </c>
      <c r="N70" s="117">
        <f>+[1]Pptario.cons!N151</f>
        <v>-52557.964777777786</v>
      </c>
      <c r="O70" s="154">
        <f>+[1]Pptario.cons!O151</f>
        <v>-58773.042999999998</v>
      </c>
      <c r="P70" s="118">
        <f>+[1]Pptario.cons!P151</f>
        <v>-60379.862999999998</v>
      </c>
      <c r="Q70" s="118">
        <f>+[1]Pptario.cons!Q151</f>
        <v>-171710.8707777778</v>
      </c>
      <c r="R70" s="118">
        <f>+[1]Pptario.cons!R151</f>
        <v>-467031.78477777779</v>
      </c>
    </row>
    <row r="71" spans="1:19" x14ac:dyDescent="0.25">
      <c r="A71" s="20"/>
      <c r="B71" s="17"/>
      <c r="C71" s="17"/>
      <c r="D71" s="118"/>
      <c r="E71" s="127"/>
      <c r="F71" s="151"/>
      <c r="G71" s="151"/>
      <c r="H71" s="244"/>
      <c r="I71" s="151"/>
      <c r="J71" s="151"/>
      <c r="K71" s="128"/>
      <c r="L71" s="128"/>
      <c r="M71" s="128"/>
      <c r="N71" s="127"/>
      <c r="O71" s="151"/>
      <c r="P71" s="128"/>
      <c r="Q71" s="128"/>
      <c r="R71" s="128"/>
    </row>
    <row r="72" spans="1:19" x14ac:dyDescent="0.25">
      <c r="A72" s="24" t="s">
        <v>45</v>
      </c>
      <c r="B72" s="25"/>
      <c r="C72" s="25"/>
      <c r="D72" s="120"/>
      <c r="E72" s="131">
        <f>+[1]Pptario.cons!E153</f>
        <v>556516.7550077776</v>
      </c>
      <c r="F72" s="152">
        <f>+[1]Pptario.cons!F153</f>
        <v>-5827.2139766665932</v>
      </c>
      <c r="G72" s="152">
        <f>+[1]Pptario.cons!G153</f>
        <v>-819063.09846896317</v>
      </c>
      <c r="H72" s="247">
        <f>+[1]Pptario.cons!H153</f>
        <v>-268373.55743785232</v>
      </c>
      <c r="I72" s="152">
        <f>+[1]Pptario.cons!I153</f>
        <v>2299070.4509046772</v>
      </c>
      <c r="J72" s="152">
        <f>+[1]Pptario.cons!J153</f>
        <v>-1677241.9309689435</v>
      </c>
      <c r="K72" s="132">
        <f>+[1]Pptario.cons!K153</f>
        <v>-748163.07156794611</v>
      </c>
      <c r="L72" s="132">
        <f>+[1]Pptario.cons!L153</f>
        <v>-126334.55163221154</v>
      </c>
      <c r="M72" s="132">
        <f>+[1]Pptario.cons!M153</f>
        <v>-394708.10907006403</v>
      </c>
      <c r="N72" s="131">
        <f>+[1]Pptario.cons!N153</f>
        <v>-593587.98034714791</v>
      </c>
      <c r="O72" s="152">
        <f>+[1]Pptario.cons!O153</f>
        <v>-309150.78431219922</v>
      </c>
      <c r="P72" s="132">
        <f>+[1]Pptario.cons!P153</f>
        <v>-797760.46910755686</v>
      </c>
      <c r="Q72" s="132">
        <f>+[1]Pptario.cons!Q153</f>
        <v>-1700499.0337669037</v>
      </c>
      <c r="R72" s="132">
        <f>+[1]Pptario.cons!R153</f>
        <v>-2095207.142836967</v>
      </c>
    </row>
    <row r="73" spans="1:19" x14ac:dyDescent="0.25">
      <c r="A73" s="30"/>
      <c r="B73" s="31"/>
      <c r="C73" s="31"/>
      <c r="D73" s="217"/>
      <c r="E73" s="133"/>
      <c r="F73" s="153"/>
      <c r="G73" s="153"/>
      <c r="H73" s="248"/>
      <c r="I73" s="153"/>
      <c r="J73" s="153"/>
      <c r="K73" s="134"/>
      <c r="L73" s="134"/>
      <c r="M73" s="134"/>
      <c r="N73" s="133"/>
      <c r="O73" s="153"/>
      <c r="P73" s="134"/>
      <c r="Q73" s="134"/>
      <c r="R73" s="134"/>
    </row>
    <row r="74" spans="1:19" ht="25.5" customHeight="1" x14ac:dyDescent="0.25">
      <c r="A74" s="17" t="str">
        <f>+Pptario!A74</f>
        <v xml:space="preserve"> 1/</v>
      </c>
      <c r="B74" s="17" t="str">
        <f>+Pptario!B74</f>
        <v>Excluye el pago de bonos de reconocimiento, que se clasifica entre las partidas de financiamiento.</v>
      </c>
      <c r="C74" s="37"/>
      <c r="D74" s="43"/>
      <c r="E74" s="44"/>
      <c r="F74" s="44"/>
      <c r="G74" s="44"/>
      <c r="H74" s="44"/>
      <c r="I74" s="44"/>
      <c r="J74" s="44"/>
      <c r="K74" s="45"/>
      <c r="L74" s="44"/>
      <c r="M74" s="45"/>
      <c r="S74" s="260"/>
    </row>
    <row r="75" spans="1:19" ht="14.25" customHeight="1" x14ac:dyDescent="0.25">
      <c r="A75" s="36" t="str">
        <f>+Pptario!A75</f>
        <v xml:space="preserve"> 2/</v>
      </c>
      <c r="B75" s="36" t="str">
        <f>+Pptario!B75</f>
        <v>Ingresos de Transacciones que afectan el Patrimonio Neto más Venta de activos físicos clasificada en Transacciones en Activos  no Financieros.</v>
      </c>
      <c r="C75" s="267"/>
      <c r="D75" s="267"/>
      <c r="E75" s="267"/>
      <c r="F75" s="267"/>
      <c r="G75" s="267"/>
      <c r="H75" s="267"/>
      <c r="I75" s="267"/>
      <c r="J75" s="267"/>
      <c r="K75" s="267"/>
      <c r="L75" s="267"/>
      <c r="M75" s="267"/>
    </row>
    <row r="76" spans="1:19" x14ac:dyDescent="0.25">
      <c r="A76" s="36" t="str">
        <f>+Pptario!A76</f>
        <v xml:space="preserve"> 3/</v>
      </c>
      <c r="B76" s="36" t="str">
        <f>+Pptario!B76</f>
        <v>Gastos de Transacciones que afectan el Patrimonio Neto más Inversión y Transferencias de capital clasificadas en Transacciones en Activos No Financieros.</v>
      </c>
      <c r="C76" s="267"/>
      <c r="D76" s="267"/>
      <c r="E76" s="267"/>
      <c r="F76" s="267"/>
      <c r="G76" s="267"/>
      <c r="H76" s="266"/>
      <c r="I76" s="41"/>
      <c r="J76" s="41"/>
      <c r="K76" s="241"/>
      <c r="L76" s="41"/>
      <c r="M76" s="41"/>
    </row>
    <row r="77" spans="1:19" ht="26.4" customHeight="1" x14ac:dyDescent="0.25">
      <c r="A77" s="36" t="str">
        <f>+Pptario!A77</f>
        <v xml:space="preserve"> 4/</v>
      </c>
      <c r="B77" s="36" t="str">
        <f>+Pptario!B77</f>
        <v>Comprende los impuestos a la renta pagados por las diez mayores empresas.</v>
      </c>
      <c r="C77" s="42"/>
      <c r="D77" s="43"/>
      <c r="E77" s="42"/>
      <c r="F77" s="42"/>
      <c r="G77" s="42"/>
      <c r="H77" s="42"/>
      <c r="I77" s="42"/>
      <c r="J77" s="42"/>
      <c r="K77" s="37"/>
      <c r="L77" s="42"/>
      <c r="M77" s="37"/>
      <c r="S77" s="260">
        <v>3</v>
      </c>
    </row>
  </sheetData>
  <printOptions horizontalCentered="1"/>
  <pageMargins left="0.39370078740157483" right="0" top="0.59055118110236227" bottom="0" header="0" footer="0"/>
  <pageSetup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2"/>
  <sheetViews>
    <sheetView topLeftCell="D1" workbookViewId="0">
      <selection activeCell="K22" sqref="K22"/>
    </sheetView>
  </sheetViews>
  <sheetFormatPr baseColWidth="10" defaultRowHeight="13.2" x14ac:dyDescent="0.25"/>
  <cols>
    <col min="1" max="2" width="3.44140625" customWidth="1"/>
    <col min="4" max="4" width="33.109375" customWidth="1"/>
    <col min="5" max="7" width="9.6640625" customWidth="1"/>
    <col min="8" max="8" width="10.33203125" bestFit="1" customWidth="1"/>
    <col min="9" max="13" width="9.6640625" customWidth="1"/>
    <col min="14" max="14" width="15.88671875" bestFit="1" customWidth="1"/>
    <col min="15" max="15" width="9.6640625" customWidth="1"/>
    <col min="16" max="16" width="10.44140625" bestFit="1" customWidth="1"/>
    <col min="17" max="17" width="15.88671875" bestFit="1" customWidth="1"/>
    <col min="18" max="18" width="10.6640625" customWidth="1"/>
  </cols>
  <sheetData>
    <row r="2" spans="1:18" x14ac:dyDescent="0.25">
      <c r="A2" s="4" t="s">
        <v>106</v>
      </c>
      <c r="B2" s="5"/>
      <c r="C2" s="5"/>
      <c r="D2" s="213"/>
      <c r="E2" s="2"/>
      <c r="F2" s="2"/>
      <c r="G2" s="2"/>
      <c r="H2" s="2"/>
      <c r="I2" s="2"/>
      <c r="J2" s="2"/>
      <c r="K2" s="2"/>
      <c r="L2" s="2"/>
      <c r="M2" s="2"/>
      <c r="N2" s="2"/>
      <c r="O2" s="2"/>
      <c r="P2" s="2"/>
      <c r="Q2" s="2"/>
      <c r="R2" s="2"/>
    </row>
    <row r="3" spans="1:18" x14ac:dyDescent="0.25">
      <c r="A3" s="47" t="str">
        <f>+Total!A3</f>
        <v>ESTADO DE OPERACIONES DE GOBIERNO  2017</v>
      </c>
      <c r="B3" s="2"/>
      <c r="C3" s="2"/>
      <c r="D3" s="212"/>
      <c r="E3" s="2"/>
      <c r="F3" s="2"/>
      <c r="G3" s="2"/>
      <c r="H3" s="2"/>
      <c r="I3" s="2"/>
      <c r="J3" s="2"/>
      <c r="K3" s="2"/>
      <c r="L3" s="2"/>
      <c r="M3" s="2"/>
      <c r="N3" s="2"/>
      <c r="O3" s="2"/>
      <c r="P3" s="2"/>
      <c r="Q3" s="2"/>
      <c r="R3" s="2"/>
    </row>
    <row r="4" spans="1:18" x14ac:dyDescent="0.25">
      <c r="A4" s="1" t="s">
        <v>92</v>
      </c>
      <c r="B4" s="2"/>
      <c r="C4" s="2"/>
      <c r="D4" s="212"/>
      <c r="E4" s="2"/>
      <c r="F4" s="2"/>
      <c r="G4" s="2"/>
      <c r="H4" s="2"/>
      <c r="I4" s="2"/>
      <c r="J4" s="2"/>
      <c r="K4" s="2"/>
      <c r="L4" s="2"/>
      <c r="M4" s="2"/>
      <c r="N4" s="2"/>
      <c r="O4" s="2"/>
      <c r="P4" s="2"/>
      <c r="Q4" s="2"/>
      <c r="R4" s="2"/>
    </row>
    <row r="5" spans="1:18" x14ac:dyDescent="0.25">
      <c r="A5" s="4" t="s">
        <v>2</v>
      </c>
      <c r="B5" s="1"/>
      <c r="C5" s="1"/>
      <c r="D5" s="1"/>
      <c r="E5" s="1"/>
      <c r="F5" s="2"/>
      <c r="G5" s="2"/>
      <c r="H5" s="2"/>
      <c r="I5" s="2"/>
      <c r="J5" s="2"/>
      <c r="K5" s="2"/>
      <c r="L5" s="2"/>
      <c r="M5" s="2"/>
      <c r="N5" s="2"/>
      <c r="O5" s="2"/>
      <c r="P5" s="2"/>
      <c r="Q5" s="2"/>
      <c r="R5" s="2"/>
    </row>
    <row r="6" spans="1:18" x14ac:dyDescent="0.25">
      <c r="A6" s="1" t="s">
        <v>79</v>
      </c>
      <c r="B6" s="1"/>
      <c r="C6" s="1"/>
      <c r="D6" s="1"/>
      <c r="E6" s="1"/>
      <c r="F6" s="2"/>
      <c r="G6" s="2"/>
      <c r="H6" s="2"/>
      <c r="I6" s="2"/>
      <c r="J6" s="2"/>
      <c r="K6" s="2"/>
      <c r="L6" s="2"/>
      <c r="M6" s="2"/>
      <c r="N6" s="2"/>
      <c r="O6" s="2"/>
      <c r="P6" s="2"/>
      <c r="Q6" s="2"/>
      <c r="R6" s="2"/>
    </row>
    <row r="7" spans="1:18" x14ac:dyDescent="0.25">
      <c r="A7" s="9"/>
      <c r="B7" s="10"/>
      <c r="C7" s="11"/>
      <c r="D7" s="215"/>
      <c r="E7" s="74" t="str">
        <f>+VarTotal!E7</f>
        <v>2017 / 2016</v>
      </c>
      <c r="F7" s="105"/>
      <c r="G7" s="105"/>
      <c r="H7" s="105"/>
      <c r="I7" s="105"/>
      <c r="J7" s="105"/>
      <c r="K7" s="105"/>
      <c r="L7" s="105"/>
      <c r="M7" s="105"/>
      <c r="N7" s="105"/>
      <c r="O7" s="105"/>
      <c r="P7" s="106"/>
      <c r="Q7" s="106"/>
      <c r="R7" s="106"/>
    </row>
    <row r="8" spans="1:18" x14ac:dyDescent="0.25">
      <c r="A8" s="13"/>
      <c r="B8" s="14"/>
      <c r="C8" s="14"/>
      <c r="D8" s="142"/>
      <c r="E8" s="86" t="s">
        <v>5</v>
      </c>
      <c r="F8" s="139" t="s">
        <v>85</v>
      </c>
      <c r="G8" s="139" t="s">
        <v>86</v>
      </c>
      <c r="H8" s="34" t="s">
        <v>93</v>
      </c>
      <c r="I8" s="139" t="s">
        <v>87</v>
      </c>
      <c r="J8" s="139" t="s">
        <v>88</v>
      </c>
      <c r="K8" s="87" t="s">
        <v>94</v>
      </c>
      <c r="L8" s="34" t="s">
        <v>96</v>
      </c>
      <c r="M8" s="34" t="s">
        <v>97</v>
      </c>
      <c r="N8" s="86" t="s">
        <v>95</v>
      </c>
      <c r="O8" s="139" t="s">
        <v>100</v>
      </c>
      <c r="P8" s="87" t="s">
        <v>107</v>
      </c>
      <c r="Q8" s="34" t="s">
        <v>108</v>
      </c>
      <c r="R8" s="87" t="s">
        <v>110</v>
      </c>
    </row>
    <row r="9" spans="1:18" x14ac:dyDescent="0.25">
      <c r="A9" s="16"/>
      <c r="B9" s="17"/>
      <c r="C9" s="17"/>
      <c r="D9" s="174"/>
      <c r="E9" s="20"/>
      <c r="F9" s="17"/>
      <c r="G9" s="17"/>
      <c r="H9" s="50"/>
      <c r="I9" s="17"/>
      <c r="J9" s="17"/>
      <c r="K9" s="88"/>
      <c r="L9" s="50"/>
      <c r="M9" s="50"/>
      <c r="N9" s="20"/>
      <c r="O9" s="17"/>
      <c r="P9" s="88"/>
      <c r="Q9" s="50"/>
      <c r="R9" s="50"/>
    </row>
    <row r="10" spans="1:18" x14ac:dyDescent="0.25">
      <c r="A10" s="19" t="s">
        <v>6</v>
      </c>
      <c r="B10" s="17"/>
      <c r="C10" s="17"/>
      <c r="D10" s="174"/>
      <c r="E10" s="20"/>
      <c r="F10" s="17"/>
      <c r="G10" s="17"/>
      <c r="H10" s="50"/>
      <c r="I10" s="17"/>
      <c r="J10" s="17"/>
      <c r="K10" s="88"/>
      <c r="L10" s="50"/>
      <c r="M10" s="50"/>
      <c r="N10" s="20"/>
      <c r="O10" s="17"/>
      <c r="P10" s="88"/>
      <c r="Q10" s="50"/>
      <c r="R10" s="50"/>
    </row>
    <row r="11" spans="1:18" x14ac:dyDescent="0.25">
      <c r="A11" s="20" t="s">
        <v>7</v>
      </c>
      <c r="B11" s="17"/>
      <c r="C11" s="17"/>
      <c r="D11" s="118"/>
      <c r="E11" s="100">
        <f>IFERROR(+[2]ExtraPptarioVarReal!E10,0)</f>
        <v>1255.737371179308</v>
      </c>
      <c r="F11" s="143">
        <f>IFERROR(+[2]ExtraPptarioVarReal!F10,0)</f>
        <v>3268.2999879475292</v>
      </c>
      <c r="G11" s="143">
        <f>IFERROR(+[2]ExtraPptarioVarReal!H10,0)</f>
        <v>104.64300345439872</v>
      </c>
      <c r="H11" s="70">
        <f>IFERROR(+[2]ExtraPptarioVarReal!I10,0)</f>
        <v>348.59451757123293</v>
      </c>
      <c r="I11" s="143">
        <f>IFERROR(+[2]ExtraPptarioVarReal!J10,0)</f>
        <v>-5.0145030568835018</v>
      </c>
      <c r="J11" s="143">
        <f>IFERROR(+[2]ExtraPptarioVarReal!L10,0)</f>
        <v>22.223284177940993</v>
      </c>
      <c r="K11" s="101">
        <f>IFERROR(+[2]ExtraPptarioVarReal!N10,0)</f>
        <v>19.718644312997412</v>
      </c>
      <c r="L11" s="70">
        <f>IFERROR(+[2]ExtraPptarioVarReal!O10,0)</f>
        <v>11.920975508479771</v>
      </c>
      <c r="M11" s="70">
        <f>IFERROR(+[2]ExtraPptarioVarReal!P10,0)</f>
        <v>81.90475182105763</v>
      </c>
      <c r="N11" s="100">
        <f>IFERROR(+[2]ExtraPptarioVarReal!Q10,0)</f>
        <v>24.256792099376501</v>
      </c>
      <c r="O11" s="143">
        <f>IFERROR(+[2]ExtraPptarioVarReal!S10,0)</f>
        <v>25.439423422690808</v>
      </c>
      <c r="P11" s="101">
        <f>IFERROR(+[2]ExtraPptarioVarReal!U10,0)</f>
        <v>40.728906845471322</v>
      </c>
      <c r="Q11" s="70">
        <f>IFERROR(+[2]ExtraPptarioVarReal!V10,0)</f>
        <v>30.022807173429801</v>
      </c>
      <c r="R11" s="70">
        <f>IFERROR(+[2]ExtraPptarioVarReal!W10,0)</f>
        <v>58.455673725778666</v>
      </c>
    </row>
    <row r="12" spans="1:18" x14ac:dyDescent="0.25">
      <c r="A12" s="20"/>
      <c r="B12" s="17" t="s">
        <v>8</v>
      </c>
      <c r="C12" s="17"/>
      <c r="D12" s="118"/>
      <c r="E12" s="100">
        <f>IFERROR(+[2]ExtraPptarioVarReal!E11,0)</f>
        <v>0</v>
      </c>
      <c r="F12" s="143">
        <f>IFERROR(+[2]ExtraPptarioVarReal!F11,0)</f>
        <v>0</v>
      </c>
      <c r="G12" s="143">
        <f>IFERROR(+[2]ExtraPptarioVarReal!H11,0)</f>
        <v>0</v>
      </c>
      <c r="H12" s="70">
        <f>IFERROR(+[2]ExtraPptarioVarReal!I11,0)</f>
        <v>0</v>
      </c>
      <c r="I12" s="143">
        <f>IFERROR(+[2]ExtraPptarioVarReal!J11,0)</f>
        <v>0</v>
      </c>
      <c r="J12" s="143">
        <f>IFERROR(+[2]ExtraPptarioVarReal!L11,0)</f>
        <v>0</v>
      </c>
      <c r="K12" s="101">
        <f>IFERROR(+[2]ExtraPptarioVarReal!N11,0)</f>
        <v>0</v>
      </c>
      <c r="L12" s="70">
        <f>IFERROR(+[2]ExtraPptarioVarReal!O11,0)</f>
        <v>0</v>
      </c>
      <c r="M12" s="70">
        <f>IFERROR(+[2]ExtraPptarioVarReal!P11,0)</f>
        <v>0</v>
      </c>
      <c r="N12" s="100">
        <f>IFERROR(+[2]ExtraPptarioVarReal!Q11,0)</f>
        <v>0</v>
      </c>
      <c r="O12" s="143">
        <f>IFERROR(+[2]ExtraPptarioVarReal!S11,0)</f>
        <v>0</v>
      </c>
      <c r="P12" s="101">
        <f>IFERROR(+[2]ExtraPptarioVarReal!U11,0)</f>
        <v>0</v>
      </c>
      <c r="Q12" s="70">
        <f>IFERROR(+[2]ExtraPptarioVarReal!V11,0)</f>
        <v>0</v>
      </c>
      <c r="R12" s="70">
        <f>IFERROR(+[2]ExtraPptarioVarReal!W11,0)</f>
        <v>0</v>
      </c>
    </row>
    <row r="13" spans="1:18" x14ac:dyDescent="0.25">
      <c r="A13" s="83"/>
      <c r="B13" s="81"/>
      <c r="C13" s="81" t="s">
        <v>73</v>
      </c>
      <c r="D13" s="198"/>
      <c r="E13" s="100">
        <f>IFERROR(+[2]ExtraPptarioVarReal!E12,0)</f>
        <v>0</v>
      </c>
      <c r="F13" s="143">
        <f>IFERROR(+[2]ExtraPptarioVarReal!F12,0)</f>
        <v>0</v>
      </c>
      <c r="G13" s="143">
        <f>IFERROR(+[2]ExtraPptarioVarReal!H12,0)</f>
        <v>0</v>
      </c>
      <c r="H13" s="70">
        <f>IFERROR(+[2]ExtraPptarioVarReal!I12,0)</f>
        <v>0</v>
      </c>
      <c r="I13" s="143">
        <f>IFERROR(+[2]ExtraPptarioVarReal!J12,0)</f>
        <v>0</v>
      </c>
      <c r="J13" s="143">
        <f>IFERROR(+[2]ExtraPptarioVarReal!L12,0)</f>
        <v>0</v>
      </c>
      <c r="K13" s="101">
        <f>IFERROR(+[2]ExtraPptarioVarReal!N12,0)</f>
        <v>0</v>
      </c>
      <c r="L13" s="70">
        <f>IFERROR(+[2]ExtraPptarioVarReal!O12,0)</f>
        <v>0</v>
      </c>
      <c r="M13" s="70">
        <f>IFERROR(+[2]ExtraPptarioVarReal!P12,0)</f>
        <v>0</v>
      </c>
      <c r="N13" s="100">
        <f>IFERROR(+[2]ExtraPptarioVarReal!Q12,0)</f>
        <v>0</v>
      </c>
      <c r="O13" s="143">
        <f>IFERROR(+[2]ExtraPptarioVarReal!S12,0)</f>
        <v>0</v>
      </c>
      <c r="P13" s="101">
        <f>IFERROR(+[2]ExtraPptarioVarReal!U12,0)</f>
        <v>0</v>
      </c>
      <c r="Q13" s="70">
        <f>IFERROR(+[2]ExtraPptarioVarReal!V12,0)</f>
        <v>0</v>
      </c>
      <c r="R13" s="70">
        <f>IFERROR(+[2]ExtraPptarioVarReal!W12,0)</f>
        <v>0</v>
      </c>
    </row>
    <row r="14" spans="1:18" x14ac:dyDescent="0.25">
      <c r="A14" s="83"/>
      <c r="B14" s="81"/>
      <c r="C14" s="81" t="s">
        <v>59</v>
      </c>
      <c r="D14" s="198"/>
      <c r="E14" s="100">
        <f>IFERROR(+[2]ExtraPptarioVarReal!E13,0)</f>
        <v>0</v>
      </c>
      <c r="F14" s="143">
        <f>IFERROR(+[2]ExtraPptarioVarReal!F13,0)</f>
        <v>0</v>
      </c>
      <c r="G14" s="143">
        <f>IFERROR(+[2]ExtraPptarioVarReal!H13,0)</f>
        <v>0</v>
      </c>
      <c r="H14" s="70">
        <f>IFERROR(+[2]ExtraPptarioVarReal!I13,0)</f>
        <v>0</v>
      </c>
      <c r="I14" s="143">
        <f>IFERROR(+[2]ExtraPptarioVarReal!J13,0)</f>
        <v>0</v>
      </c>
      <c r="J14" s="143">
        <f>IFERROR(+[2]ExtraPptarioVarReal!L13,0)</f>
        <v>0</v>
      </c>
      <c r="K14" s="101">
        <f>IFERROR(+[2]ExtraPptarioVarReal!N13,0)</f>
        <v>0</v>
      </c>
      <c r="L14" s="70">
        <f>IFERROR(+[2]ExtraPptarioVarReal!O13,0)</f>
        <v>0</v>
      </c>
      <c r="M14" s="70">
        <f>IFERROR(+[2]ExtraPptarioVarReal!P13,0)</f>
        <v>0</v>
      </c>
      <c r="N14" s="100">
        <f>IFERROR(+[2]ExtraPptarioVarReal!Q13,0)</f>
        <v>0</v>
      </c>
      <c r="O14" s="143">
        <f>IFERROR(+[2]ExtraPptarioVarReal!S13,0)</f>
        <v>0</v>
      </c>
      <c r="P14" s="101">
        <f>IFERROR(+[2]ExtraPptarioVarReal!U13,0)</f>
        <v>0</v>
      </c>
      <c r="Q14" s="70">
        <f>IFERROR(+[2]ExtraPptarioVarReal!V13,0)</f>
        <v>0</v>
      </c>
      <c r="R14" s="70">
        <f>IFERROR(+[2]ExtraPptarioVarReal!W13,0)</f>
        <v>0</v>
      </c>
    </row>
    <row r="15" spans="1:18" x14ac:dyDescent="0.25">
      <c r="A15" s="20"/>
      <c r="B15" s="17" t="s">
        <v>102</v>
      </c>
      <c r="C15" s="17"/>
      <c r="D15" s="118"/>
      <c r="E15" s="100">
        <f>IFERROR(+[2]ExtraPptarioVarReal!E14,0)</f>
        <v>0</v>
      </c>
      <c r="F15" s="143">
        <f>IFERROR(+[2]ExtraPptarioVarReal!F14,0)</f>
        <v>0</v>
      </c>
      <c r="G15" s="143">
        <f>IFERROR(+[2]ExtraPptarioVarReal!H14,0)</f>
        <v>111.32534163909527</v>
      </c>
      <c r="H15" s="70">
        <f>IFERROR(+[2]ExtraPptarioVarReal!I14,0)</f>
        <v>422.73155019281273</v>
      </c>
      <c r="I15" s="143">
        <f>IFERROR(+[2]ExtraPptarioVarReal!J14,0)</f>
        <v>-5.9701563594687261</v>
      </c>
      <c r="J15" s="143">
        <f>IFERROR(+[2]ExtraPptarioVarReal!L14,0)</f>
        <v>21.812300124819405</v>
      </c>
      <c r="K15" s="101">
        <f>IFERROR(+[2]ExtraPptarioVarReal!N14,0)</f>
        <v>19.222173395088493</v>
      </c>
      <c r="L15" s="70">
        <f>IFERROR(+[2]ExtraPptarioVarReal!O14,0)</f>
        <v>11.27002960126482</v>
      </c>
      <c r="M15" s="70">
        <f>IFERROR(+[2]ExtraPptarioVarReal!P14,0)</f>
        <v>86.690712267488806</v>
      </c>
      <c r="N15" s="100">
        <f>IFERROR(+[2]ExtraPptarioVarReal!Q14,0)</f>
        <v>23.825858522275102</v>
      </c>
      <c r="O15" s="143">
        <f>IFERROR(+[2]ExtraPptarioVarReal!S14,0)</f>
        <v>26.313433619400573</v>
      </c>
      <c r="P15" s="101">
        <f>IFERROR(+[2]ExtraPptarioVarReal!U14,0)</f>
        <v>42.183669290686929</v>
      </c>
      <c r="Q15" s="70">
        <f>IFERROR(+[2]ExtraPptarioVarReal!V14,0)</f>
        <v>30.69421573315374</v>
      </c>
      <c r="R15" s="70">
        <f>IFERROR(+[2]ExtraPptarioVarReal!W14,0)</f>
        <v>61.063467474903099</v>
      </c>
    </row>
    <row r="16" spans="1:18" x14ac:dyDescent="0.25">
      <c r="A16" s="20"/>
      <c r="B16" s="17" t="s">
        <v>9</v>
      </c>
      <c r="C16" s="17"/>
      <c r="D16" s="118"/>
      <c r="E16" s="100">
        <f>IFERROR(+[2]ExtraPptarioVarReal!E15,0)</f>
        <v>0</v>
      </c>
      <c r="F16" s="143">
        <f>IFERROR(+[2]ExtraPptarioVarReal!F15,0)</f>
        <v>0</v>
      </c>
      <c r="G16" s="143">
        <f>IFERROR(+[2]ExtraPptarioVarReal!H15,0)</f>
        <v>0</v>
      </c>
      <c r="H16" s="70">
        <f>IFERROR(+[2]ExtraPptarioVarReal!I15,0)</f>
        <v>0</v>
      </c>
      <c r="I16" s="143">
        <f>IFERROR(+[2]ExtraPptarioVarReal!J15,0)</f>
        <v>0</v>
      </c>
      <c r="J16" s="143">
        <f>IFERROR(+[2]ExtraPptarioVarReal!L15,0)</f>
        <v>0</v>
      </c>
      <c r="K16" s="101">
        <f>IFERROR(+[2]ExtraPptarioVarReal!N15,0)</f>
        <v>0</v>
      </c>
      <c r="L16" s="70">
        <f>IFERROR(+[2]ExtraPptarioVarReal!O15,0)</f>
        <v>0</v>
      </c>
      <c r="M16" s="70">
        <f>IFERROR(+[2]ExtraPptarioVarReal!P15,0)</f>
        <v>0</v>
      </c>
      <c r="N16" s="100">
        <f>IFERROR(+[2]ExtraPptarioVarReal!Q15,0)</f>
        <v>0</v>
      </c>
      <c r="O16" s="143">
        <f>IFERROR(+[2]ExtraPptarioVarReal!S15,0)</f>
        <v>0</v>
      </c>
      <c r="P16" s="101">
        <f>IFERROR(+[2]ExtraPptarioVarReal!U15,0)</f>
        <v>0</v>
      </c>
      <c r="Q16" s="70">
        <f>IFERROR(+[2]ExtraPptarioVarReal!V15,0)</f>
        <v>0</v>
      </c>
      <c r="R16" s="70">
        <f>IFERROR(+[2]ExtraPptarioVarReal!W15,0)</f>
        <v>0</v>
      </c>
    </row>
    <row r="17" spans="1:18" x14ac:dyDescent="0.25">
      <c r="A17" s="20"/>
      <c r="B17" s="17" t="s">
        <v>56</v>
      </c>
      <c r="C17" s="17"/>
      <c r="D17" s="118"/>
      <c r="E17" s="100">
        <f>IFERROR(+[2]ExtraPptarioVarReal!E16,0)</f>
        <v>0</v>
      </c>
      <c r="F17" s="143">
        <f>IFERROR(+[2]ExtraPptarioVarReal!F16,0)</f>
        <v>0</v>
      </c>
      <c r="G17" s="143">
        <f>IFERROR(+[2]ExtraPptarioVarReal!H16,0)</f>
        <v>0</v>
      </c>
      <c r="H17" s="70">
        <f>IFERROR(+[2]ExtraPptarioVarReal!I16,0)</f>
        <v>0</v>
      </c>
      <c r="I17" s="143">
        <f>IFERROR(+[2]ExtraPptarioVarReal!J16,0)</f>
        <v>0</v>
      </c>
      <c r="J17" s="143">
        <f>IFERROR(+[2]ExtraPptarioVarReal!L16,0)</f>
        <v>0</v>
      </c>
      <c r="K17" s="101">
        <f>IFERROR(+[2]ExtraPptarioVarReal!N16,0)</f>
        <v>0</v>
      </c>
      <c r="L17" s="70">
        <f>IFERROR(+[2]ExtraPptarioVarReal!O16,0)</f>
        <v>0</v>
      </c>
      <c r="M17" s="70">
        <f>IFERROR(+[2]ExtraPptarioVarReal!P16,0)</f>
        <v>0</v>
      </c>
      <c r="N17" s="100">
        <f>IFERROR(+[2]ExtraPptarioVarReal!Q16,0)</f>
        <v>0</v>
      </c>
      <c r="O17" s="143">
        <f>IFERROR(+[2]ExtraPptarioVarReal!S16,0)</f>
        <v>0</v>
      </c>
      <c r="P17" s="101">
        <f>IFERROR(+[2]ExtraPptarioVarReal!U16,0)</f>
        <v>0</v>
      </c>
      <c r="Q17" s="70">
        <f>IFERROR(+[2]ExtraPptarioVarReal!V16,0)</f>
        <v>0</v>
      </c>
      <c r="R17" s="70">
        <f>IFERROR(+[2]ExtraPptarioVarReal!W16,0)</f>
        <v>0</v>
      </c>
    </row>
    <row r="18" spans="1:18" x14ac:dyDescent="0.25">
      <c r="A18" s="20"/>
      <c r="B18" s="81" t="s">
        <v>57</v>
      </c>
      <c r="C18" s="17"/>
      <c r="D18" s="118"/>
      <c r="E18" s="100">
        <f>IFERROR(+[2]ExtraPptarioVarReal!E17,0)</f>
        <v>18.463646517620582</v>
      </c>
      <c r="F18" s="143">
        <f>IFERROR(+[2]ExtraPptarioVarReal!F17,0)</f>
        <v>20.26406830971219</v>
      </c>
      <c r="G18" s="143">
        <f>IFERROR(+[2]ExtraPptarioVarReal!H17,0)</f>
        <v>9.8194866070723705</v>
      </c>
      <c r="H18" s="70">
        <f>IFERROR(+[2]ExtraPptarioVarReal!I17,0)</f>
        <v>16.225964671776303</v>
      </c>
      <c r="I18" s="143">
        <f>IFERROR(+[2]ExtraPptarioVarReal!J17,0)</f>
        <v>16.993953453897291</v>
      </c>
      <c r="J18" s="143">
        <f>IFERROR(+[2]ExtraPptarioVarReal!L17,0)</f>
        <v>31.006432068999736</v>
      </c>
      <c r="K18" s="101">
        <f>IFERROR(+[2]ExtraPptarioVarReal!N17,0)</f>
        <v>30.004750375136968</v>
      </c>
      <c r="L18" s="70">
        <f>IFERROR(+[2]ExtraPptarioVarReal!O17,0)</f>
        <v>26.045786933354066</v>
      </c>
      <c r="M18" s="70">
        <f>IFERROR(+[2]ExtraPptarioVarReal!P17,0)</f>
        <v>20.946021733183674</v>
      </c>
      <c r="N18" s="100">
        <f>IFERROR(+[2]ExtraPptarioVarReal!Q17,0)</f>
        <v>31.349422913576497</v>
      </c>
      <c r="O18" s="143">
        <f>IFERROR(+[2]ExtraPptarioVarReal!S17,0)</f>
        <v>8.9312305622074604</v>
      </c>
      <c r="P18" s="101">
        <f>IFERROR(+[2]ExtraPptarioVarReal!U17,0)</f>
        <v>10.30303826745933</v>
      </c>
      <c r="Q18" s="70">
        <f>IFERROR(+[2]ExtraPptarioVarReal!V17,0)</f>
        <v>17.542116928542882</v>
      </c>
      <c r="R18" s="70">
        <f>IFERROR(+[2]ExtraPptarioVarReal!W17,0)</f>
        <v>19.665892815739539</v>
      </c>
    </row>
    <row r="19" spans="1:18" x14ac:dyDescent="0.25">
      <c r="A19" s="20"/>
      <c r="B19" s="17" t="s">
        <v>10</v>
      </c>
      <c r="C19" s="17"/>
      <c r="D19" s="118"/>
      <c r="E19" s="100">
        <f>IFERROR(+[2]ExtraPptarioVarReal!E18,0)</f>
        <v>0</v>
      </c>
      <c r="F19" s="143">
        <f>IFERROR(+[2]ExtraPptarioVarReal!F18,0)</f>
        <v>0</v>
      </c>
      <c r="G19" s="143">
        <f>IFERROR(+[2]ExtraPptarioVarReal!H18,0)</f>
        <v>0</v>
      </c>
      <c r="H19" s="70">
        <f>IFERROR(+[2]ExtraPptarioVarReal!I18,0)</f>
        <v>0</v>
      </c>
      <c r="I19" s="143">
        <f>IFERROR(+[2]ExtraPptarioVarReal!J18,0)</f>
        <v>0</v>
      </c>
      <c r="J19" s="143">
        <f>IFERROR(+[2]ExtraPptarioVarReal!L18,0)</f>
        <v>0</v>
      </c>
      <c r="K19" s="101">
        <f>IFERROR(+[2]ExtraPptarioVarReal!N18,0)</f>
        <v>0</v>
      </c>
      <c r="L19" s="70">
        <f>IFERROR(+[2]ExtraPptarioVarReal!O18,0)</f>
        <v>0</v>
      </c>
      <c r="M19" s="70">
        <f>IFERROR(+[2]ExtraPptarioVarReal!P18,0)</f>
        <v>0</v>
      </c>
      <c r="N19" s="100">
        <f>IFERROR(+[2]ExtraPptarioVarReal!Q18,0)</f>
        <v>0</v>
      </c>
      <c r="O19" s="143">
        <f>IFERROR(+[2]ExtraPptarioVarReal!S18,0)</f>
        <v>0</v>
      </c>
      <c r="P19" s="101">
        <f>IFERROR(+[2]ExtraPptarioVarReal!U18,0)</f>
        <v>0</v>
      </c>
      <c r="Q19" s="70">
        <f>IFERROR(+[2]ExtraPptarioVarReal!V18,0)</f>
        <v>0</v>
      </c>
      <c r="R19" s="70">
        <f>IFERROR(+[2]ExtraPptarioVarReal!W18,0)</f>
        <v>0</v>
      </c>
    </row>
    <row r="20" spans="1:18" x14ac:dyDescent="0.25">
      <c r="A20" s="20"/>
      <c r="B20" s="17" t="s">
        <v>11</v>
      </c>
      <c r="C20" s="17"/>
      <c r="D20" s="118"/>
      <c r="E20" s="100">
        <f>IFERROR(+[2]ExtraPptarioVarReal!E19,0)</f>
        <v>0</v>
      </c>
      <c r="F20" s="143">
        <f>IFERROR(+[2]ExtraPptarioVarReal!F19,0)</f>
        <v>0</v>
      </c>
      <c r="G20" s="143">
        <f>IFERROR(+[2]ExtraPptarioVarReal!H19,0)</f>
        <v>0</v>
      </c>
      <c r="H20" s="70">
        <f>IFERROR(+[2]ExtraPptarioVarReal!I19,0)</f>
        <v>0</v>
      </c>
      <c r="I20" s="143">
        <f>IFERROR(+[2]ExtraPptarioVarReal!J19,0)</f>
        <v>0</v>
      </c>
      <c r="J20" s="143">
        <f>IFERROR(+[2]ExtraPptarioVarReal!L19,0)</f>
        <v>0</v>
      </c>
      <c r="K20" s="101">
        <f>IFERROR(+[2]ExtraPptarioVarReal!N19,0)</f>
        <v>0</v>
      </c>
      <c r="L20" s="70">
        <f>IFERROR(+[2]ExtraPptarioVarReal!O19,0)</f>
        <v>0</v>
      </c>
      <c r="M20" s="70">
        <f>IFERROR(+[2]ExtraPptarioVarReal!P19,0)</f>
        <v>0</v>
      </c>
      <c r="N20" s="100">
        <f>IFERROR(+[2]ExtraPptarioVarReal!Q19,0)</f>
        <v>0</v>
      </c>
      <c r="O20" s="143">
        <f>IFERROR(+[2]ExtraPptarioVarReal!S19,0)</f>
        <v>0</v>
      </c>
      <c r="P20" s="101">
        <f>IFERROR(+[2]ExtraPptarioVarReal!U19,0)</f>
        <v>0</v>
      </c>
      <c r="Q20" s="70">
        <f>IFERROR(+[2]ExtraPptarioVarReal!V19,0)</f>
        <v>0</v>
      </c>
      <c r="R20" s="70">
        <f>IFERROR(+[2]ExtraPptarioVarReal!W19,0)</f>
        <v>0</v>
      </c>
    </row>
    <row r="21" spans="1:18" x14ac:dyDescent="0.25">
      <c r="A21" s="20"/>
      <c r="B21" s="17"/>
      <c r="C21" s="17"/>
      <c r="D21" s="174"/>
      <c r="E21" s="107"/>
      <c r="F21" s="146"/>
      <c r="G21" s="146"/>
      <c r="H21" s="71"/>
      <c r="I21" s="146"/>
      <c r="J21" s="146"/>
      <c r="K21" s="108"/>
      <c r="L21" s="71"/>
      <c r="M21" s="71"/>
      <c r="N21" s="107"/>
      <c r="O21" s="146"/>
      <c r="P21" s="108"/>
      <c r="Q21" s="71"/>
      <c r="R21" s="71"/>
    </row>
    <row r="22" spans="1:18" x14ac:dyDescent="0.25">
      <c r="A22" s="20" t="s">
        <v>12</v>
      </c>
      <c r="B22" s="17"/>
      <c r="C22" s="17"/>
      <c r="D22" s="118"/>
      <c r="E22" s="100">
        <f>IFERROR(+[2]ExtraPptarioVarReal!E21,0)</f>
        <v>4.6499359430780096</v>
      </c>
      <c r="F22" s="143">
        <f>IFERROR(+[2]ExtraPptarioVarReal!F21,0)</f>
        <v>137.41914040457158</v>
      </c>
      <c r="G22" s="143">
        <f>IFERROR(+[2]ExtraPptarioVarReal!H21,0)</f>
        <v>2540.5401797962868</v>
      </c>
      <c r="H22" s="70">
        <f>IFERROR(+[2]ExtraPptarioVarReal!I21,0)</f>
        <v>430.80013038630148</v>
      </c>
      <c r="I22" s="143">
        <f>IFERROR(+[2]ExtraPptarioVarReal!J21,0)</f>
        <v>-20.771737882129649</v>
      </c>
      <c r="J22" s="143">
        <f>IFERROR(+[2]ExtraPptarioVarReal!L21,0)</f>
        <v>-8.4789137726654413</v>
      </c>
      <c r="K22" s="101">
        <f>IFERROR(+[2]ExtraPptarioVarReal!N21,0)</f>
        <v>8.3124357478836508</v>
      </c>
      <c r="L22" s="70">
        <f>IFERROR(+[2]ExtraPptarioVarReal!O21,0)</f>
        <v>-4.948512792946957</v>
      </c>
      <c r="M22" s="70">
        <f>IFERROR(+[2]ExtraPptarioVarReal!P21,0)</f>
        <v>299.12286981414888</v>
      </c>
      <c r="N22" s="100">
        <f>IFERROR(+[2]ExtraPptarioVarReal!Q21,0)</f>
        <v>-25.755116394762968</v>
      </c>
      <c r="O22" s="143">
        <f>IFERROR(+[2]ExtraPptarioVarReal!S21,0)</f>
        <v>-55.642860756483884</v>
      </c>
      <c r="P22" s="101">
        <f>IFERROR(+[2]ExtraPptarioVarReal!U21,0)</f>
        <v>5.8916653076212411</v>
      </c>
      <c r="Q22" s="70">
        <f>IFERROR(+[2]ExtraPptarioVarReal!V21,0)</f>
        <v>-33.335301293638899</v>
      </c>
      <c r="R22" s="70">
        <f>IFERROR(+[2]ExtraPptarioVarReal!W21,0)</f>
        <v>174.82685945016971</v>
      </c>
    </row>
    <row r="23" spans="1:18" x14ac:dyDescent="0.25">
      <c r="A23" s="20"/>
      <c r="B23" s="17" t="s">
        <v>13</v>
      </c>
      <c r="C23" s="17"/>
      <c r="D23" s="118"/>
      <c r="E23" s="100">
        <f>IFERROR(+[2]ExtraPptarioVarReal!E22,0)</f>
        <v>0</v>
      </c>
      <c r="F23" s="143">
        <f>IFERROR(+[2]ExtraPptarioVarReal!F22,0)</f>
        <v>0</v>
      </c>
      <c r="G23" s="143">
        <f>IFERROR(+[2]ExtraPptarioVarReal!H22,0)</f>
        <v>0</v>
      </c>
      <c r="H23" s="70">
        <f>IFERROR(+[2]ExtraPptarioVarReal!I22,0)</f>
        <v>0</v>
      </c>
      <c r="I23" s="143">
        <f>IFERROR(+[2]ExtraPptarioVarReal!J22,0)</f>
        <v>0</v>
      </c>
      <c r="J23" s="143">
        <f>IFERROR(+[2]ExtraPptarioVarReal!L22,0)</f>
        <v>0</v>
      </c>
      <c r="K23" s="101">
        <f>IFERROR(+[2]ExtraPptarioVarReal!N22,0)</f>
        <v>0</v>
      </c>
      <c r="L23" s="70">
        <f>IFERROR(+[2]ExtraPptarioVarReal!O22,0)</f>
        <v>0</v>
      </c>
      <c r="M23" s="70">
        <f>IFERROR(+[2]ExtraPptarioVarReal!P22,0)</f>
        <v>0</v>
      </c>
      <c r="N23" s="100">
        <f>IFERROR(+[2]ExtraPptarioVarReal!Q22,0)</f>
        <v>0</v>
      </c>
      <c r="O23" s="143">
        <f>IFERROR(+[2]ExtraPptarioVarReal!S22,0)</f>
        <v>0</v>
      </c>
      <c r="P23" s="101">
        <f>IFERROR(+[2]ExtraPptarioVarReal!U22,0)</f>
        <v>0</v>
      </c>
      <c r="Q23" s="70">
        <f>IFERROR(+[2]ExtraPptarioVarReal!V22,0)</f>
        <v>0</v>
      </c>
      <c r="R23" s="70">
        <f>IFERROR(+[2]ExtraPptarioVarReal!W22,0)</f>
        <v>0</v>
      </c>
    </row>
    <row r="24" spans="1:18" x14ac:dyDescent="0.25">
      <c r="A24" s="20"/>
      <c r="B24" s="17" t="s">
        <v>14</v>
      </c>
      <c r="C24" s="17"/>
      <c r="D24" s="118"/>
      <c r="E24" s="100">
        <f>IFERROR(+[2]ExtraPptarioVarReal!E23,0)</f>
        <v>10.250343403744466</v>
      </c>
      <c r="F24" s="143">
        <f>IFERROR(+[2]ExtraPptarioVarReal!F23,0)</f>
        <v>0</v>
      </c>
      <c r="G24" s="143">
        <f>IFERROR(+[2]ExtraPptarioVarReal!H23,0)</f>
        <v>384.58960592736952</v>
      </c>
      <c r="H24" s="70">
        <f>IFERROR(+[2]ExtraPptarioVarReal!I23,0)</f>
        <v>63.328148802731697</v>
      </c>
      <c r="I24" s="143">
        <f>IFERROR(+[2]ExtraPptarioVarReal!J23,0)</f>
        <v>0</v>
      </c>
      <c r="J24" s="143">
        <f>IFERROR(+[2]ExtraPptarioVarReal!L23,0)</f>
        <v>0</v>
      </c>
      <c r="K24" s="101">
        <f>IFERROR(+[2]ExtraPptarioVarReal!N23,0)</f>
        <v>60.907784409257836</v>
      </c>
      <c r="L24" s="70">
        <f>IFERROR(+[2]ExtraPptarioVarReal!O23,0)</f>
        <v>83.141317612855545</v>
      </c>
      <c r="M24" s="70">
        <f>IFERROR(+[2]ExtraPptarioVarReal!P23,0)</f>
        <v>65.569200575614857</v>
      </c>
      <c r="N24" s="100">
        <f>IFERROR(+[2]ExtraPptarioVarReal!Q23,0)</f>
        <v>-31.470431026209724</v>
      </c>
      <c r="O24" s="143">
        <f>IFERROR(+[2]ExtraPptarioVarReal!S23,0)</f>
        <v>-68.248837200373117</v>
      </c>
      <c r="P24" s="101">
        <f>IFERROR(+[2]ExtraPptarioVarReal!U23,0)</f>
        <v>39.612061223948558</v>
      </c>
      <c r="Q24" s="70">
        <f>IFERROR(+[2]ExtraPptarioVarReal!V23,0)</f>
        <v>-41.852854536767005</v>
      </c>
      <c r="R24" s="70">
        <f>IFERROR(+[2]ExtraPptarioVarReal!W23,0)</f>
        <v>19.301106433370041</v>
      </c>
    </row>
    <row r="25" spans="1:18" x14ac:dyDescent="0.25">
      <c r="A25" s="20"/>
      <c r="B25" s="17" t="s">
        <v>15</v>
      </c>
      <c r="C25" s="17"/>
      <c r="D25" s="118"/>
      <c r="E25" s="100">
        <f>IFERROR(+[2]ExtraPptarioVarReal!E24,0)</f>
        <v>-20.074783539868047</v>
      </c>
      <c r="F25" s="143">
        <f>IFERROR(+[2]ExtraPptarioVarReal!F24,0)</f>
        <v>-20.55607590328864</v>
      </c>
      <c r="G25" s="143">
        <f>IFERROR(+[2]ExtraPptarioVarReal!H24,0)</f>
        <v>-21.073329359100647</v>
      </c>
      <c r="H25" s="70">
        <f>IFERROR(+[2]ExtraPptarioVarReal!I24,0)</f>
        <v>-20.56915305980348</v>
      </c>
      <c r="I25" s="143">
        <f>IFERROR(+[2]ExtraPptarioVarReal!J24,0)</f>
        <v>-20.771737882129649</v>
      </c>
      <c r="J25" s="143">
        <f>IFERROR(+[2]ExtraPptarioVarReal!L24,0)</f>
        <v>-20.838835345154848</v>
      </c>
      <c r="K25" s="101">
        <f>IFERROR(+[2]ExtraPptarioVarReal!N24,0)</f>
        <v>-20.331141654854523</v>
      </c>
      <c r="L25" s="70">
        <f>IFERROR(+[2]ExtraPptarioVarReal!O24,0)</f>
        <v>-20.645411723079686</v>
      </c>
      <c r="M25" s="70">
        <f>IFERROR(+[2]ExtraPptarioVarReal!P24,0)</f>
        <v>-20.593636093249913</v>
      </c>
      <c r="N25" s="100">
        <f>IFERROR(+[2]ExtraPptarioVarReal!Q24,0)</f>
        <v>-20.800021974126061</v>
      </c>
      <c r="O25" s="143">
        <f>IFERROR(+[2]ExtraPptarioVarReal!S24,0)</f>
        <v>-21.263260805970884</v>
      </c>
      <c r="P25" s="101">
        <f>IFERROR(+[2]ExtraPptarioVarReal!U24,0)</f>
        <v>-20.624336724830549</v>
      </c>
      <c r="Q25" s="70">
        <f>IFERROR(+[2]ExtraPptarioVarReal!V24,0)</f>
        <v>-20.893745337559743</v>
      </c>
      <c r="R25" s="70">
        <f>IFERROR(+[2]ExtraPptarioVarReal!W24,0)</f>
        <v>-20.683307339055922</v>
      </c>
    </row>
    <row r="26" spans="1:18" x14ac:dyDescent="0.25">
      <c r="A26" s="20"/>
      <c r="B26" s="17" t="s">
        <v>58</v>
      </c>
      <c r="C26" s="17"/>
      <c r="D26" s="118"/>
      <c r="E26" s="100">
        <f>IFERROR(+[2]ExtraPptarioVarReal!E25,0)</f>
        <v>0</v>
      </c>
      <c r="F26" s="143">
        <f>IFERROR(+[2]ExtraPptarioVarReal!F25,0)</f>
        <v>0</v>
      </c>
      <c r="G26" s="143">
        <f>IFERROR(+[2]ExtraPptarioVarReal!H25,0)</f>
        <v>0</v>
      </c>
      <c r="H26" s="70">
        <f>IFERROR(+[2]ExtraPptarioVarReal!I25,0)</f>
        <v>0</v>
      </c>
      <c r="I26" s="143">
        <f>IFERROR(+[2]ExtraPptarioVarReal!J25,0)</f>
        <v>0</v>
      </c>
      <c r="J26" s="143">
        <f>IFERROR(+[2]ExtraPptarioVarReal!L25,0)</f>
        <v>0</v>
      </c>
      <c r="K26" s="101">
        <f>IFERROR(+[2]ExtraPptarioVarReal!N25,0)</f>
        <v>0</v>
      </c>
      <c r="L26" s="70">
        <f>IFERROR(+[2]ExtraPptarioVarReal!O25,0)</f>
        <v>0</v>
      </c>
      <c r="M26" s="70">
        <f>IFERROR(+[2]ExtraPptarioVarReal!P25,0)</f>
        <v>0</v>
      </c>
      <c r="N26" s="100">
        <f>IFERROR(+[2]ExtraPptarioVarReal!Q25,0)</f>
        <v>0</v>
      </c>
      <c r="O26" s="143">
        <f>IFERROR(+[2]ExtraPptarioVarReal!S25,0)</f>
        <v>0</v>
      </c>
      <c r="P26" s="101">
        <f>IFERROR(+[2]ExtraPptarioVarReal!U25,0)</f>
        <v>0</v>
      </c>
      <c r="Q26" s="70">
        <f>IFERROR(+[2]ExtraPptarioVarReal!V25,0)</f>
        <v>0</v>
      </c>
      <c r="R26" s="70">
        <f>IFERROR(+[2]ExtraPptarioVarReal!W25,0)</f>
        <v>0</v>
      </c>
    </row>
    <row r="27" spans="1:18" x14ac:dyDescent="0.25">
      <c r="A27" s="20"/>
      <c r="B27" s="17" t="s">
        <v>74</v>
      </c>
      <c r="C27" s="17"/>
      <c r="D27" s="118"/>
      <c r="E27" s="100">
        <f>IFERROR(+[2]ExtraPptarioVarReal!E26,0)</f>
        <v>0</v>
      </c>
      <c r="F27" s="143">
        <f>IFERROR(+[2]ExtraPptarioVarReal!F26,0)</f>
        <v>0</v>
      </c>
      <c r="G27" s="143">
        <f>IFERROR(+[2]ExtraPptarioVarReal!H26,0)</f>
        <v>0</v>
      </c>
      <c r="H27" s="70">
        <f>IFERROR(+[2]ExtraPptarioVarReal!I26,0)</f>
        <v>0</v>
      </c>
      <c r="I27" s="143">
        <f>IFERROR(+[2]ExtraPptarioVarReal!J26,0)</f>
        <v>0</v>
      </c>
      <c r="J27" s="143">
        <f>IFERROR(+[2]ExtraPptarioVarReal!L26,0)</f>
        <v>0</v>
      </c>
      <c r="K27" s="101">
        <f>IFERROR(+[2]ExtraPptarioVarReal!N26,0)</f>
        <v>0</v>
      </c>
      <c r="L27" s="70">
        <f>IFERROR(+[2]ExtraPptarioVarReal!O26,0)</f>
        <v>0</v>
      </c>
      <c r="M27" s="70">
        <f>IFERROR(+[2]ExtraPptarioVarReal!P26,0)</f>
        <v>0</v>
      </c>
      <c r="N27" s="100">
        <f>IFERROR(+[2]ExtraPptarioVarReal!Q26,0)</f>
        <v>0</v>
      </c>
      <c r="O27" s="143">
        <f>IFERROR(+[2]ExtraPptarioVarReal!S26,0)</f>
        <v>0</v>
      </c>
      <c r="P27" s="101">
        <f>IFERROR(+[2]ExtraPptarioVarReal!U26,0)</f>
        <v>0</v>
      </c>
      <c r="Q27" s="70">
        <f>IFERROR(+[2]ExtraPptarioVarReal!V26,0)</f>
        <v>0</v>
      </c>
      <c r="R27" s="70">
        <f>IFERROR(+[2]ExtraPptarioVarReal!W26,0)</f>
        <v>0</v>
      </c>
    </row>
    <row r="28" spans="1:18" x14ac:dyDescent="0.25">
      <c r="A28" s="20"/>
      <c r="B28" s="17" t="s">
        <v>16</v>
      </c>
      <c r="C28" s="17"/>
      <c r="D28" s="118"/>
      <c r="E28" s="100">
        <f>IFERROR(+[2]ExtraPptarioVarReal!E27,0)</f>
        <v>0</v>
      </c>
      <c r="F28" s="143">
        <f>IFERROR(+[2]ExtraPptarioVarReal!F27,0)</f>
        <v>0</v>
      </c>
      <c r="G28" s="143">
        <f>IFERROR(+[2]ExtraPptarioVarReal!H27,0)</f>
        <v>0</v>
      </c>
      <c r="H28" s="70">
        <f>IFERROR(+[2]ExtraPptarioVarReal!I27,0)</f>
        <v>0</v>
      </c>
      <c r="I28" s="143">
        <f>IFERROR(+[2]ExtraPptarioVarReal!J27,0)</f>
        <v>0</v>
      </c>
      <c r="J28" s="143">
        <f>IFERROR(+[2]ExtraPptarioVarReal!L27,0)</f>
        <v>0</v>
      </c>
      <c r="K28" s="101">
        <f>IFERROR(+[2]ExtraPptarioVarReal!N27,0)</f>
        <v>0</v>
      </c>
      <c r="L28" s="70">
        <f>IFERROR(+[2]ExtraPptarioVarReal!O27,0)</f>
        <v>0</v>
      </c>
      <c r="M28" s="70">
        <f>IFERROR(+[2]ExtraPptarioVarReal!P27,0)</f>
        <v>0</v>
      </c>
      <c r="N28" s="100">
        <f>IFERROR(+[2]ExtraPptarioVarReal!Q27,0)</f>
        <v>0</v>
      </c>
      <c r="O28" s="143">
        <f>IFERROR(+[2]ExtraPptarioVarReal!S27,0)</f>
        <v>0</v>
      </c>
      <c r="P28" s="101">
        <f>IFERROR(+[2]ExtraPptarioVarReal!U27,0)</f>
        <v>0</v>
      </c>
      <c r="Q28" s="70">
        <f>IFERROR(+[2]ExtraPptarioVarReal!V27,0)</f>
        <v>0</v>
      </c>
      <c r="R28" s="70">
        <f>IFERROR(+[2]ExtraPptarioVarReal!W27,0)</f>
        <v>0</v>
      </c>
    </row>
    <row r="29" spans="1:18" x14ac:dyDescent="0.25">
      <c r="A29" s="20"/>
      <c r="B29" s="17"/>
      <c r="C29" s="17"/>
      <c r="D29" s="118"/>
      <c r="E29" s="93"/>
      <c r="F29" s="137"/>
      <c r="G29" s="137"/>
      <c r="H29" s="56"/>
      <c r="I29" s="137"/>
      <c r="J29" s="137"/>
      <c r="K29" s="94"/>
      <c r="L29" s="56"/>
      <c r="M29" s="56"/>
      <c r="N29" s="93"/>
      <c r="O29" s="137"/>
      <c r="P29" s="94"/>
      <c r="Q29" s="56"/>
      <c r="R29" s="56"/>
    </row>
    <row r="30" spans="1:18" x14ac:dyDescent="0.25">
      <c r="A30" s="22" t="s">
        <v>17</v>
      </c>
      <c r="B30" s="23"/>
      <c r="C30" s="23"/>
      <c r="D30" s="118"/>
      <c r="E30" s="100">
        <f>IFERROR(+[2]ExtraPptarioVarReal!E29,0)</f>
        <v>61.013877865783236</v>
      </c>
      <c r="F30" s="143">
        <f>IFERROR(+[2]ExtraPptarioVarReal!F29,0)</f>
        <v>551.85159152115273</v>
      </c>
      <c r="G30" s="143">
        <f>IFERROR(+[2]ExtraPptarioVarReal!H29,0)</f>
        <v>-1456.24561448953</v>
      </c>
      <c r="H30" s="70">
        <f>IFERROR(+[2]ExtraPptarioVarReal!I29,0)</f>
        <v>-504.20848810383757</v>
      </c>
      <c r="I30" s="143">
        <f>IFERROR(+[2]ExtraPptarioVarReal!J29,0)</f>
        <v>-1.0549784851412558</v>
      </c>
      <c r="J30" s="143">
        <f>IFERROR(+[2]ExtraPptarioVarReal!L29,0)</f>
        <v>30.239771314809282</v>
      </c>
      <c r="K30" s="101">
        <f>IFERROR(+[2]ExtraPptarioVarReal!N29,0)</f>
        <v>25.231003969161424</v>
      </c>
      <c r="L30" s="70">
        <f>IFERROR(+[2]ExtraPptarioVarReal!O29,0)</f>
        <v>17.331734277169787</v>
      </c>
      <c r="M30" s="70">
        <f>IFERROR(+[2]ExtraPptarioVarReal!P29,0)</f>
        <v>-292.52791171931591</v>
      </c>
      <c r="N30" s="100">
        <f>IFERROR(+[2]ExtraPptarioVarReal!Q29,0)</f>
        <v>53.20757002128218</v>
      </c>
      <c r="O30" s="143">
        <f>IFERROR(+[2]ExtraPptarioVarReal!S29,0)</f>
        <v>190.33381024834551</v>
      </c>
      <c r="P30" s="101">
        <f>IFERROR(+[2]ExtraPptarioVarReal!U29,0)</f>
        <v>58.572140424052321</v>
      </c>
      <c r="Q30" s="70">
        <f>IFERROR(+[2]ExtraPptarioVarReal!V29,0)</f>
        <v>84.785745404484871</v>
      </c>
      <c r="R30" s="70">
        <f>IFERROR(+[2]ExtraPptarioVarReal!W29,0)</f>
        <v>-87.60990323161775</v>
      </c>
    </row>
    <row r="31" spans="1:18" x14ac:dyDescent="0.25">
      <c r="A31" s="20"/>
      <c r="B31" s="17"/>
      <c r="C31" s="17"/>
      <c r="D31" s="118"/>
      <c r="E31" s="93"/>
      <c r="F31" s="137"/>
      <c r="G31" s="137"/>
      <c r="H31" s="56"/>
      <c r="I31" s="137"/>
      <c r="J31" s="137"/>
      <c r="K31" s="94"/>
      <c r="L31" s="56"/>
      <c r="M31" s="56"/>
      <c r="N31" s="93"/>
      <c r="O31" s="137"/>
      <c r="P31" s="94"/>
      <c r="Q31" s="56"/>
      <c r="R31" s="56"/>
    </row>
    <row r="32" spans="1:18" x14ac:dyDescent="0.25">
      <c r="A32" s="19" t="s">
        <v>18</v>
      </c>
      <c r="B32" s="17"/>
      <c r="C32" s="17"/>
      <c r="D32" s="118"/>
      <c r="E32" s="93"/>
      <c r="F32" s="137"/>
      <c r="G32" s="137"/>
      <c r="H32" s="56"/>
      <c r="I32" s="137"/>
      <c r="J32" s="137"/>
      <c r="K32" s="94"/>
      <c r="L32" s="56"/>
      <c r="M32" s="56"/>
      <c r="N32" s="93"/>
      <c r="O32" s="137"/>
      <c r="P32" s="94"/>
      <c r="Q32" s="56"/>
      <c r="R32" s="56"/>
    </row>
    <row r="33" spans="1:18" x14ac:dyDescent="0.25">
      <c r="A33" s="20" t="s">
        <v>19</v>
      </c>
      <c r="B33" s="17"/>
      <c r="C33" s="17"/>
      <c r="D33" s="118"/>
      <c r="E33" s="100">
        <f>IFERROR(+[2]ExtraPptarioVarReal!E32,0)</f>
        <v>0</v>
      </c>
      <c r="F33" s="143">
        <f>IFERROR(+[2]ExtraPptarioVarReal!F32,0)</f>
        <v>0</v>
      </c>
      <c r="G33" s="143">
        <f>IFERROR(+[2]ExtraPptarioVarReal!H32,0)</f>
        <v>0</v>
      </c>
      <c r="H33" s="70">
        <f>IFERROR(+[2]ExtraPptarioVarReal!I32,0)</f>
        <v>0</v>
      </c>
      <c r="I33" s="143">
        <f>IFERROR(+[2]ExtraPptarioVarReal!J32,0)</f>
        <v>0</v>
      </c>
      <c r="J33" s="143">
        <f>IFERROR(+[2]ExtraPptarioVarReal!L32,0)</f>
        <v>0</v>
      </c>
      <c r="K33" s="101">
        <f>IFERROR(+[2]ExtraPptarioVarReal!N32,0)</f>
        <v>0</v>
      </c>
      <c r="L33" s="70">
        <f>IFERROR(+[2]ExtraPptarioVarReal!O32,0)</f>
        <v>0</v>
      </c>
      <c r="M33" s="70">
        <f>IFERROR(+[2]ExtraPptarioVarReal!P32,0)</f>
        <v>0</v>
      </c>
      <c r="N33" s="100">
        <f>IFERROR(+[2]ExtraPptarioVarReal!Q32,0)</f>
        <v>0</v>
      </c>
      <c r="O33" s="143">
        <f>IFERROR(+[2]ExtraPptarioVarReal!S32,0)</f>
        <v>0</v>
      </c>
      <c r="P33" s="101">
        <f>IFERROR(+[2]ExtraPptarioVarReal!U32,0)</f>
        <v>0</v>
      </c>
      <c r="Q33" s="70">
        <f>IFERROR(+[2]ExtraPptarioVarReal!V32,0)</f>
        <v>0</v>
      </c>
      <c r="R33" s="70">
        <f>IFERROR(+[2]ExtraPptarioVarReal!W32,0)</f>
        <v>0</v>
      </c>
    </row>
    <row r="34" spans="1:18" x14ac:dyDescent="0.25">
      <c r="A34" s="20"/>
      <c r="B34" s="17" t="s">
        <v>20</v>
      </c>
      <c r="C34" s="17"/>
      <c r="D34" s="118"/>
      <c r="E34" s="100">
        <f>IFERROR(+[2]ExtraPptarioVarReal!E33,0)</f>
        <v>0</v>
      </c>
      <c r="F34" s="143">
        <f>IFERROR(+[2]ExtraPptarioVarReal!F33,0)</f>
        <v>0</v>
      </c>
      <c r="G34" s="143">
        <f>IFERROR(+[2]ExtraPptarioVarReal!H33,0)</f>
        <v>0</v>
      </c>
      <c r="H34" s="70">
        <f>IFERROR(+[2]ExtraPptarioVarReal!I33,0)</f>
        <v>0</v>
      </c>
      <c r="I34" s="143">
        <f>IFERROR(+[2]ExtraPptarioVarReal!J33,0)</f>
        <v>0</v>
      </c>
      <c r="J34" s="143">
        <f>IFERROR(+[2]ExtraPptarioVarReal!L33,0)</f>
        <v>0</v>
      </c>
      <c r="K34" s="101">
        <f>IFERROR(+[2]ExtraPptarioVarReal!N33,0)</f>
        <v>0</v>
      </c>
      <c r="L34" s="70">
        <f>IFERROR(+[2]ExtraPptarioVarReal!O33,0)</f>
        <v>0</v>
      </c>
      <c r="M34" s="70">
        <f>IFERROR(+[2]ExtraPptarioVarReal!P33,0)</f>
        <v>0</v>
      </c>
      <c r="N34" s="100">
        <f>IFERROR(+[2]ExtraPptarioVarReal!Q33,0)</f>
        <v>0</v>
      </c>
      <c r="O34" s="143">
        <f>IFERROR(+[2]ExtraPptarioVarReal!S33,0)</f>
        <v>0</v>
      </c>
      <c r="P34" s="101">
        <f>IFERROR(+[2]ExtraPptarioVarReal!U33,0)</f>
        <v>0</v>
      </c>
      <c r="Q34" s="70">
        <f>IFERROR(+[2]ExtraPptarioVarReal!V33,0)</f>
        <v>0</v>
      </c>
      <c r="R34" s="70">
        <f>IFERROR(+[2]ExtraPptarioVarReal!W33,0)</f>
        <v>0</v>
      </c>
    </row>
    <row r="35" spans="1:18" x14ac:dyDescent="0.25">
      <c r="A35" s="20"/>
      <c r="B35" s="17" t="s">
        <v>21</v>
      </c>
      <c r="C35" s="17"/>
      <c r="D35" s="118"/>
      <c r="E35" s="100">
        <f>IFERROR(+[2]ExtraPptarioVarReal!E34,0)</f>
        <v>0</v>
      </c>
      <c r="F35" s="143">
        <f>IFERROR(+[2]ExtraPptarioVarReal!F34,0)</f>
        <v>0</v>
      </c>
      <c r="G35" s="143">
        <f>IFERROR(+[2]ExtraPptarioVarReal!H34,0)</f>
        <v>0</v>
      </c>
      <c r="H35" s="70">
        <f>IFERROR(+[2]ExtraPptarioVarReal!I34,0)</f>
        <v>0</v>
      </c>
      <c r="I35" s="143">
        <f>IFERROR(+[2]ExtraPptarioVarReal!J34,0)</f>
        <v>0</v>
      </c>
      <c r="J35" s="143">
        <f>IFERROR(+[2]ExtraPptarioVarReal!L34,0)</f>
        <v>0</v>
      </c>
      <c r="K35" s="101">
        <f>IFERROR(+[2]ExtraPptarioVarReal!N34,0)</f>
        <v>0</v>
      </c>
      <c r="L35" s="70">
        <f>IFERROR(+[2]ExtraPptarioVarReal!O34,0)</f>
        <v>0</v>
      </c>
      <c r="M35" s="70">
        <f>IFERROR(+[2]ExtraPptarioVarReal!P34,0)</f>
        <v>0</v>
      </c>
      <c r="N35" s="100">
        <f>IFERROR(+[2]ExtraPptarioVarReal!Q34,0)</f>
        <v>0</v>
      </c>
      <c r="O35" s="143">
        <f>IFERROR(+[2]ExtraPptarioVarReal!S34,0)</f>
        <v>0</v>
      </c>
      <c r="P35" s="101">
        <f>IFERROR(+[2]ExtraPptarioVarReal!U34,0)</f>
        <v>0</v>
      </c>
      <c r="Q35" s="70">
        <f>IFERROR(+[2]ExtraPptarioVarReal!V34,0)</f>
        <v>0</v>
      </c>
      <c r="R35" s="70">
        <f>IFERROR(+[2]ExtraPptarioVarReal!W34,0)</f>
        <v>0</v>
      </c>
    </row>
    <row r="36" spans="1:18" x14ac:dyDescent="0.25">
      <c r="A36" s="20"/>
      <c r="B36" s="17" t="s">
        <v>22</v>
      </c>
      <c r="C36" s="17"/>
      <c r="D36" s="118"/>
      <c r="E36" s="100">
        <f>IFERROR(+[2]ExtraPptarioVarReal!E35,0)</f>
        <v>0</v>
      </c>
      <c r="F36" s="143">
        <f>IFERROR(+[2]ExtraPptarioVarReal!F35,0)</f>
        <v>0</v>
      </c>
      <c r="G36" s="143">
        <f>IFERROR(+[2]ExtraPptarioVarReal!H35,0)</f>
        <v>0</v>
      </c>
      <c r="H36" s="70">
        <f>IFERROR(+[2]ExtraPptarioVarReal!I35,0)</f>
        <v>0</v>
      </c>
      <c r="I36" s="143">
        <f>IFERROR(+[2]ExtraPptarioVarReal!J35,0)</f>
        <v>0</v>
      </c>
      <c r="J36" s="143">
        <f>IFERROR(+[2]ExtraPptarioVarReal!L35,0)</f>
        <v>0</v>
      </c>
      <c r="K36" s="101">
        <f>IFERROR(+[2]ExtraPptarioVarReal!N35,0)</f>
        <v>0</v>
      </c>
      <c r="L36" s="70">
        <f>IFERROR(+[2]ExtraPptarioVarReal!O35,0)</f>
        <v>0</v>
      </c>
      <c r="M36" s="70">
        <f>IFERROR(+[2]ExtraPptarioVarReal!P35,0)</f>
        <v>0</v>
      </c>
      <c r="N36" s="100">
        <f>IFERROR(+[2]ExtraPptarioVarReal!Q35,0)</f>
        <v>0</v>
      </c>
      <c r="O36" s="143">
        <f>IFERROR(+[2]ExtraPptarioVarReal!S35,0)</f>
        <v>0</v>
      </c>
      <c r="P36" s="101">
        <f>IFERROR(+[2]ExtraPptarioVarReal!U35,0)</f>
        <v>0</v>
      </c>
      <c r="Q36" s="70">
        <f>IFERROR(+[2]ExtraPptarioVarReal!V35,0)</f>
        <v>0</v>
      </c>
      <c r="R36" s="70">
        <f>IFERROR(+[2]ExtraPptarioVarReal!W35,0)</f>
        <v>0</v>
      </c>
    </row>
    <row r="37" spans="1:18" x14ac:dyDescent="0.25">
      <c r="A37" s="20"/>
      <c r="B37" s="17"/>
      <c r="C37" s="17"/>
      <c r="D37" s="118"/>
      <c r="E37" s="107"/>
      <c r="F37" s="146"/>
      <c r="G37" s="146"/>
      <c r="H37" s="71"/>
      <c r="I37" s="146"/>
      <c r="J37" s="146"/>
      <c r="K37" s="108"/>
      <c r="L37" s="71"/>
      <c r="M37" s="71"/>
      <c r="N37" s="107"/>
      <c r="O37" s="146"/>
      <c r="P37" s="108"/>
      <c r="Q37" s="71"/>
      <c r="R37" s="71"/>
    </row>
    <row r="38" spans="1:18" x14ac:dyDescent="0.25">
      <c r="A38" s="24" t="s">
        <v>112</v>
      </c>
      <c r="B38" s="25"/>
      <c r="C38" s="25"/>
      <c r="D38" s="120"/>
      <c r="E38" s="109">
        <f>IFERROR(+[2]ExtraPptarioVarReal!E37,0)</f>
        <v>1255.737371179308</v>
      </c>
      <c r="F38" s="234">
        <f>IFERROR(+[2]ExtraPptarioVarReal!F37,0)</f>
        <v>3268.2999879475292</v>
      </c>
      <c r="G38" s="147">
        <f>IFERROR(+[2]ExtraPptarioVarReal!H37,0)</f>
        <v>104.64300345439872</v>
      </c>
      <c r="H38" s="72">
        <f>IFERROR(+[2]ExtraPptarioVarReal!I37,0)</f>
        <v>348.59451757123293</v>
      </c>
      <c r="I38" s="147">
        <f>IFERROR(+[2]ExtraPptarioVarReal!J37,0)</f>
        <v>-5.0145030568835018</v>
      </c>
      <c r="J38" s="147">
        <f>IFERROR(+[2]ExtraPptarioVarReal!L37,0)</f>
        <v>22.223284177940993</v>
      </c>
      <c r="K38" s="255">
        <f>IFERROR(+[2]ExtraPptarioVarReal!N37,0)</f>
        <v>19.718644312997412</v>
      </c>
      <c r="L38" s="236">
        <f>IFERROR(+[2]ExtraPptarioVarReal!O37,0)</f>
        <v>11.920975508479771</v>
      </c>
      <c r="M38" s="236">
        <f>IFERROR(+[2]ExtraPptarioVarReal!P37,0)</f>
        <v>81.90475182105763</v>
      </c>
      <c r="N38" s="259">
        <f>IFERROR(+[2]ExtraPptarioVarReal!Q37,0)</f>
        <v>24.256792099376501</v>
      </c>
      <c r="O38" s="234">
        <f>IFERROR(+[2]ExtraPptarioVarReal!S37,0)</f>
        <v>25.439423422690808</v>
      </c>
      <c r="P38" s="255">
        <f>IFERROR(+[2]ExtraPptarioVarReal!U37,0)</f>
        <v>40.728906845471322</v>
      </c>
      <c r="Q38" s="236">
        <f>IFERROR(+[2]ExtraPptarioVarReal!V37,0)</f>
        <v>30.022807173429801</v>
      </c>
      <c r="R38" s="236">
        <f>IFERROR(+[2]ExtraPptarioVarReal!W37,0)</f>
        <v>58.455673725778666</v>
      </c>
    </row>
    <row r="39" spans="1:18" x14ac:dyDescent="0.25">
      <c r="A39" s="24" t="s">
        <v>77</v>
      </c>
      <c r="B39" s="25"/>
      <c r="C39" s="25"/>
      <c r="D39" s="120"/>
      <c r="E39" s="109">
        <f>IFERROR(+[2]ExtraPptarioVarReal!E38,0)</f>
        <v>4.6499359430780096</v>
      </c>
      <c r="F39" s="234">
        <f>IFERROR(+[2]ExtraPptarioVarReal!F38,0)</f>
        <v>137.41914040457158</v>
      </c>
      <c r="G39" s="147">
        <f>IFERROR(+[2]ExtraPptarioVarReal!H38,0)</f>
        <v>2540.5401797962868</v>
      </c>
      <c r="H39" s="72">
        <f>IFERROR(+[2]ExtraPptarioVarReal!I38,0)</f>
        <v>430.80013038630148</v>
      </c>
      <c r="I39" s="147">
        <f>IFERROR(+[2]ExtraPptarioVarReal!J38,0)</f>
        <v>-20.771737882129649</v>
      </c>
      <c r="J39" s="147">
        <f>IFERROR(+[2]ExtraPptarioVarReal!L38,0)</f>
        <v>-8.4789137726654413</v>
      </c>
      <c r="K39" s="255">
        <f>IFERROR(+[2]ExtraPptarioVarReal!N38,0)</f>
        <v>8.3124357478836508</v>
      </c>
      <c r="L39" s="236">
        <f>IFERROR(+[2]ExtraPptarioVarReal!O38,0)</f>
        <v>-4.948512792946957</v>
      </c>
      <c r="M39" s="236">
        <f>IFERROR(+[2]ExtraPptarioVarReal!P38,0)</f>
        <v>299.12286981414888</v>
      </c>
      <c r="N39" s="259">
        <f>IFERROR(+[2]ExtraPptarioVarReal!Q38,0)</f>
        <v>-25.755116394762968</v>
      </c>
      <c r="O39" s="234">
        <f>IFERROR(+[2]ExtraPptarioVarReal!S38,0)</f>
        <v>-55.642860756483884</v>
      </c>
      <c r="P39" s="255">
        <f>IFERROR(+[2]ExtraPptarioVarReal!U38,0)</f>
        <v>5.8916653076212411</v>
      </c>
      <c r="Q39" s="236">
        <f>IFERROR(+[2]ExtraPptarioVarReal!V38,0)</f>
        <v>-33.335301293638899</v>
      </c>
      <c r="R39" s="236">
        <f>IFERROR(+[2]ExtraPptarioVarReal!W38,0)</f>
        <v>174.82685945016971</v>
      </c>
    </row>
    <row r="40" spans="1:18" x14ac:dyDescent="0.25">
      <c r="A40" s="27"/>
      <c r="B40" s="28"/>
      <c r="C40" s="28"/>
      <c r="D40" s="216"/>
      <c r="E40" s="111"/>
      <c r="F40" s="148"/>
      <c r="G40" s="148"/>
      <c r="H40" s="76"/>
      <c r="I40" s="148"/>
      <c r="J40" s="148"/>
      <c r="K40" s="112"/>
      <c r="L40" s="76"/>
      <c r="M40" s="76"/>
      <c r="N40" s="111"/>
      <c r="O40" s="148"/>
      <c r="P40" s="112"/>
      <c r="Q40" s="76"/>
      <c r="R40" s="76"/>
    </row>
    <row r="41" spans="1:18" x14ac:dyDescent="0.25">
      <c r="A41" s="231"/>
      <c r="B41" s="232"/>
      <c r="C41" s="232"/>
      <c r="D41" s="233"/>
    </row>
    <row r="42" spans="1:18" ht="123" customHeight="1" x14ac:dyDescent="0.25">
      <c r="A42" s="17"/>
      <c r="B42" s="17"/>
      <c r="C42" s="17"/>
      <c r="D42" s="17"/>
      <c r="R42" s="265">
        <v>12</v>
      </c>
    </row>
  </sheetData>
  <printOptions horizontalCentered="1"/>
  <pageMargins left="0.39370078740157483" right="0" top="0.78740157480314965" bottom="0" header="0" footer="0"/>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2"/>
  <sheetViews>
    <sheetView topLeftCell="A16" workbookViewId="0">
      <selection activeCell="K42" sqref="K42"/>
    </sheetView>
  </sheetViews>
  <sheetFormatPr baseColWidth="10" defaultRowHeight="13.2" x14ac:dyDescent="0.25"/>
  <cols>
    <col min="1" max="2" width="2.6640625" customWidth="1"/>
    <col min="3" max="3" width="35.109375" customWidth="1"/>
    <col min="5" max="10" width="9.6640625" customWidth="1"/>
    <col min="11" max="11" width="9.6640625" style="17" customWidth="1"/>
    <col min="12" max="15" width="9.6640625" customWidth="1"/>
    <col min="16" max="16" width="10.44140625" bestFit="1" customWidth="1"/>
    <col min="17" max="17" width="9.6640625" customWidth="1"/>
    <col min="18" max="18" width="10.33203125" bestFit="1" customWidth="1"/>
  </cols>
  <sheetData>
    <row r="2" spans="1:18" x14ac:dyDescent="0.25">
      <c r="A2" s="4" t="s">
        <v>51</v>
      </c>
      <c r="B2" s="5"/>
      <c r="C2" s="5"/>
      <c r="D2" s="213"/>
      <c r="E2" s="2"/>
      <c r="F2" s="2"/>
      <c r="G2" s="2"/>
      <c r="H2" s="2"/>
      <c r="I2" s="2"/>
      <c r="J2" s="2"/>
      <c r="K2" s="46"/>
      <c r="L2" s="2"/>
      <c r="M2" s="2"/>
      <c r="N2" s="2"/>
      <c r="O2" s="2"/>
      <c r="P2" s="2"/>
      <c r="Q2" s="2"/>
      <c r="R2" s="2"/>
    </row>
    <row r="3" spans="1:18" x14ac:dyDescent="0.25">
      <c r="A3" s="47" t="str">
        <f>+Total!A3</f>
        <v>ESTADO DE OPERACIONES DE GOBIERNO  2017</v>
      </c>
      <c r="B3" s="2"/>
      <c r="C3" s="2"/>
      <c r="D3" s="212"/>
      <c r="E3" s="2"/>
      <c r="F3" s="2"/>
      <c r="G3" s="2"/>
      <c r="H3" s="2"/>
      <c r="I3" s="2"/>
      <c r="J3" s="2"/>
      <c r="K3" s="46"/>
      <c r="L3" s="2"/>
      <c r="M3" s="2"/>
      <c r="N3" s="2"/>
      <c r="O3" s="2"/>
      <c r="P3" s="2"/>
      <c r="Q3" s="2"/>
      <c r="R3" s="2"/>
    </row>
    <row r="4" spans="1:18" x14ac:dyDescent="0.25">
      <c r="A4" s="1" t="s">
        <v>101</v>
      </c>
      <c r="B4" s="2"/>
      <c r="C4" s="2"/>
      <c r="D4" s="212"/>
      <c r="E4" s="2"/>
      <c r="F4" s="2"/>
      <c r="G4" s="2"/>
      <c r="H4" s="2"/>
      <c r="I4" s="2"/>
      <c r="J4" s="2"/>
      <c r="K4" s="46"/>
      <c r="L4" s="2"/>
      <c r="M4" s="2"/>
      <c r="N4" s="2"/>
      <c r="O4" s="2"/>
      <c r="P4" s="2"/>
      <c r="Q4" s="2"/>
      <c r="R4" s="2"/>
    </row>
    <row r="5" spans="1:18" x14ac:dyDescent="0.25">
      <c r="A5" s="1" t="s">
        <v>2</v>
      </c>
      <c r="B5" s="2"/>
      <c r="C5" s="2"/>
      <c r="D5" s="212"/>
      <c r="E5" s="2"/>
      <c r="F5" s="2"/>
      <c r="G5" s="2"/>
      <c r="H5" s="2"/>
      <c r="I5" s="2"/>
      <c r="J5" s="2"/>
      <c r="K5" s="46"/>
      <c r="L5" s="2"/>
      <c r="M5" s="2"/>
      <c r="N5" s="2"/>
      <c r="O5" s="2"/>
      <c r="P5" s="2"/>
      <c r="Q5" s="2"/>
      <c r="R5" s="2"/>
    </row>
    <row r="6" spans="1:18" x14ac:dyDescent="0.25">
      <c r="A6" s="1" t="s">
        <v>79</v>
      </c>
      <c r="B6" s="1"/>
      <c r="C6" s="1"/>
      <c r="D6" s="1"/>
      <c r="E6" s="1"/>
      <c r="F6" s="2"/>
      <c r="G6" s="2"/>
      <c r="H6" s="2"/>
      <c r="I6" s="2"/>
      <c r="J6" s="2"/>
      <c r="K6" s="46"/>
      <c r="L6" s="2"/>
      <c r="M6" s="2"/>
      <c r="N6" s="2"/>
      <c r="O6" s="2"/>
      <c r="P6" s="2"/>
      <c r="Q6" s="2"/>
      <c r="R6" s="2"/>
    </row>
    <row r="7" spans="1:18" x14ac:dyDescent="0.25">
      <c r="A7" s="9"/>
      <c r="B7" s="10"/>
      <c r="C7" s="11"/>
      <c r="D7" s="215"/>
      <c r="E7" s="74" t="s">
        <v>116</v>
      </c>
      <c r="F7" s="105"/>
      <c r="G7" s="105"/>
      <c r="H7" s="105"/>
      <c r="I7" s="105"/>
      <c r="J7" s="105"/>
      <c r="K7" s="106"/>
      <c r="L7" s="106"/>
      <c r="M7" s="106"/>
      <c r="N7" s="106"/>
      <c r="O7" s="106"/>
      <c r="P7" s="106"/>
      <c r="Q7" s="106"/>
      <c r="R7" s="106"/>
    </row>
    <row r="8" spans="1:18" x14ac:dyDescent="0.25">
      <c r="A8" s="13"/>
      <c r="B8" s="14"/>
      <c r="C8" s="14"/>
      <c r="D8" s="142"/>
      <c r="E8" s="86" t="s">
        <v>5</v>
      </c>
      <c r="F8" s="139" t="s">
        <v>85</v>
      </c>
      <c r="G8" s="139" t="s">
        <v>86</v>
      </c>
      <c r="H8" s="34" t="s">
        <v>93</v>
      </c>
      <c r="I8" s="139" t="s">
        <v>87</v>
      </c>
      <c r="J8" s="139" t="s">
        <v>88</v>
      </c>
      <c r="K8" s="87" t="s">
        <v>94</v>
      </c>
      <c r="L8" s="34" t="s">
        <v>98</v>
      </c>
      <c r="M8" s="34" t="s">
        <v>99</v>
      </c>
      <c r="N8" s="86" t="s">
        <v>95</v>
      </c>
      <c r="O8" s="139" t="s">
        <v>100</v>
      </c>
      <c r="P8" s="87" t="s">
        <v>107</v>
      </c>
      <c r="Q8" s="34" t="s">
        <v>108</v>
      </c>
      <c r="R8" s="87" t="s">
        <v>110</v>
      </c>
    </row>
    <row r="9" spans="1:18" x14ac:dyDescent="0.25">
      <c r="A9" s="16"/>
      <c r="B9" s="17"/>
      <c r="C9" s="17"/>
      <c r="D9" s="174"/>
      <c r="E9" s="20"/>
      <c r="F9" s="17"/>
      <c r="G9" s="17"/>
      <c r="H9" s="50"/>
      <c r="I9" s="17"/>
      <c r="J9" s="17"/>
      <c r="K9" s="88"/>
      <c r="L9" s="50"/>
      <c r="M9" s="50"/>
      <c r="N9" s="20"/>
      <c r="O9" s="17"/>
      <c r="P9" s="88"/>
      <c r="Q9" s="50"/>
      <c r="R9" s="50"/>
    </row>
    <row r="10" spans="1:18" x14ac:dyDescent="0.25">
      <c r="A10" s="19" t="s">
        <v>6</v>
      </c>
      <c r="B10" s="17"/>
      <c r="C10" s="17"/>
      <c r="D10" s="174"/>
      <c r="E10" s="20"/>
      <c r="F10" s="17"/>
      <c r="G10" s="17"/>
      <c r="H10" s="50"/>
      <c r="I10" s="17"/>
      <c r="J10" s="17"/>
      <c r="K10" s="88"/>
      <c r="L10" s="50"/>
      <c r="M10" s="50"/>
      <c r="N10" s="20"/>
      <c r="O10" s="17"/>
      <c r="P10" s="88"/>
      <c r="Q10" s="50"/>
      <c r="R10" s="50"/>
    </row>
    <row r="11" spans="1:18" x14ac:dyDescent="0.25">
      <c r="A11" s="20" t="s">
        <v>7</v>
      </c>
      <c r="B11" s="17"/>
      <c r="C11" s="17"/>
      <c r="D11" s="118"/>
      <c r="E11" s="100">
        <f>+[2]ConsolidVarReal!E10</f>
        <v>-11.578674688688261</v>
      </c>
      <c r="F11" s="143">
        <f>+[2]ConsolidVarReal!F10</f>
        <v>-2.1025783328973091</v>
      </c>
      <c r="G11" s="143">
        <f>+[2]ConsolidVarReal!H10</f>
        <v>3.5288882934530141</v>
      </c>
      <c r="H11" s="70">
        <f>+[2]ConsolidVarReal!I10</f>
        <v>-4.2422811069901307</v>
      </c>
      <c r="I11" s="143">
        <f>+[2]ConsolidVarReal!J10</f>
        <v>24.114873364100365</v>
      </c>
      <c r="J11" s="143">
        <f>+[2]ConsolidVarReal!L10</f>
        <v>-11.982735187510885</v>
      </c>
      <c r="K11" s="101">
        <f>+[2]ConsolidVarReal!N10</f>
        <v>8.7806220924972589</v>
      </c>
      <c r="L11" s="70">
        <f>+[2]ConsolidVarReal!O10</f>
        <v>12.408543431276286</v>
      </c>
      <c r="M11" s="70">
        <f>+[2]ConsolidVarReal!P10</f>
        <v>3.62674896521884</v>
      </c>
      <c r="N11" s="100">
        <f>+[2]ConsolidVarReal!Q10</f>
        <v>8.8583776789174173</v>
      </c>
      <c r="O11" s="143">
        <f>+[2]ConsolidVarReal!S10</f>
        <v>9.6816092609222082</v>
      </c>
      <c r="P11" s="101">
        <f>+[2]ConsolidVarReal!U10</f>
        <v>8.7866589381687241</v>
      </c>
      <c r="Q11" s="70">
        <f>+[2]ConsolidVarReal!V10</f>
        <v>9.1331227343717014</v>
      </c>
      <c r="R11" s="70">
        <f>+[2]ConsolidVarReal!W10</f>
        <v>5.3367069617938245</v>
      </c>
    </row>
    <row r="12" spans="1:18" x14ac:dyDescent="0.25">
      <c r="A12" s="20"/>
      <c r="B12" s="17" t="s">
        <v>8</v>
      </c>
      <c r="C12" s="17"/>
      <c r="D12" s="118"/>
      <c r="E12" s="100">
        <f>+[2]ConsolidVarReal!E11</f>
        <v>-12.450183832396567</v>
      </c>
      <c r="F12" s="143">
        <f>+[2]ConsolidVarReal!F11</f>
        <v>-4.2377001951023008</v>
      </c>
      <c r="G12" s="143">
        <f>+[2]ConsolidVarReal!H11</f>
        <v>-0.5954215883906544</v>
      </c>
      <c r="H12" s="70">
        <f>+[2]ConsolidVarReal!I11</f>
        <v>-6.497761146507175</v>
      </c>
      <c r="I12" s="143">
        <f>+[2]ConsolidVarReal!J11</f>
        <v>29.498668902060277</v>
      </c>
      <c r="J12" s="143">
        <f>+[2]ConsolidVarReal!L11</f>
        <v>-21.031142116505073</v>
      </c>
      <c r="K12" s="101">
        <f>+[2]ConsolidVarReal!N11</f>
        <v>7.9952018185906137</v>
      </c>
      <c r="L12" s="70">
        <f>+[2]ConsolidVarReal!O11</f>
        <v>14.516105903878351</v>
      </c>
      <c r="M12" s="70">
        <f>+[2]ConsolidVarReal!P11</f>
        <v>3.2545527735170277</v>
      </c>
      <c r="N12" s="100">
        <f>+[2]ConsolidVarReal!Q11</f>
        <v>10.716940300697942</v>
      </c>
      <c r="O12" s="143">
        <f>+[2]ConsolidVarReal!S11</f>
        <v>4.1935061792255368</v>
      </c>
      <c r="P12" s="101">
        <f>+[2]ConsolidVarReal!U11</f>
        <v>10.460770608649517</v>
      </c>
      <c r="Q12" s="70">
        <f>+[2]ConsolidVarReal!V11</f>
        <v>8.2891575268396522</v>
      </c>
      <c r="R12" s="70">
        <f>+[2]ConsolidVarReal!W11</f>
        <v>4.7869547990952555</v>
      </c>
    </row>
    <row r="13" spans="1:18" x14ac:dyDescent="0.25">
      <c r="A13" s="83"/>
      <c r="B13" s="81"/>
      <c r="C13" s="81" t="s">
        <v>73</v>
      </c>
      <c r="D13" s="198"/>
      <c r="E13" s="207">
        <f>+[2]ConsolidVarReal!E12</f>
        <v>-47.323315290696364</v>
      </c>
      <c r="F13" s="208">
        <f>+[2]ConsolidVarReal!F12</f>
        <v>-52.539960330205538</v>
      </c>
      <c r="G13" s="208">
        <f>+[2]ConsolidVarReal!H12</f>
        <v>-59.739119941596172</v>
      </c>
      <c r="H13" s="210">
        <f>+[2]ConsolidVarReal!I12</f>
        <v>-53.220826081343944</v>
      </c>
      <c r="I13" s="208">
        <f>+[2]ConsolidVarReal!J12</f>
        <v>165.34777905270096</v>
      </c>
      <c r="J13" s="208">
        <f>+[2]ConsolidVarReal!L12</f>
        <v>27.114471661471072</v>
      </c>
      <c r="K13" s="209">
        <f>+[2]ConsolidVarReal!N12</f>
        <v>89.821389204487161</v>
      </c>
      <c r="L13" s="210">
        <f>+[2]ConsolidVarReal!O12</f>
        <v>548.61898400548444</v>
      </c>
      <c r="M13" s="210">
        <f>+[2]ConsolidVarReal!P12</f>
        <v>33.643161240440818</v>
      </c>
      <c r="N13" s="207">
        <f>+[2]ConsolidVarReal!Q12</f>
        <v>110.01844031519339</v>
      </c>
      <c r="O13" s="208">
        <f>+[2]ConsolidVarReal!S12</f>
        <v>115.36540414609217</v>
      </c>
      <c r="P13" s="209">
        <f>+[2]ConsolidVarReal!U12</f>
        <v>914.41396270272185</v>
      </c>
      <c r="Q13" s="210">
        <f>+[2]ConsolidVarReal!V12</f>
        <v>177.23713463269675</v>
      </c>
      <c r="R13" s="210">
        <f>+[2]ConsolidVarReal!W12</f>
        <v>12162.256450888179</v>
      </c>
    </row>
    <row r="14" spans="1:18" x14ac:dyDescent="0.25">
      <c r="A14" s="83"/>
      <c r="B14" s="81"/>
      <c r="C14" s="81" t="s">
        <v>59</v>
      </c>
      <c r="D14" s="198"/>
      <c r="E14" s="207">
        <f>+[2]ConsolidVarReal!E13</f>
        <v>-11.773508991705539</v>
      </c>
      <c r="F14" s="208">
        <f>+[2]ConsolidVarReal!F13</f>
        <v>-3.1784526660372792</v>
      </c>
      <c r="G14" s="208">
        <f>+[2]ConsolidVarReal!H13</f>
        <v>0.98154444142521946</v>
      </c>
      <c r="H14" s="210">
        <f>+[2]ConsolidVarReal!I13</f>
        <v>-5.4562160748994888</v>
      </c>
      <c r="I14" s="208">
        <f>+[2]ConsolidVarReal!J13</f>
        <v>27.149538339441428</v>
      </c>
      <c r="J14" s="208">
        <f>+[2]ConsolidVarReal!L13</f>
        <v>-21.964165940363412</v>
      </c>
      <c r="K14" s="209">
        <f>+[2]ConsolidVarReal!N13</f>
        <v>5.3268158208265248</v>
      </c>
      <c r="L14" s="210">
        <f>+[2]ConsolidVarReal!O13</f>
        <v>12.233116892300933</v>
      </c>
      <c r="M14" s="210">
        <f>+[2]ConsolidVarReal!P13</f>
        <v>2.8335638929893436</v>
      </c>
      <c r="N14" s="207">
        <f>+[2]ConsolidVarReal!Q13</f>
        <v>-1.5700933093194092</v>
      </c>
      <c r="O14" s="208">
        <f>+[2]ConsolidVarReal!S13</f>
        <v>3.0140693867237722</v>
      </c>
      <c r="P14" s="209">
        <f>+[2]ConsolidVarReal!U13</f>
        <v>6.0633886772519352</v>
      </c>
      <c r="Q14" s="210">
        <f>+[2]ConsolidVarReal!V13</f>
        <v>2.5330343604720085</v>
      </c>
      <c r="R14" s="210">
        <f>+[2]ConsolidVarReal!W13</f>
        <v>2.7485466085132915</v>
      </c>
    </row>
    <row r="15" spans="1:18" x14ac:dyDescent="0.25">
      <c r="A15" s="20"/>
      <c r="B15" s="17" t="s">
        <v>102</v>
      </c>
      <c r="C15" s="17"/>
      <c r="D15" s="118"/>
      <c r="E15" s="100">
        <f>+[2]ConsolidVarReal!E14</f>
        <v>-61.346730257213999</v>
      </c>
      <c r="F15" s="143">
        <f>+[2]ConsolidVarReal!F14</f>
        <v>54.720282779691317</v>
      </c>
      <c r="G15" s="143">
        <f>+[2]ConsolidVarReal!H14</f>
        <v>87.610255618272888</v>
      </c>
      <c r="H15" s="70">
        <f>+[2]ConsolidVarReal!I14</f>
        <v>-2.084100390230037</v>
      </c>
      <c r="I15" s="143">
        <f>+[2]ConsolidVarReal!J14</f>
        <v>-6.5177783901401725</v>
      </c>
      <c r="J15" s="143">
        <f>+[2]ConsolidVarReal!L14</f>
        <v>24.10306253212817</v>
      </c>
      <c r="K15" s="101">
        <f>+[2]ConsolidVarReal!N14</f>
        <v>22.461140861656091</v>
      </c>
      <c r="L15" s="70">
        <f>+[2]ConsolidVarReal!O14</f>
        <v>12.865545235444454</v>
      </c>
      <c r="M15" s="70">
        <f>+[2]ConsolidVarReal!P14</f>
        <v>4.7537719289138414</v>
      </c>
      <c r="N15" s="100">
        <f>+[2]ConsolidVarReal!Q14</f>
        <v>26.653677931012034</v>
      </c>
      <c r="O15" s="143">
        <f>+[2]ConsolidVarReal!S14</f>
        <v>255.75995458123791</v>
      </c>
      <c r="P15" s="101">
        <f>+[2]ConsolidVarReal!U14</f>
        <v>45.549403226116311</v>
      </c>
      <c r="Q15" s="70">
        <f>+[2]ConsolidVarReal!V14</f>
        <v>113.04171601030792</v>
      </c>
      <c r="R15" s="70">
        <f>+[2]ConsolidVarReal!W14</f>
        <v>39.135876479120355</v>
      </c>
    </row>
    <row r="16" spans="1:18" x14ac:dyDescent="0.25">
      <c r="A16" s="20"/>
      <c r="B16" s="17" t="s">
        <v>9</v>
      </c>
      <c r="C16" s="17"/>
      <c r="D16" s="118"/>
      <c r="E16" s="100">
        <f>+[2]ConsolidVarReal!E15</f>
        <v>2.335812866454412</v>
      </c>
      <c r="F16" s="143">
        <f>+[2]ConsolidVarReal!F15</f>
        <v>9.8796151976606303</v>
      </c>
      <c r="G16" s="143">
        <f>+[2]ConsolidVarReal!H15</f>
        <v>35.685307934886623</v>
      </c>
      <c r="H16" s="70">
        <f>+[2]ConsolidVarReal!I15</f>
        <v>14.254873018561231</v>
      </c>
      <c r="I16" s="143">
        <f>+[2]ConsolidVarReal!J15</f>
        <v>1.1426878752704539</v>
      </c>
      <c r="J16" s="143">
        <f>+[2]ConsolidVarReal!L15</f>
        <v>8.5612196615598037</v>
      </c>
      <c r="K16" s="101">
        <f>+[2]ConsolidVarReal!N15</f>
        <v>-1.3239344934627417</v>
      </c>
      <c r="L16" s="70">
        <f>+[2]ConsolidVarReal!O15</f>
        <v>2.6946088377056698</v>
      </c>
      <c r="M16" s="70">
        <f>+[2]ConsolidVarReal!P15</f>
        <v>8.1505435762067044</v>
      </c>
      <c r="N16" s="100">
        <f>+[2]ConsolidVarReal!Q15</f>
        <v>8.0382165798404515</v>
      </c>
      <c r="O16" s="143">
        <f>+[2]ConsolidVarReal!S15</f>
        <v>5.8757381387352536</v>
      </c>
      <c r="P16" s="101">
        <f>+[2]ConsolidVarReal!U15</f>
        <v>-5.6033726866605242</v>
      </c>
      <c r="Q16" s="70">
        <f>+[2]ConsolidVarReal!V15</f>
        <v>2.4591682514168545</v>
      </c>
      <c r="R16" s="70">
        <f>+[2]ConsolidVarReal!W15</f>
        <v>6.172268106553469</v>
      </c>
    </row>
    <row r="17" spans="1:18" x14ac:dyDescent="0.25">
      <c r="A17" s="20"/>
      <c r="B17" s="17" t="s">
        <v>56</v>
      </c>
      <c r="C17" s="17"/>
      <c r="D17" s="118"/>
      <c r="E17" s="100">
        <f>+[2]ConsolidVarReal!E16</f>
        <v>59.284189305226917</v>
      </c>
      <c r="F17" s="143">
        <f>+[2]ConsolidVarReal!F16</f>
        <v>-14.094917621418235</v>
      </c>
      <c r="G17" s="143">
        <f>+[2]ConsolidVarReal!H16</f>
        <v>-3.0003052713101441</v>
      </c>
      <c r="H17" s="70">
        <f>+[2]ConsolidVarReal!I16</f>
        <v>13.278028344361847</v>
      </c>
      <c r="I17" s="143">
        <f>+[2]ConsolidVarReal!J16</f>
        <v>-31.649694707023102</v>
      </c>
      <c r="J17" s="143">
        <f>+[2]ConsolidVarReal!L16</f>
        <v>35.505222180475272</v>
      </c>
      <c r="K17" s="101">
        <f>+[2]ConsolidVarReal!N16</f>
        <v>32.113417049744683</v>
      </c>
      <c r="L17" s="70">
        <f>+[2]ConsolidVarReal!O16</f>
        <v>17.319504759364168</v>
      </c>
      <c r="M17" s="70">
        <f>+[2]ConsolidVarReal!P16</f>
        <v>15.611228346461559</v>
      </c>
      <c r="N17" s="100">
        <f>+[2]ConsolidVarReal!Q16</f>
        <v>29.071003604462042</v>
      </c>
      <c r="O17" s="143">
        <f>+[2]ConsolidVarReal!S16</f>
        <v>39.180527848258166</v>
      </c>
      <c r="P17" s="101">
        <f>+[2]ConsolidVarReal!U16</f>
        <v>14.936635610249759</v>
      </c>
      <c r="Q17" s="70">
        <f>+[2]ConsolidVarReal!V16</f>
        <v>26.563063944253674</v>
      </c>
      <c r="R17" s="70">
        <f>+[2]ConsolidVarReal!W16</f>
        <v>19.170057695933341</v>
      </c>
    </row>
    <row r="18" spans="1:18" x14ac:dyDescent="0.25">
      <c r="A18" s="20"/>
      <c r="B18" s="81" t="s">
        <v>57</v>
      </c>
      <c r="C18" s="17"/>
      <c r="D18" s="118"/>
      <c r="E18" s="100">
        <f>+[2]ConsolidVarReal!E17</f>
        <v>-0.86884032444943804</v>
      </c>
      <c r="F18" s="143">
        <f>+[2]ConsolidVarReal!F17</f>
        <v>-22.903632773408276</v>
      </c>
      <c r="G18" s="143">
        <f>+[2]ConsolidVarReal!H17</f>
        <v>-9.9401360676325883</v>
      </c>
      <c r="H18" s="70">
        <f>+[2]ConsolidVarReal!I17</f>
        <v>-11.197856615535018</v>
      </c>
      <c r="I18" s="143">
        <f>+[2]ConsolidVarReal!J17</f>
        <v>-0.63538203213749922</v>
      </c>
      <c r="J18" s="143">
        <f>+[2]ConsolidVarReal!L17</f>
        <v>9.5636153921817133</v>
      </c>
      <c r="K18" s="101">
        <f>+[2]ConsolidVarReal!N17</f>
        <v>0.29412948757403523</v>
      </c>
      <c r="L18" s="70">
        <f>+[2]ConsolidVarReal!O17</f>
        <v>3.7965187644779741</v>
      </c>
      <c r="M18" s="70">
        <f>+[2]ConsolidVarReal!P17</f>
        <v>-3.3379666803575514</v>
      </c>
      <c r="N18" s="100">
        <f>+[2]ConsolidVarReal!Q17</f>
        <v>-25.933958776516796</v>
      </c>
      <c r="O18" s="143">
        <f>+[2]ConsolidVarReal!S17</f>
        <v>27.272547754034736</v>
      </c>
      <c r="P18" s="101">
        <f>+[2]ConsolidVarReal!U17</f>
        <v>11.443603618457177</v>
      </c>
      <c r="Q18" s="70">
        <f>+[2]ConsolidVarReal!V17</f>
        <v>5.9800703381424736</v>
      </c>
      <c r="R18" s="70">
        <f>+[2]ConsolidVarReal!W17</f>
        <v>0.50171325832790714</v>
      </c>
    </row>
    <row r="19" spans="1:18" x14ac:dyDescent="0.25">
      <c r="A19" s="20"/>
      <c r="B19" s="17" t="s">
        <v>10</v>
      </c>
      <c r="C19" s="17"/>
      <c r="D19" s="118"/>
      <c r="E19" s="100">
        <f>+[2]ConsolidVarReal!E18</f>
        <v>5.0828737876398078</v>
      </c>
      <c r="F19" s="143">
        <f>+[2]ConsolidVarReal!F18</f>
        <v>-4.0125906702328411</v>
      </c>
      <c r="G19" s="143">
        <f>+[2]ConsolidVarReal!H18</f>
        <v>5.4175836774861263</v>
      </c>
      <c r="H19" s="70">
        <f>+[2]ConsolidVarReal!I18</f>
        <v>2.1560665203848695</v>
      </c>
      <c r="I19" s="143">
        <f>+[2]ConsolidVarReal!J18</f>
        <v>-2.8730516621167768</v>
      </c>
      <c r="J19" s="143">
        <f>+[2]ConsolidVarReal!L18</f>
        <v>5.1350345522708007</v>
      </c>
      <c r="K19" s="101">
        <f>+[2]ConsolidVarReal!N18</f>
        <v>8.4151743880698682</v>
      </c>
      <c r="L19" s="70">
        <f>+[2]ConsolidVarReal!O18</f>
        <v>3.5204562593301958</v>
      </c>
      <c r="M19" s="70">
        <f>+[2]ConsolidVarReal!P18</f>
        <v>2.8229208296059793</v>
      </c>
      <c r="N19" s="100">
        <f>+[2]ConsolidVarReal!Q18</f>
        <v>-11.195748852401143</v>
      </c>
      <c r="O19" s="143">
        <f>+[2]ConsolidVarReal!S18</f>
        <v>18.597514580895336</v>
      </c>
      <c r="P19" s="101">
        <f>+[2]ConsolidVarReal!U18</f>
        <v>-1.3100512617596483</v>
      </c>
      <c r="Q19" s="70">
        <f>+[2]ConsolidVarReal!V18</f>
        <v>1.5207911113114925</v>
      </c>
      <c r="R19" s="70">
        <f>+[2]ConsolidVarReal!W18</f>
        <v>2.3569932642536262</v>
      </c>
    </row>
    <row r="20" spans="1:18" x14ac:dyDescent="0.25">
      <c r="A20" s="20"/>
      <c r="B20" s="17" t="s">
        <v>11</v>
      </c>
      <c r="C20" s="17"/>
      <c r="D20" s="118"/>
      <c r="E20" s="100">
        <f>+[2]ConsolidVarReal!E19</f>
        <v>9.0198593508002745</v>
      </c>
      <c r="F20" s="143">
        <f>+[2]ConsolidVarReal!F19</f>
        <v>21.76355515223274</v>
      </c>
      <c r="G20" s="143">
        <f>+[2]ConsolidVarReal!H19</f>
        <v>31.993277190510106</v>
      </c>
      <c r="H20" s="70">
        <f>+[2]ConsolidVarReal!I19</f>
        <v>20.564905727192716</v>
      </c>
      <c r="I20" s="143">
        <f>+[2]ConsolidVarReal!J19</f>
        <v>-43.031256292771012</v>
      </c>
      <c r="J20" s="143">
        <f>+[2]ConsolidVarReal!L19</f>
        <v>14.501656805127672</v>
      </c>
      <c r="K20" s="101">
        <f>+[2]ConsolidVarReal!N19</f>
        <v>47.853806689183685</v>
      </c>
      <c r="L20" s="70">
        <f>+[2]ConsolidVarReal!O19</f>
        <v>-4.2220143170859199</v>
      </c>
      <c r="M20" s="70">
        <f>+[2]ConsolidVarReal!P19</f>
        <v>7.1521665503926579</v>
      </c>
      <c r="N20" s="100">
        <f>+[2]ConsolidVarReal!Q19</f>
        <v>8.6421059875405604</v>
      </c>
      <c r="O20" s="143">
        <f>+[2]ConsolidVarReal!S19</f>
        <v>4.0718388256645532</v>
      </c>
      <c r="P20" s="101">
        <f>+[2]ConsolidVarReal!U19</f>
        <v>-6.5525457487133565</v>
      </c>
      <c r="Q20" s="70">
        <f>+[2]ConsolidVarReal!V19</f>
        <v>1.8379675691691411</v>
      </c>
      <c r="R20" s="70">
        <f>+[2]ConsolidVarReal!W19</f>
        <v>5.4413868916307617</v>
      </c>
    </row>
    <row r="21" spans="1:18" x14ac:dyDescent="0.25">
      <c r="A21" s="20"/>
      <c r="B21" s="17"/>
      <c r="C21" s="17"/>
      <c r="D21" s="174"/>
      <c r="E21" s="107"/>
      <c r="F21" s="146"/>
      <c r="G21" s="146"/>
      <c r="H21" s="71"/>
      <c r="I21" s="146"/>
      <c r="J21" s="146"/>
      <c r="K21" s="108"/>
      <c r="L21" s="71"/>
      <c r="M21" s="71"/>
      <c r="N21" s="107"/>
      <c r="O21" s="146"/>
      <c r="P21" s="108"/>
      <c r="Q21" s="71"/>
      <c r="R21" s="71"/>
    </row>
    <row r="22" spans="1:18" x14ac:dyDescent="0.25">
      <c r="A22" s="20" t="s">
        <v>12</v>
      </c>
      <c r="B22" s="17"/>
      <c r="C22" s="17"/>
      <c r="D22" s="118"/>
      <c r="E22" s="100">
        <f>+[2]ConsolidVarReal!E21</f>
        <v>5.0826506285825523</v>
      </c>
      <c r="F22" s="143">
        <f>+[2]ConsolidVarReal!F21</f>
        <v>5.9415154109730084</v>
      </c>
      <c r="G22" s="143">
        <f>+[2]ConsolidVarReal!H21</f>
        <v>15.819546411965613</v>
      </c>
      <c r="H22" s="70">
        <f>+[2]ConsolidVarReal!I21</f>
        <v>9.3270013569271235</v>
      </c>
      <c r="I22" s="143">
        <f>+[2]ConsolidVarReal!J21</f>
        <v>1.8031768205397203</v>
      </c>
      <c r="J22" s="143">
        <f>+[2]ConsolidVarReal!L21</f>
        <v>4.7355190809554637</v>
      </c>
      <c r="K22" s="101">
        <f>+[2]ConsolidVarReal!N21</f>
        <v>8.7166238096645579</v>
      </c>
      <c r="L22" s="70">
        <f>+[2]ConsolidVarReal!O21</f>
        <v>5.1244567123006179</v>
      </c>
      <c r="M22" s="70">
        <f>+[2]ConsolidVarReal!P21</f>
        <v>7.1929147095894708</v>
      </c>
      <c r="N22" s="100">
        <f>+[2]ConsolidVarReal!Q21</f>
        <v>2.946101827656622</v>
      </c>
      <c r="O22" s="143">
        <f>+[2]ConsolidVarReal!S21</f>
        <v>12.953195887981916</v>
      </c>
      <c r="P22" s="101">
        <f>+[2]ConsolidVarReal!U21</f>
        <v>6.2056422657375654</v>
      </c>
      <c r="Q22" s="70">
        <f>+[2]ConsolidVarReal!V21</f>
        <v>7.2648569019382325</v>
      </c>
      <c r="R22" s="70">
        <f>+[2]ConsolidVarReal!W21</f>
        <v>7.1861295774601208</v>
      </c>
    </row>
    <row r="23" spans="1:18" x14ac:dyDescent="0.25">
      <c r="A23" s="20"/>
      <c r="B23" s="17" t="s">
        <v>13</v>
      </c>
      <c r="C23" s="17"/>
      <c r="D23" s="118"/>
      <c r="E23" s="100">
        <f>+[2]ConsolidVarReal!E22</f>
        <v>8.5395735510012329</v>
      </c>
      <c r="F23" s="143">
        <f>+[2]ConsolidVarReal!F22</f>
        <v>5.7971399369644905</v>
      </c>
      <c r="G23" s="143">
        <f>+[2]ConsolidVarReal!H22</f>
        <v>5.1012133758475686</v>
      </c>
      <c r="H23" s="70">
        <f>+[2]ConsolidVarReal!I22</f>
        <v>6.3747104992952996</v>
      </c>
      <c r="I23" s="143">
        <f>+[2]ConsolidVarReal!J22</f>
        <v>4.4338035714609481</v>
      </c>
      <c r="J23" s="143">
        <f>+[2]ConsolidVarReal!L22</f>
        <v>6.1331236454231997</v>
      </c>
      <c r="K23" s="101">
        <f>+[2]ConsolidVarReal!N22</f>
        <v>-1.9492842806877908</v>
      </c>
      <c r="L23" s="70">
        <f>+[2]ConsolidVarReal!O22</f>
        <v>2.4400897489244677</v>
      </c>
      <c r="M23" s="70">
        <f>+[2]ConsolidVarReal!P22</f>
        <v>4.426315900617861</v>
      </c>
      <c r="N23" s="100">
        <f>+[2]ConsolidVarReal!Q22</f>
        <v>17.937136698202583</v>
      </c>
      <c r="O23" s="143">
        <f>+[2]ConsolidVarReal!S22</f>
        <v>5.4737176036449897</v>
      </c>
      <c r="P23" s="101">
        <f>+[2]ConsolidVarReal!U22</f>
        <v>6.4516574262081683</v>
      </c>
      <c r="Q23" s="70">
        <f>+[2]ConsolidVarReal!V22</f>
        <v>9.5652348264270604</v>
      </c>
      <c r="R23" s="70">
        <f>+[2]ConsolidVarReal!W22</f>
        <v>6.1248255385764283</v>
      </c>
    </row>
    <row r="24" spans="1:18" x14ac:dyDescent="0.25">
      <c r="A24" s="20"/>
      <c r="B24" s="17" t="s">
        <v>14</v>
      </c>
      <c r="C24" s="17"/>
      <c r="D24" s="118"/>
      <c r="E24" s="100">
        <f>+[2]ConsolidVarReal!E23</f>
        <v>15.575478131462649</v>
      </c>
      <c r="F24" s="143">
        <f>+[2]ConsolidVarReal!F23</f>
        <v>6.845131182999098</v>
      </c>
      <c r="G24" s="143">
        <f>+[2]ConsolidVarReal!H23</f>
        <v>4.2179343497779298</v>
      </c>
      <c r="H24" s="70">
        <f>+[2]ConsolidVarReal!I23</f>
        <v>8.159028911571454</v>
      </c>
      <c r="I24" s="143">
        <f>+[2]ConsolidVarReal!J23</f>
        <v>-8.3701854327528302</v>
      </c>
      <c r="J24" s="143">
        <f>+[2]ConsolidVarReal!L23</f>
        <v>0.46759349398124428</v>
      </c>
      <c r="K24" s="101">
        <f>+[2]ConsolidVarReal!N23</f>
        <v>14.187054359737772</v>
      </c>
      <c r="L24" s="70">
        <f>+[2]ConsolidVarReal!O23</f>
        <v>2.2244468179954735</v>
      </c>
      <c r="M24" s="70">
        <f>+[2]ConsolidVarReal!P23</f>
        <v>5.0172144101087168</v>
      </c>
      <c r="N24" s="100">
        <f>+[2]ConsolidVarReal!Q23</f>
        <v>1.27181612317393</v>
      </c>
      <c r="O24" s="143">
        <f>+[2]ConsolidVarReal!S23</f>
        <v>1.9140023216503099</v>
      </c>
      <c r="P24" s="101">
        <f>+[2]ConsolidVarReal!U23</f>
        <v>0.6986402892547483</v>
      </c>
      <c r="Q24" s="70">
        <f>+[2]ConsolidVarReal!V23</f>
        <v>1.2922276677468592</v>
      </c>
      <c r="R24" s="70">
        <f>+[2]ConsolidVarReal!W23</f>
        <v>3.5754250873647919</v>
      </c>
    </row>
    <row r="25" spans="1:18" x14ac:dyDescent="0.25">
      <c r="A25" s="20"/>
      <c r="B25" s="17" t="s">
        <v>15</v>
      </c>
      <c r="C25" s="17"/>
      <c r="D25" s="118"/>
      <c r="E25" s="100">
        <f>+[2]ConsolidVarReal!E24</f>
        <v>-20.049714864314605</v>
      </c>
      <c r="F25" s="143">
        <f>+[2]ConsolidVarReal!F24</f>
        <v>-22.974101634575895</v>
      </c>
      <c r="G25" s="143">
        <f>+[2]ConsolidVarReal!H24</f>
        <v>143.18659452502155</v>
      </c>
      <c r="H25" s="70">
        <f>+[2]ConsolidVarReal!I24</f>
        <v>21.076563706519693</v>
      </c>
      <c r="I25" s="143">
        <f>+[2]ConsolidVarReal!J24</f>
        <v>-23.545934777964696</v>
      </c>
      <c r="J25" s="143">
        <f>+[2]ConsolidVarReal!L24</f>
        <v>-64.517639757876367</v>
      </c>
      <c r="K25" s="101">
        <f>+[2]ConsolidVarReal!N24</f>
        <v>189.55735458932824</v>
      </c>
      <c r="L25" s="70">
        <f>+[2]ConsolidVarReal!O24</f>
        <v>-0.40398224558170215</v>
      </c>
      <c r="M25" s="70">
        <f>+[2]ConsolidVarReal!P24</f>
        <v>18.142846561803228</v>
      </c>
      <c r="N25" s="100">
        <f>+[2]ConsolidVarReal!Q24</f>
        <v>-11.595271303283994</v>
      </c>
      <c r="O25" s="143">
        <f>+[2]ConsolidVarReal!S24</f>
        <v>-5.2974009832272078</v>
      </c>
      <c r="P25" s="101">
        <f>+[2]ConsolidVarReal!U24</f>
        <v>30.581561123740176</v>
      </c>
      <c r="Q25" s="70">
        <f>+[2]ConsolidVarReal!V24</f>
        <v>9.1933949905961931</v>
      </c>
      <c r="R25" s="70">
        <f>+[2]ConsolidVarReal!W24</f>
        <v>13.528204679455236</v>
      </c>
    </row>
    <row r="26" spans="1:18" x14ac:dyDescent="0.25">
      <c r="A26" s="20"/>
      <c r="B26" s="17" t="s">
        <v>58</v>
      </c>
      <c r="C26" s="17"/>
      <c r="D26" s="118"/>
      <c r="E26" s="100">
        <f>+[2]ConsolidVarReal!E25</f>
        <v>10.745780205302369</v>
      </c>
      <c r="F26" s="143">
        <f>+[2]ConsolidVarReal!F25</f>
        <v>7.6309862643671122</v>
      </c>
      <c r="G26" s="143">
        <f>+[2]ConsolidVarReal!H25</f>
        <v>19.358656957886744</v>
      </c>
      <c r="H26" s="70">
        <f>+[2]ConsolidVarReal!I25</f>
        <v>12.718735336838783</v>
      </c>
      <c r="I26" s="143">
        <f>+[2]ConsolidVarReal!J25</f>
        <v>3.3301077159871628</v>
      </c>
      <c r="J26" s="143">
        <f>+[2]ConsolidVarReal!L25</f>
        <v>9.0118616404613938</v>
      </c>
      <c r="K26" s="101">
        <f>+[2]ConsolidVarReal!N25</f>
        <v>10.604151855766709</v>
      </c>
      <c r="L26" s="70">
        <f>+[2]ConsolidVarReal!O25</f>
        <v>7.6051440288884997</v>
      </c>
      <c r="M26" s="70">
        <f>+[2]ConsolidVarReal!P25</f>
        <v>9.8459001825081049</v>
      </c>
      <c r="N26" s="100">
        <f>+[2]ConsolidVarReal!Q25</f>
        <v>-1.8294263181466985</v>
      </c>
      <c r="O26" s="143">
        <f>+[2]ConsolidVarReal!S25</f>
        <v>24.273277395273716</v>
      </c>
      <c r="P26" s="101">
        <f>+[2]ConsolidVarReal!U25</f>
        <v>-2.1521733353089378</v>
      </c>
      <c r="Q26" s="70">
        <f>+[2]ConsolidVarReal!V25</f>
        <v>6.9812376388841857</v>
      </c>
      <c r="R26" s="70">
        <f>+[2]ConsolidVarReal!W25</f>
        <v>8.76014715291209</v>
      </c>
    </row>
    <row r="27" spans="1:18" x14ac:dyDescent="0.25">
      <c r="A27" s="20"/>
      <c r="B27" s="17" t="s">
        <v>74</v>
      </c>
      <c r="C27" s="17"/>
      <c r="D27" s="118"/>
      <c r="E27" s="100">
        <f>+[2]ConsolidVarReal!E26</f>
        <v>3.9576603287775347</v>
      </c>
      <c r="F27" s="143">
        <f>+[2]ConsolidVarReal!F26</f>
        <v>5.3876200072774827</v>
      </c>
      <c r="G27" s="143">
        <f>+[2]ConsolidVarReal!H26</f>
        <v>2.8602934131242597</v>
      </c>
      <c r="H27" s="70">
        <f>+[2]ConsolidVarReal!I26</f>
        <v>3.960727965121702</v>
      </c>
      <c r="I27" s="143">
        <f>+[2]ConsolidVarReal!J26</f>
        <v>2.2920857149699492</v>
      </c>
      <c r="J27" s="143">
        <f>+[2]ConsolidVarReal!L26</f>
        <v>4.1143058293168222</v>
      </c>
      <c r="K27" s="101">
        <f>+[2]ConsolidVarReal!N26</f>
        <v>5.5903359190673019</v>
      </c>
      <c r="L27" s="70">
        <f>+[2]ConsolidVarReal!O26</f>
        <v>4.0121808531904835</v>
      </c>
      <c r="M27" s="70">
        <f>+[2]ConsolidVarReal!P26</f>
        <v>4.0002496873283944</v>
      </c>
      <c r="N27" s="100">
        <f>+[2]ConsolidVarReal!Q26</f>
        <v>5.2057425061961649</v>
      </c>
      <c r="O27" s="143">
        <f>+[2]ConsolidVarReal!S26</f>
        <v>3.6736272057021679</v>
      </c>
      <c r="P27" s="101">
        <f>+[2]ConsolidVarReal!U26</f>
        <v>14.45149972130122</v>
      </c>
      <c r="Q27" s="70">
        <f>+[2]ConsolidVarReal!V26</f>
        <v>7.7522686332840651</v>
      </c>
      <c r="R27" s="70">
        <f>+[2]ConsolidVarReal!W26</f>
        <v>5.2127319129350091</v>
      </c>
    </row>
    <row r="28" spans="1:18" x14ac:dyDescent="0.25">
      <c r="A28" s="20"/>
      <c r="B28" s="17" t="s">
        <v>16</v>
      </c>
      <c r="C28" s="17"/>
      <c r="D28" s="118"/>
      <c r="E28" s="100">
        <f>+[2]ConsolidVarReal!E27</f>
        <v>364.17993779966969</v>
      </c>
      <c r="F28" s="143">
        <f>+[2]ConsolidVarReal!F27</f>
        <v>-1.8900021485057761</v>
      </c>
      <c r="G28" s="143">
        <f>+[2]ConsolidVarReal!H27</f>
        <v>-1.6056786021830249</v>
      </c>
      <c r="H28" s="70">
        <f>+[2]ConsolidVarReal!I27</f>
        <v>49.910601042923084</v>
      </c>
      <c r="I28" s="143">
        <f>+[2]ConsolidVarReal!J27</f>
        <v>-5.2151766168632268</v>
      </c>
      <c r="J28" s="143">
        <f>+[2]ConsolidVarReal!L27</f>
        <v>761.53599289456361</v>
      </c>
      <c r="K28" s="101">
        <f>+[2]ConsolidVarReal!N27</f>
        <v>12.031774875259838</v>
      </c>
      <c r="L28" s="70">
        <f>+[2]ConsolidVarReal!O27</f>
        <v>124.54229090204332</v>
      </c>
      <c r="M28" s="70">
        <f>+[2]ConsolidVarReal!P27</f>
        <v>84.993781977983218</v>
      </c>
      <c r="N28" s="100">
        <f>+[2]ConsolidVarReal!Q27</f>
        <v>-36.755106674517812</v>
      </c>
      <c r="O28" s="143">
        <f>+[2]ConsolidVarReal!S27</f>
        <v>-18.81955068079716</v>
      </c>
      <c r="P28" s="101">
        <f>+[2]ConsolidVarReal!U27</f>
        <v>497.05847074327261</v>
      </c>
      <c r="Q28" s="70">
        <f>+[2]ConsolidVarReal!V27</f>
        <v>-6.7896639020220473</v>
      </c>
      <c r="R28" s="70">
        <f>+[2]ConsolidVarReal!W27</f>
        <v>44.649512303549876</v>
      </c>
    </row>
    <row r="29" spans="1:18" x14ac:dyDescent="0.25">
      <c r="A29" s="20"/>
      <c r="B29" s="17"/>
      <c r="C29" s="17"/>
      <c r="D29" s="118"/>
      <c r="E29" s="93"/>
      <c r="F29" s="137"/>
      <c r="G29" s="137"/>
      <c r="H29" s="56"/>
      <c r="I29" s="137"/>
      <c r="J29" s="137"/>
      <c r="K29" s="94"/>
      <c r="L29" s="56"/>
      <c r="M29" s="56"/>
      <c r="N29" s="93"/>
      <c r="O29" s="137"/>
      <c r="P29" s="94"/>
      <c r="Q29" s="56"/>
      <c r="R29" s="56"/>
    </row>
    <row r="30" spans="1:18" x14ac:dyDescent="0.25">
      <c r="A30" s="22" t="s">
        <v>17</v>
      </c>
      <c r="B30" s="23"/>
      <c r="C30" s="23"/>
      <c r="D30" s="118"/>
      <c r="E30" s="100">
        <f>+[2]ConsolidVarReal!E29</f>
        <v>-39.984162007168678</v>
      </c>
      <c r="F30" s="143">
        <f>+[2]ConsolidVarReal!F29</f>
        <v>-34.191085876375773</v>
      </c>
      <c r="G30" s="143">
        <f>+[2]ConsolidVarReal!H29</f>
        <v>-819.66637864892493</v>
      </c>
      <c r="H30" s="70">
        <f>+[2]ConsolidVarReal!I29</f>
        <v>-54.256136922981348</v>
      </c>
      <c r="I30" s="143">
        <f>+[2]ConsolidVarReal!J29</f>
        <v>57.163197343092229</v>
      </c>
      <c r="J30" s="143">
        <f>+[2]ConsolidVarReal!L29</f>
        <v>-38.735975113583862</v>
      </c>
      <c r="K30" s="101">
        <f>+[2]ConsolidVarReal!N29</f>
        <v>-7.7703213201654409</v>
      </c>
      <c r="L30" s="70">
        <f>+[2]ConsolidVarReal!O29</f>
        <v>91.491462018529376</v>
      </c>
      <c r="M30" s="70">
        <f>+[2]ConsolidVarReal!P29</f>
        <v>-16.199817600125211</v>
      </c>
      <c r="N30" s="100">
        <f>+[2]ConsolidVarReal!Q29</f>
        <v>58.669028839144573</v>
      </c>
      <c r="O30" s="143">
        <f>+[2]ConsolidVarReal!S29</f>
        <v>-30.141798116198395</v>
      </c>
      <c r="P30" s="101">
        <f>+[2]ConsolidVarReal!U29</f>
        <v>12.0611064179325</v>
      </c>
      <c r="Q30" s="70">
        <f>+[2]ConsolidVarReal!V29</f>
        <v>29.913809380055845</v>
      </c>
      <c r="R30" s="70">
        <f>+[2]ConsolidVarReal!W29</f>
        <v>-13.474360020797793</v>
      </c>
    </row>
    <row r="31" spans="1:18" x14ac:dyDescent="0.25">
      <c r="A31" s="20"/>
      <c r="B31" s="17"/>
      <c r="C31" s="17"/>
      <c r="D31" s="118"/>
      <c r="E31" s="93"/>
      <c r="F31" s="137"/>
      <c r="G31" s="137"/>
      <c r="H31" s="56"/>
      <c r="I31" s="137"/>
      <c r="J31" s="137"/>
      <c r="K31" s="94"/>
      <c r="L31" s="56"/>
      <c r="M31" s="56"/>
      <c r="N31" s="93"/>
      <c r="O31" s="137"/>
      <c r="P31" s="94"/>
      <c r="Q31" s="56"/>
      <c r="R31" s="56"/>
    </row>
    <row r="32" spans="1:18" x14ac:dyDescent="0.25">
      <c r="A32" s="19" t="s">
        <v>18</v>
      </c>
      <c r="B32" s="17"/>
      <c r="C32" s="17"/>
      <c r="D32" s="118"/>
      <c r="E32" s="93"/>
      <c r="F32" s="137"/>
      <c r="G32" s="137"/>
      <c r="H32" s="56"/>
      <c r="I32" s="137"/>
      <c r="J32" s="137"/>
      <c r="K32" s="94"/>
      <c r="L32" s="56"/>
      <c r="M32" s="56"/>
      <c r="N32" s="93"/>
      <c r="O32" s="137"/>
      <c r="P32" s="94"/>
      <c r="Q32" s="56"/>
      <c r="R32" s="56"/>
    </row>
    <row r="33" spans="1:18" x14ac:dyDescent="0.25">
      <c r="A33" s="20" t="s">
        <v>19</v>
      </c>
      <c r="B33" s="17"/>
      <c r="C33" s="17"/>
      <c r="D33" s="118"/>
      <c r="E33" s="100">
        <f>+[2]ConsolidVarReal!E32</f>
        <v>6.3869195338313034</v>
      </c>
      <c r="F33" s="143">
        <f>+[2]ConsolidVarReal!F32</f>
        <v>1.5669420567025361</v>
      </c>
      <c r="G33" s="143">
        <f>+[2]ConsolidVarReal!H32</f>
        <v>-7.687074903954616</v>
      </c>
      <c r="H33" s="70">
        <f>+[2]ConsolidVarReal!I32</f>
        <v>-1.4158810372932318</v>
      </c>
      <c r="I33" s="143">
        <f>+[2]ConsolidVarReal!J32</f>
        <v>0.63248512365083887</v>
      </c>
      <c r="J33" s="143">
        <f>+[2]ConsolidVarReal!L32</f>
        <v>-11.447037001673033</v>
      </c>
      <c r="K33" s="101">
        <f>+[2]ConsolidVarReal!N32</f>
        <v>1.012904263845793</v>
      </c>
      <c r="L33" s="70">
        <f>+[2]ConsolidVarReal!O32</f>
        <v>-3.3679361695561627</v>
      </c>
      <c r="M33" s="70">
        <f>+[2]ConsolidVarReal!P32</f>
        <v>-2.5288563888005378</v>
      </c>
      <c r="N33" s="100">
        <f>+[2]ConsolidVarReal!Q32</f>
        <v>-3.7437764995195133</v>
      </c>
      <c r="O33" s="143">
        <f>+[2]ConsolidVarReal!S32</f>
        <v>-10.230811350168345</v>
      </c>
      <c r="P33" s="101">
        <f>+[2]ConsolidVarReal!U32</f>
        <v>-9.4989023719145642</v>
      </c>
      <c r="Q33" s="70">
        <f>+[2]ConsolidVarReal!V32</f>
        <v>-7.8141717456008504</v>
      </c>
      <c r="R33" s="70">
        <f>+[2]ConsolidVarReal!W32</f>
        <v>-4.4060966425927823</v>
      </c>
    </row>
    <row r="34" spans="1:18" x14ac:dyDescent="0.25">
      <c r="A34" s="20"/>
      <c r="B34" s="17" t="s">
        <v>20</v>
      </c>
      <c r="C34" s="17"/>
      <c r="D34" s="118"/>
      <c r="E34" s="100">
        <f>+[2]ConsolidVarReal!E33</f>
        <v>-86.048175594864034</v>
      </c>
      <c r="F34" s="143">
        <f>+[2]ConsolidVarReal!F33</f>
        <v>33.262612297826699</v>
      </c>
      <c r="G34" s="143">
        <f>+[2]ConsolidVarReal!H33</f>
        <v>-75.037902070605327</v>
      </c>
      <c r="H34" s="70">
        <f>+[2]ConsolidVarReal!I33</f>
        <v>-61.250419461266617</v>
      </c>
      <c r="I34" s="143">
        <f>+[2]ConsolidVarReal!J33</f>
        <v>-93.745082432256396</v>
      </c>
      <c r="J34" s="143">
        <f>+[2]ConsolidVarReal!L33</f>
        <v>89.980475656648863</v>
      </c>
      <c r="K34" s="101">
        <f>+[2]ConsolidVarReal!N33</f>
        <v>-71.832731557723918</v>
      </c>
      <c r="L34" s="70">
        <f>+[2]ConsolidVarReal!O33</f>
        <v>-55.045013953822377</v>
      </c>
      <c r="M34" s="70">
        <f>+[2]ConsolidVarReal!P33</f>
        <v>-57.945257348292081</v>
      </c>
      <c r="N34" s="100">
        <f>+[2]ConsolidVarReal!Q33</f>
        <v>-35.324496371498846</v>
      </c>
      <c r="O34" s="143">
        <f>+[2]ConsolidVarReal!S33</f>
        <v>-49.706788761670104</v>
      </c>
      <c r="P34" s="101">
        <f>+[2]ConsolidVarReal!U33</f>
        <v>-93.260847555368031</v>
      </c>
      <c r="Q34" s="70">
        <f>+[2]ConsolidVarReal!V33</f>
        <v>-61.309047727003161</v>
      </c>
      <c r="R34" s="70">
        <f>+[2]ConsolidVarReal!W33</f>
        <v>-59.208958894481746</v>
      </c>
    </row>
    <row r="35" spans="1:18" x14ac:dyDescent="0.25">
      <c r="A35" s="20"/>
      <c r="B35" s="17" t="s">
        <v>21</v>
      </c>
      <c r="C35" s="17"/>
      <c r="D35" s="118"/>
      <c r="E35" s="100">
        <f>+[2]ConsolidVarReal!E34</f>
        <v>-3.6603494025746919</v>
      </c>
      <c r="F35" s="143">
        <f>+[2]ConsolidVarReal!F34</f>
        <v>-5.1055099881428978</v>
      </c>
      <c r="G35" s="143">
        <f>+[2]ConsolidVarReal!H34</f>
        <v>-12.355021346398519</v>
      </c>
      <c r="H35" s="70">
        <f>+[2]ConsolidVarReal!I34</f>
        <v>-8.3089947261216324</v>
      </c>
      <c r="I35" s="143">
        <f>+[2]ConsolidVarReal!J34</f>
        <v>-11.001177199595302</v>
      </c>
      <c r="J35" s="143">
        <f>+[2]ConsolidVarReal!L34</f>
        <v>-10.633901180243599</v>
      </c>
      <c r="K35" s="101">
        <f>+[2]ConsolidVarReal!N34</f>
        <v>-0.73114819044620694</v>
      </c>
      <c r="L35" s="70">
        <f>+[2]ConsolidVarReal!O34</f>
        <v>-7.1435899820412203</v>
      </c>
      <c r="M35" s="70">
        <f>+[2]ConsolidVarReal!P34</f>
        <v>-7.6650740254241789</v>
      </c>
      <c r="N35" s="100">
        <f>+[2]ConsolidVarReal!Q34</f>
        <v>-7.5830217359131202</v>
      </c>
      <c r="O35" s="143">
        <f>+[2]ConsolidVarReal!S34</f>
        <v>-3.2854453109489978</v>
      </c>
      <c r="P35" s="101">
        <f>+[2]ConsolidVarReal!U34</f>
        <v>-6.9660574942798315</v>
      </c>
      <c r="Q35" s="70">
        <f>+[2]ConsolidVarReal!V34</f>
        <v>-5.9516237297502546</v>
      </c>
      <c r="R35" s="70">
        <f>+[2]ConsolidVarReal!W34</f>
        <v>-7.0805250906406432</v>
      </c>
    </row>
    <row r="36" spans="1:18" x14ac:dyDescent="0.25">
      <c r="A36" s="20"/>
      <c r="B36" s="17" t="s">
        <v>22</v>
      </c>
      <c r="C36" s="17"/>
      <c r="D36" s="118"/>
      <c r="E36" s="100">
        <f>+[2]ConsolidVarReal!E35</f>
        <v>11.597984064888944</v>
      </c>
      <c r="F36" s="143">
        <f>+[2]ConsolidVarReal!F35</f>
        <v>9.9699225117870327</v>
      </c>
      <c r="G36" s="143">
        <f>+[2]ConsolidVarReal!H35</f>
        <v>-3.3586186287925313</v>
      </c>
      <c r="H36" s="70">
        <f>+[2]ConsolidVarReal!I35</f>
        <v>4.888970019509431</v>
      </c>
      <c r="I36" s="143">
        <f>+[2]ConsolidVarReal!J35</f>
        <v>12.97235857636676</v>
      </c>
      <c r="J36" s="143">
        <f>+[2]ConsolidVarReal!L35</f>
        <v>-11.696056837411707</v>
      </c>
      <c r="K36" s="101">
        <f>+[2]ConsolidVarReal!N35</f>
        <v>2.3013208741076374</v>
      </c>
      <c r="L36" s="70">
        <f>+[2]ConsolidVarReal!O35</f>
        <v>0.18483351518978619</v>
      </c>
      <c r="M36" s="70">
        <f>+[2]ConsolidVarReal!P35</f>
        <v>2.2750543023614789</v>
      </c>
      <c r="N36" s="100">
        <f>+[2]ConsolidVarReal!Q35</f>
        <v>0.63557944590808546</v>
      </c>
      <c r="O36" s="143">
        <f>+[2]ConsolidVarReal!S35</f>
        <v>-18.316005997474271</v>
      </c>
      <c r="P36" s="101">
        <f>+[2]ConsolidVarReal!U35</f>
        <v>-13.354092169869446</v>
      </c>
      <c r="Q36" s="70">
        <f>+[2]ConsolidVarReal!V35</f>
        <v>-10.572091230031544</v>
      </c>
      <c r="R36" s="70">
        <f>+[2]ConsolidVarReal!W35</f>
        <v>-2.1371844067073154</v>
      </c>
    </row>
    <row r="37" spans="1:18" x14ac:dyDescent="0.25">
      <c r="A37" s="20"/>
      <c r="B37" s="17"/>
      <c r="C37" s="17"/>
      <c r="D37" s="118"/>
      <c r="E37" s="107"/>
      <c r="F37" s="146"/>
      <c r="G37" s="146"/>
      <c r="H37" s="71"/>
      <c r="I37" s="146"/>
      <c r="J37" s="146"/>
      <c r="K37" s="108"/>
      <c r="L37" s="71"/>
      <c r="M37" s="71"/>
      <c r="N37" s="107"/>
      <c r="O37" s="146"/>
      <c r="P37" s="108"/>
      <c r="Q37" s="71"/>
      <c r="R37" s="71"/>
    </row>
    <row r="38" spans="1:18" x14ac:dyDescent="0.25">
      <c r="A38" s="24" t="s">
        <v>76</v>
      </c>
      <c r="B38" s="25"/>
      <c r="C38" s="25"/>
      <c r="D38" s="120"/>
      <c r="E38" s="109">
        <f>+[2]ConsolidVarReal!E37</f>
        <v>-11.612762708920544</v>
      </c>
      <c r="F38" s="147">
        <f>+[2]ConsolidVarReal!F37</f>
        <v>-2.0897780765160356</v>
      </c>
      <c r="G38" s="147">
        <f>+[2]ConsolidVarReal!H37</f>
        <v>3.4181560022350066</v>
      </c>
      <c r="H38" s="72">
        <f>+[2]ConsolidVarReal!I37</f>
        <v>-4.2828145929771688</v>
      </c>
      <c r="I38" s="147">
        <f>+[2]ConsolidVarReal!J37</f>
        <v>24.01358379498928</v>
      </c>
      <c r="J38" s="147">
        <f>+[2]ConsolidVarReal!L37</f>
        <v>-11.905025702336358</v>
      </c>
      <c r="K38" s="110">
        <f>+[2]ConsolidVarReal!N37</f>
        <v>8.6921331981976593</v>
      </c>
      <c r="L38" s="72">
        <f>+[2]ConsolidVarReal!O37</f>
        <v>12.347136274644122</v>
      </c>
      <c r="M38" s="72">
        <f>+[2]ConsolidVarReal!P37</f>
        <v>3.577172520644778</v>
      </c>
      <c r="N38" s="109">
        <f>+[2]ConsolidVarReal!Q37</f>
        <v>8.8219336087132394</v>
      </c>
      <c r="O38" s="147">
        <f>+[2]ConsolidVarReal!S37</f>
        <v>9.6078693030223086</v>
      </c>
      <c r="P38" s="110">
        <f>+[2]ConsolidVarReal!U37</f>
        <v>8.6757950016895347</v>
      </c>
      <c r="Q38" s="72">
        <f>+[2]ConsolidVarReal!V37</f>
        <v>9.0583628974828301</v>
      </c>
      <c r="R38" s="72">
        <f>+[2]ConsolidVarReal!W37</f>
        <v>5.2796027939348011</v>
      </c>
    </row>
    <row r="39" spans="1:18" x14ac:dyDescent="0.25">
      <c r="A39" s="24" t="s">
        <v>77</v>
      </c>
      <c r="B39" s="25"/>
      <c r="C39" s="25"/>
      <c r="D39" s="120"/>
      <c r="E39" s="109">
        <f>+[2]ConsolidVarReal!E38</f>
        <v>5.1632575468179676</v>
      </c>
      <c r="F39" s="147">
        <f>+[2]ConsolidVarReal!F38</f>
        <v>5.3332670503581037</v>
      </c>
      <c r="G39" s="147">
        <f>+[2]ConsolidVarReal!H38</f>
        <v>11.896612123591655</v>
      </c>
      <c r="H39" s="72">
        <f>+[2]ConsolidVarReal!I38</f>
        <v>7.7816702431868112</v>
      </c>
      <c r="I39" s="147">
        <f>+[2]ConsolidVarReal!J38</f>
        <v>1.5032656633740205</v>
      </c>
      <c r="J39" s="147">
        <f>+[2]ConsolidVarReal!L38</f>
        <v>1.99913657142472</v>
      </c>
      <c r="K39" s="110">
        <f>+[2]ConsolidVarReal!N38</f>
        <v>7.3498349777960659</v>
      </c>
      <c r="L39" s="72">
        <f>+[2]ConsolidVarReal!O38</f>
        <v>3.6669174443582531</v>
      </c>
      <c r="M39" s="72">
        <f>+[2]ConsolidVarReal!P38</f>
        <v>5.6556246251414199</v>
      </c>
      <c r="N39" s="109">
        <f>+[2]ConsolidVarReal!Q38</f>
        <v>1.8822997284577037</v>
      </c>
      <c r="O39" s="147">
        <f>+[2]ConsolidVarReal!S38</f>
        <v>9.174901100872912</v>
      </c>
      <c r="P39" s="110">
        <f>+[2]ConsolidVarReal!U38</f>
        <v>3.9988791507033605</v>
      </c>
      <c r="Q39" s="72">
        <f>+[2]ConsolidVarReal!V38</f>
        <v>4.9506505691186309</v>
      </c>
      <c r="R39" s="72">
        <f>+[2]ConsolidVarReal!W38</f>
        <v>5.3739865757353567</v>
      </c>
    </row>
    <row r="40" spans="1:18" x14ac:dyDescent="0.25">
      <c r="A40" s="27"/>
      <c r="B40" s="28"/>
      <c r="C40" s="28"/>
      <c r="D40" s="216"/>
      <c r="E40" s="111"/>
      <c r="F40" s="148"/>
      <c r="G40" s="148"/>
      <c r="H40" s="76"/>
      <c r="I40" s="148"/>
      <c r="J40" s="148"/>
      <c r="K40" s="112"/>
      <c r="L40" s="76"/>
      <c r="M40" s="76"/>
      <c r="N40" s="111"/>
      <c r="O40" s="148"/>
      <c r="P40" s="112"/>
      <c r="Q40" s="76"/>
      <c r="R40" s="76"/>
    </row>
    <row r="42" spans="1:18" ht="210.15" customHeight="1" x14ac:dyDescent="0.25">
      <c r="R42" s="265">
        <v>4</v>
      </c>
    </row>
  </sheetData>
  <printOptions horizontalCentered="1"/>
  <pageMargins left="0" right="0" top="0.98425196850393704" bottom="0" header="0" footer="0"/>
  <pageSetup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3"/>
  <sheetViews>
    <sheetView topLeftCell="E1" workbookViewId="0">
      <selection activeCell="T36" sqref="T36"/>
    </sheetView>
  </sheetViews>
  <sheetFormatPr baseColWidth="10" defaultRowHeight="13.2" x14ac:dyDescent="0.25"/>
  <cols>
    <col min="1" max="2" width="2.6640625" customWidth="1"/>
    <col min="3" max="3" width="54.6640625" customWidth="1"/>
    <col min="4" max="4" width="12.44140625" bestFit="1" customWidth="1"/>
    <col min="5" max="7" width="9.6640625" customWidth="1"/>
    <col min="8" max="8" width="10.6640625" customWidth="1"/>
    <col min="9" max="9" width="9.6640625" customWidth="1"/>
    <col min="10" max="10" width="10.33203125" bestFit="1" customWidth="1"/>
    <col min="11" max="11" width="9.6640625" style="17" customWidth="1"/>
    <col min="12" max="13" width="10.6640625" customWidth="1"/>
    <col min="14" max="14" width="10.44140625" bestFit="1" customWidth="1"/>
    <col min="15" max="15" width="9.6640625" customWidth="1"/>
    <col min="16" max="16" width="10.44140625" bestFit="1" customWidth="1"/>
    <col min="17" max="18" width="10.6640625" customWidth="1"/>
    <col min="19" max="19" width="5.5546875" customWidth="1"/>
  </cols>
  <sheetData>
    <row r="1" spans="1:19" ht="24.6" x14ac:dyDescent="0.4">
      <c r="S1" s="165"/>
    </row>
    <row r="2" spans="1:19" x14ac:dyDescent="0.25">
      <c r="A2" s="1" t="s">
        <v>53</v>
      </c>
      <c r="B2" s="2"/>
      <c r="C2" s="2"/>
      <c r="D2" s="3"/>
      <c r="E2" s="2"/>
      <c r="F2" s="2"/>
      <c r="G2" s="2"/>
      <c r="H2" s="2"/>
      <c r="I2" s="2"/>
      <c r="J2" s="2"/>
      <c r="K2" s="46"/>
      <c r="L2" s="2"/>
      <c r="M2" s="2"/>
      <c r="N2" s="2"/>
      <c r="O2" s="2"/>
      <c r="P2" s="2"/>
      <c r="Q2" s="2"/>
      <c r="R2" s="2"/>
    </row>
    <row r="3" spans="1:19" x14ac:dyDescent="0.25">
      <c r="A3" s="47" t="str">
        <f>+Total!A3</f>
        <v>ESTADO DE OPERACIONES DE GOBIERNO  2017</v>
      </c>
      <c r="B3" s="5"/>
      <c r="C3" s="5"/>
      <c r="D3" s="6"/>
      <c r="E3" s="5"/>
      <c r="F3" s="2"/>
      <c r="G3" s="2"/>
      <c r="H3" s="2"/>
      <c r="I3" s="2"/>
      <c r="J3" s="2"/>
      <c r="K3" s="46"/>
      <c r="L3" s="2"/>
      <c r="M3" s="2"/>
      <c r="N3" s="2"/>
      <c r="O3" s="2"/>
      <c r="P3" s="2"/>
      <c r="Q3" s="2"/>
      <c r="R3" s="2"/>
    </row>
    <row r="4" spans="1:19" x14ac:dyDescent="0.25">
      <c r="A4" s="1" t="s">
        <v>1</v>
      </c>
      <c r="B4" s="2"/>
      <c r="C4" s="2"/>
      <c r="D4" s="3"/>
      <c r="E4" s="2"/>
      <c r="F4" s="2"/>
      <c r="G4" s="2"/>
      <c r="H4" s="2"/>
      <c r="I4" s="2"/>
      <c r="J4" s="2"/>
      <c r="K4" s="46"/>
      <c r="L4" s="2"/>
      <c r="M4" s="2"/>
      <c r="N4" s="2"/>
      <c r="O4" s="2"/>
      <c r="P4" s="2"/>
      <c r="Q4" s="2"/>
      <c r="R4" s="2"/>
    </row>
    <row r="5" spans="1:19" x14ac:dyDescent="0.25">
      <c r="A5" s="1" t="s">
        <v>2</v>
      </c>
      <c r="B5" s="2"/>
      <c r="C5" s="7"/>
      <c r="D5" s="8"/>
      <c r="E5" s="2"/>
      <c r="F5" s="2"/>
      <c r="G5" s="2"/>
      <c r="H5" s="2"/>
      <c r="I5" s="2"/>
      <c r="J5" s="2"/>
      <c r="K5" s="46"/>
      <c r="L5" s="2"/>
      <c r="M5" s="2"/>
      <c r="N5" s="2"/>
      <c r="O5" s="2"/>
      <c r="P5" s="2"/>
      <c r="Q5" s="2"/>
      <c r="R5" s="2"/>
    </row>
    <row r="6" spans="1:19" x14ac:dyDescent="0.25">
      <c r="A6" s="1" t="s">
        <v>3</v>
      </c>
      <c r="B6" s="2"/>
      <c r="C6" s="7"/>
      <c r="D6" s="8"/>
      <c r="E6" s="2"/>
      <c r="F6" s="2"/>
      <c r="G6" s="2"/>
      <c r="H6" s="2"/>
      <c r="I6" s="2"/>
      <c r="J6" s="2"/>
      <c r="K6" s="46"/>
      <c r="L6" s="2"/>
      <c r="M6" s="2"/>
      <c r="N6" s="2"/>
      <c r="O6" s="2"/>
      <c r="P6" s="2"/>
      <c r="Q6" s="2"/>
      <c r="R6" s="2"/>
    </row>
    <row r="7" spans="1:19" x14ac:dyDescent="0.25">
      <c r="A7" s="9"/>
      <c r="B7" s="10"/>
      <c r="C7" s="11"/>
      <c r="D7" s="12"/>
      <c r="E7" s="159"/>
      <c r="F7" s="2"/>
      <c r="G7" s="2"/>
      <c r="H7" s="2"/>
      <c r="I7" s="2"/>
      <c r="J7" s="2"/>
      <c r="K7" s="46"/>
      <c r="L7" s="2"/>
      <c r="M7" s="2"/>
      <c r="N7" s="2"/>
      <c r="O7" s="2"/>
      <c r="P7" s="2"/>
      <c r="Q7" s="2"/>
      <c r="R7" s="2"/>
    </row>
    <row r="8" spans="1:19" x14ac:dyDescent="0.25">
      <c r="A8" s="13"/>
      <c r="B8" s="14"/>
      <c r="C8" s="14"/>
      <c r="D8" s="15" t="s">
        <v>4</v>
      </c>
      <c r="E8" s="86" t="s">
        <v>5</v>
      </c>
      <c r="F8" s="139" t="s">
        <v>85</v>
      </c>
      <c r="G8" s="139" t="s">
        <v>86</v>
      </c>
      <c r="H8" s="34" t="s">
        <v>93</v>
      </c>
      <c r="I8" s="139" t="s">
        <v>87</v>
      </c>
      <c r="J8" s="139" t="s">
        <v>88</v>
      </c>
      <c r="K8" s="87" t="s">
        <v>94</v>
      </c>
      <c r="L8" s="87" t="s">
        <v>96</v>
      </c>
      <c r="M8" s="87" t="s">
        <v>97</v>
      </c>
      <c r="N8" s="86" t="s">
        <v>95</v>
      </c>
      <c r="O8" s="139" t="s">
        <v>100</v>
      </c>
      <c r="P8" s="87" t="s">
        <v>107</v>
      </c>
      <c r="Q8" s="87" t="s">
        <v>108</v>
      </c>
      <c r="R8" s="87" t="s">
        <v>110</v>
      </c>
    </row>
    <row r="9" spans="1:19" x14ac:dyDescent="0.25">
      <c r="A9" s="16"/>
      <c r="B9" s="17"/>
      <c r="C9" s="17"/>
      <c r="D9" s="18"/>
      <c r="E9" s="125"/>
      <c r="F9" s="149"/>
      <c r="G9" s="149"/>
      <c r="H9" s="242"/>
      <c r="I9" s="149"/>
      <c r="J9" s="149"/>
      <c r="K9" s="126"/>
      <c r="L9" s="126"/>
      <c r="M9" s="126"/>
      <c r="N9" s="125"/>
      <c r="O9" s="149"/>
      <c r="P9" s="126"/>
      <c r="Q9" s="126"/>
      <c r="R9" s="126"/>
    </row>
    <row r="10" spans="1:19" x14ac:dyDescent="0.25">
      <c r="A10" s="19" t="s">
        <v>6</v>
      </c>
      <c r="B10" s="17"/>
      <c r="C10" s="17"/>
      <c r="D10" s="18"/>
      <c r="E10" s="115"/>
      <c r="F10" s="150"/>
      <c r="G10" s="150"/>
      <c r="H10" s="243"/>
      <c r="I10" s="150"/>
      <c r="J10" s="150"/>
      <c r="K10" s="116"/>
      <c r="L10" s="116"/>
      <c r="M10" s="116"/>
      <c r="N10" s="115"/>
      <c r="O10" s="150"/>
      <c r="P10" s="116"/>
      <c r="Q10" s="116"/>
      <c r="R10" s="116"/>
    </row>
    <row r="11" spans="1:19" x14ac:dyDescent="0.25">
      <c r="A11" s="20" t="s">
        <v>7</v>
      </c>
      <c r="B11" s="17"/>
      <c r="C11" s="17"/>
      <c r="D11" s="21">
        <f>+[1]Pptario.cons!D10</f>
        <v>35872755.649000004</v>
      </c>
      <c r="E11" s="127">
        <f>+[1]Pptario.cons!E10</f>
        <v>3442653.9174000002</v>
      </c>
      <c r="F11" s="151">
        <f>+[1]Pptario.cons!F10</f>
        <v>2832292.1822799994</v>
      </c>
      <c r="G11" s="151">
        <f>+[1]Pptario.cons!G10</f>
        <v>3251753.4745999994</v>
      </c>
      <c r="H11" s="244">
        <f>+[1]Pptario.cons!H10</f>
        <v>9526699.5742799975</v>
      </c>
      <c r="I11" s="151">
        <f>+[1]Pptario.cons!I10</f>
        <v>5428327.5917599993</v>
      </c>
      <c r="J11" s="151">
        <f>+[1]Pptario.cons!J10</f>
        <v>1488029.5227999999</v>
      </c>
      <c r="K11" s="128">
        <f>+[1]Pptario.cons!K10</f>
        <v>2737349.2420000001</v>
      </c>
      <c r="L11" s="128">
        <f>+[1]Pptario.cons!L10</f>
        <v>9653706.356560003</v>
      </c>
      <c r="M11" s="128">
        <f>+[1]Pptario.cons!M10</f>
        <v>19180405.930839989</v>
      </c>
      <c r="N11" s="127">
        <f>+[1]Pptario.cons!N10</f>
        <v>2704340.6940400004</v>
      </c>
      <c r="O11" s="151">
        <f>+[1]Pptario.cons!O10</f>
        <v>3163034.2052399996</v>
      </c>
      <c r="P11" s="128">
        <f>+[1]Pptario.cons!P10</f>
        <v>2968141.3789799996</v>
      </c>
      <c r="Q11" s="128">
        <f>+[1]Pptario.cons!Q10</f>
        <v>8835516.2782600001</v>
      </c>
      <c r="R11" s="128">
        <f>+[1]Pptario.cons!R10</f>
        <v>28015922.209100001</v>
      </c>
    </row>
    <row r="12" spans="1:19" x14ac:dyDescent="0.25">
      <c r="A12" s="20"/>
      <c r="B12" s="17" t="s">
        <v>8</v>
      </c>
      <c r="C12" s="17"/>
      <c r="D12" s="21">
        <f>+[1]Pptario.cons!D11</f>
        <v>30845500.778999999</v>
      </c>
      <c r="E12" s="127">
        <f>+[1]Pptario.cons!E11</f>
        <v>2969753.3029999998</v>
      </c>
      <c r="F12" s="151">
        <f>+[1]Pptario.cons!F11</f>
        <v>2392218.8509999998</v>
      </c>
      <c r="G12" s="151">
        <f>+[1]Pptario.cons!G11</f>
        <v>2449278.4849999999</v>
      </c>
      <c r="H12" s="244">
        <f>+[1]Pptario.cons!H11</f>
        <v>7811250.6389999986</v>
      </c>
      <c r="I12" s="151">
        <f>+[1]Pptario.cons!I11</f>
        <v>5001618.1430000002</v>
      </c>
      <c r="J12" s="151">
        <f>+[1]Pptario.cons!J11</f>
        <v>994644.42700000003</v>
      </c>
      <c r="K12" s="128">
        <f>+[1]Pptario.cons!K11</f>
        <v>2246316.0219999999</v>
      </c>
      <c r="L12" s="128">
        <f>+[1]Pptario.cons!L11</f>
        <v>8242578.5920000002</v>
      </c>
      <c r="M12" s="128">
        <f>+[1]Pptario.cons!M11</f>
        <v>16053829.230999999</v>
      </c>
      <c r="N12" s="127">
        <f>+[1]Pptario.cons!N11</f>
        <v>2236226.0639999998</v>
      </c>
      <c r="O12" s="151">
        <f>+[1]Pptario.cons!O11</f>
        <v>2510521.963</v>
      </c>
      <c r="P12" s="128">
        <f>+[1]Pptario.cons!P11</f>
        <v>2503472.2209999999</v>
      </c>
      <c r="Q12" s="128">
        <f>+[1]Pptario.cons!Q11</f>
        <v>7250220.2479999997</v>
      </c>
      <c r="R12" s="128">
        <f>+[1]Pptario.cons!R11</f>
        <v>23304049.478999998</v>
      </c>
    </row>
    <row r="13" spans="1:19" s="195" customFormat="1" x14ac:dyDescent="0.25">
      <c r="A13" s="83"/>
      <c r="B13" s="81"/>
      <c r="C13" s="81" t="s">
        <v>69</v>
      </c>
      <c r="D13" s="191">
        <f>+[1]Pptario.cons!D12</f>
        <v>630612.56000000006</v>
      </c>
      <c r="E13" s="192">
        <f>+[1]Pptario.cons!E12</f>
        <v>34011.544982053398</v>
      </c>
      <c r="F13" s="193">
        <f>+[1]Pptario.cons!F12</f>
        <v>25441.544999999998</v>
      </c>
      <c r="G13" s="193">
        <f>+[1]Pptario.cons!G12</f>
        <v>25763.262999999999</v>
      </c>
      <c r="H13" s="245">
        <f>+[1]Pptario.cons!H12</f>
        <v>85216.352982053388</v>
      </c>
      <c r="I13" s="193">
        <f>+[1]Pptario.cons!I12</f>
        <v>174206.88893820322</v>
      </c>
      <c r="J13" s="193">
        <f>+[1]Pptario.cons!J12</f>
        <v>30437.377323261218</v>
      </c>
      <c r="K13" s="194">
        <f>+[1]Pptario.cons!K12</f>
        <v>-5937.4908866469423</v>
      </c>
      <c r="L13" s="194">
        <f>+[1]Pptario.cons!L12</f>
        <v>198706.77537481752</v>
      </c>
      <c r="M13" s="194">
        <f>+[1]Pptario.cons!M12</f>
        <v>283923.1283568709</v>
      </c>
      <c r="N13" s="192">
        <f>+[1]Pptario.cons!N12</f>
        <v>22925.871523619997</v>
      </c>
      <c r="O13" s="193">
        <f>+[1]Pptario.cons!O12</f>
        <v>54474.813000000002</v>
      </c>
      <c r="P13" s="194">
        <f>+[1]Pptario.cons!P12</f>
        <v>88178.1533441067</v>
      </c>
      <c r="Q13" s="194">
        <f>+[1]Pptario.cons!Q12</f>
        <v>165578.83786772669</v>
      </c>
      <c r="R13" s="194">
        <f>+[1]Pptario.cons!R12</f>
        <v>449501.96622459759</v>
      </c>
    </row>
    <row r="14" spans="1:19" s="195" customFormat="1" x14ac:dyDescent="0.25">
      <c r="A14" s="83"/>
      <c r="B14" s="81"/>
      <c r="C14" s="81" t="s">
        <v>59</v>
      </c>
      <c r="D14" s="191">
        <f>+[1]Pptario.cons!D13</f>
        <v>30214888.219000001</v>
      </c>
      <c r="E14" s="192">
        <f>+[1]Pptario.cons!E13</f>
        <v>2935741.7580179465</v>
      </c>
      <c r="F14" s="193">
        <f>+[1]Pptario.cons!F13</f>
        <v>2366777.3059999999</v>
      </c>
      <c r="G14" s="193">
        <f>+[1]Pptario.cons!G13</f>
        <v>2423515.2220000001</v>
      </c>
      <c r="H14" s="245">
        <f>+[1]Pptario.cons!H13</f>
        <v>7726034.286017946</v>
      </c>
      <c r="I14" s="193">
        <f>+[1]Pptario.cons!I13</f>
        <v>4827411.2540617967</v>
      </c>
      <c r="J14" s="193">
        <f>+[1]Pptario.cons!J13</f>
        <v>964207.0496767388</v>
      </c>
      <c r="K14" s="194">
        <f>+[1]Pptario.cons!K13</f>
        <v>2252253.5128866467</v>
      </c>
      <c r="L14" s="194">
        <f>+[1]Pptario.cons!L13</f>
        <v>8043871.8166251816</v>
      </c>
      <c r="M14" s="194">
        <f>+[1]Pptario.cons!M13</f>
        <v>15769906.102643128</v>
      </c>
      <c r="N14" s="192">
        <f>+[1]Pptario.cons!N13</f>
        <v>2213300.1924763797</v>
      </c>
      <c r="O14" s="193">
        <f>+[1]Pptario.cons!O13</f>
        <v>2456047.15</v>
      </c>
      <c r="P14" s="194">
        <f>+[1]Pptario.cons!P13</f>
        <v>2415294.067655893</v>
      </c>
      <c r="Q14" s="194">
        <f>+[1]Pptario.cons!Q13</f>
        <v>7084641.4101322722</v>
      </c>
      <c r="R14" s="194">
        <f>+[1]Pptario.cons!R13</f>
        <v>22854547.512775399</v>
      </c>
    </row>
    <row r="15" spans="1:19" x14ac:dyDescent="0.25">
      <c r="A15" s="20"/>
      <c r="B15" s="17" t="s">
        <v>102</v>
      </c>
      <c r="C15" s="17"/>
      <c r="D15" s="21">
        <f>+[1]Pptario.cons!D14</f>
        <v>2800</v>
      </c>
      <c r="E15" s="127">
        <f>+[1]Pptario.cons!E14</f>
        <v>0</v>
      </c>
      <c r="F15" s="151">
        <f>+[1]Pptario.cons!F14</f>
        <v>0</v>
      </c>
      <c r="G15" s="151">
        <f>+[1]Pptario.cons!G14</f>
        <v>0</v>
      </c>
      <c r="H15" s="244">
        <f>+[1]Pptario.cons!H14</f>
        <v>0</v>
      </c>
      <c r="I15" s="151">
        <f>+[1]Pptario.cons!I14</f>
        <v>0</v>
      </c>
      <c r="J15" s="151">
        <f>+[1]Pptario.cons!J14</f>
        <v>1340.39384</v>
      </c>
      <c r="K15" s="128">
        <f>+[1]Pptario.cons!K14</f>
        <v>1668.1961999999999</v>
      </c>
      <c r="L15" s="128">
        <f>+[1]Pptario.cons!L14</f>
        <v>3008.59004</v>
      </c>
      <c r="M15" s="128">
        <f>+[1]Pptario.cons!M14</f>
        <v>3008.59004</v>
      </c>
      <c r="N15" s="127">
        <f>+[1]Pptario.cons!N14</f>
        <v>1522.3472099999999</v>
      </c>
      <c r="O15" s="151">
        <f>+[1]Pptario.cons!O14</f>
        <v>111108.85160000001</v>
      </c>
      <c r="P15" s="128">
        <f>+[1]Pptario.cons!P14</f>
        <v>1862.2325799999999</v>
      </c>
      <c r="Q15" s="128">
        <f>+[1]Pptario.cons!Q14</f>
        <v>114493.43139</v>
      </c>
      <c r="R15" s="128">
        <f>+[1]Pptario.cons!R14</f>
        <v>117502.02142999999</v>
      </c>
    </row>
    <row r="16" spans="1:19" x14ac:dyDescent="0.25">
      <c r="A16" s="20"/>
      <c r="B16" s="17" t="s">
        <v>9</v>
      </c>
      <c r="C16" s="17"/>
      <c r="D16" s="21">
        <f>+[1]Pptario.cons!D15</f>
        <v>2438130.531</v>
      </c>
      <c r="E16" s="127">
        <f>+[1]Pptario.cons!E15</f>
        <v>222099.49</v>
      </c>
      <c r="F16" s="151">
        <f>+[1]Pptario.cons!F15</f>
        <v>210988.95199999999</v>
      </c>
      <c r="G16" s="151">
        <f>+[1]Pptario.cons!G15</f>
        <v>217003.88200000001</v>
      </c>
      <c r="H16" s="244">
        <f>+[1]Pptario.cons!H15</f>
        <v>650092.32400000002</v>
      </c>
      <c r="I16" s="151">
        <f>+[1]Pptario.cons!I15</f>
        <v>208797.427</v>
      </c>
      <c r="J16" s="151">
        <f>+[1]Pptario.cons!J15</f>
        <v>225691.69899999999</v>
      </c>
      <c r="K16" s="128">
        <f>+[1]Pptario.cons!K15</f>
        <v>218565.64499999999</v>
      </c>
      <c r="L16" s="128">
        <f>+[1]Pptario.cons!L15</f>
        <v>653054.77099999995</v>
      </c>
      <c r="M16" s="128">
        <f>+[1]Pptario.cons!M15</f>
        <v>1303147.095</v>
      </c>
      <c r="N16" s="127">
        <f>+[1]Pptario.cons!N15</f>
        <v>218147.027</v>
      </c>
      <c r="O16" s="151">
        <f>+[1]Pptario.cons!O15</f>
        <v>215832.21400000001</v>
      </c>
      <c r="P16" s="128">
        <f>+[1]Pptario.cons!P15</f>
        <v>213084.85200000001</v>
      </c>
      <c r="Q16" s="128">
        <f>+[1]Pptario.cons!Q15</f>
        <v>647064.09300000011</v>
      </c>
      <c r="R16" s="128">
        <f>+[1]Pptario.cons!R15</f>
        <v>1950211.1880000001</v>
      </c>
    </row>
    <row r="17" spans="1:18" x14ac:dyDescent="0.25">
      <c r="A17" s="20"/>
      <c r="B17" s="17" t="s">
        <v>56</v>
      </c>
      <c r="C17" s="17"/>
      <c r="D17" s="21">
        <f>+[1]Pptario.cons!D16</f>
        <v>64622.239000000001</v>
      </c>
      <c r="E17" s="127">
        <f>+[1]Pptario.cons!E16</f>
        <v>8235.1939999999995</v>
      </c>
      <c r="F17" s="151">
        <f>+[1]Pptario.cons!F16</f>
        <v>4797.62</v>
      </c>
      <c r="G17" s="151">
        <f>+[1]Pptario.cons!G16</f>
        <v>319130.61900000001</v>
      </c>
      <c r="H17" s="244">
        <f>+[1]Pptario.cons!H16</f>
        <v>332163.43300000002</v>
      </c>
      <c r="I17" s="151">
        <f>+[1]Pptario.cons!I16</f>
        <v>3736.1170000000002</v>
      </c>
      <c r="J17" s="151">
        <f>+[1]Pptario.cons!J16</f>
        <v>7750.2820000000002</v>
      </c>
      <c r="K17" s="128">
        <f>+[1]Pptario.cons!K16</f>
        <v>14972.3814</v>
      </c>
      <c r="L17" s="128">
        <f>+[1]Pptario.cons!L16</f>
        <v>26458.780400000003</v>
      </c>
      <c r="M17" s="128">
        <f>+[1]Pptario.cons!M16</f>
        <v>358622.21340000001</v>
      </c>
      <c r="N17" s="127">
        <f>+[1]Pptario.cons!N16</f>
        <v>8071.8519999999999</v>
      </c>
      <c r="O17" s="151">
        <f>+[1]Pptario.cons!O16</f>
        <v>7353.6210000000001</v>
      </c>
      <c r="P17" s="128">
        <f>+[1]Pptario.cons!P16</f>
        <v>8103.2830000000004</v>
      </c>
      <c r="Q17" s="128">
        <f>+[1]Pptario.cons!Q16</f>
        <v>23528.756000000001</v>
      </c>
      <c r="R17" s="128">
        <f>+[1]Pptario.cons!R16</f>
        <v>382150.9694</v>
      </c>
    </row>
    <row r="18" spans="1:18" x14ac:dyDescent="0.25">
      <c r="A18" s="20"/>
      <c r="B18" s="81" t="s">
        <v>57</v>
      </c>
      <c r="C18" s="17"/>
      <c r="D18" s="21">
        <f>+[1]Pptario.cons!D17</f>
        <v>706824.83199999994</v>
      </c>
      <c r="E18" s="127">
        <f>+[1]Pptario.cons!E17</f>
        <v>48511.629000000001</v>
      </c>
      <c r="F18" s="151">
        <f>+[1]Pptario.cons!F17</f>
        <v>37882.9617</v>
      </c>
      <c r="G18" s="151">
        <f>+[1]Pptario.cons!G17</f>
        <v>47530.133799999996</v>
      </c>
      <c r="H18" s="244">
        <f>+[1]Pptario.cons!H17</f>
        <v>133924.72450000001</v>
      </c>
      <c r="I18" s="151">
        <f>+[1]Pptario.cons!I17</f>
        <v>50424.012100000007</v>
      </c>
      <c r="J18" s="151">
        <f>+[1]Pptario.cons!J17</f>
        <v>75317.745519999997</v>
      </c>
      <c r="K18" s="128">
        <f>+[1]Pptario.cons!K17</f>
        <v>49075.837500000001</v>
      </c>
      <c r="L18" s="128">
        <f>+[1]Pptario.cons!L17</f>
        <v>174817.59512000001</v>
      </c>
      <c r="M18" s="128">
        <f>+[1]Pptario.cons!M17</f>
        <v>308742.31962000002</v>
      </c>
      <c r="N18" s="127">
        <f>+[1]Pptario.cons!N17</f>
        <v>55411.872959999993</v>
      </c>
      <c r="O18" s="151">
        <f>+[1]Pptario.cons!O17</f>
        <v>128362.52644</v>
      </c>
      <c r="P18" s="128">
        <f>+[1]Pptario.cons!P17</f>
        <v>66397.327059999996</v>
      </c>
      <c r="Q18" s="128">
        <f>+[1]Pptario.cons!Q17</f>
        <v>250171.72645999998</v>
      </c>
      <c r="R18" s="128">
        <f>+[1]Pptario.cons!R17</f>
        <v>558914.04608</v>
      </c>
    </row>
    <row r="19" spans="1:18" x14ac:dyDescent="0.25">
      <c r="A19" s="20"/>
      <c r="B19" s="17" t="s">
        <v>10</v>
      </c>
      <c r="C19" s="17"/>
      <c r="D19" s="21">
        <f>+[1]Pptario.cons!D18</f>
        <v>882362.527</v>
      </c>
      <c r="E19" s="127">
        <f>+[1]Pptario.cons!E18</f>
        <v>78897.710489999998</v>
      </c>
      <c r="F19" s="151">
        <f>+[1]Pptario.cons!F18</f>
        <v>77507.94197</v>
      </c>
      <c r="G19" s="151">
        <f>+[1]Pptario.cons!G18</f>
        <v>90276.2834</v>
      </c>
      <c r="H19" s="244">
        <f>+[1]Pptario.cons!H18</f>
        <v>246681.93586000003</v>
      </c>
      <c r="I19" s="151">
        <f>+[1]Pptario.cons!I18</f>
        <v>70161.785440000007</v>
      </c>
      <c r="J19" s="151">
        <f>+[1]Pptario.cons!J18</f>
        <v>78923.718420000005</v>
      </c>
      <c r="K19" s="128">
        <f>+[1]Pptario.cons!K18</f>
        <v>74896.362600000008</v>
      </c>
      <c r="L19" s="128">
        <f>+[1]Pptario.cons!L18</f>
        <v>223981.86645999999</v>
      </c>
      <c r="M19" s="128">
        <f>+[1]Pptario.cons!M18</f>
        <v>470663.80232000002</v>
      </c>
      <c r="N19" s="127">
        <f>+[1]Pptario.cons!N18</f>
        <v>76070.802009999999</v>
      </c>
      <c r="O19" s="151">
        <f>+[1]Pptario.cons!O18</f>
        <v>90676.619440000009</v>
      </c>
      <c r="P19" s="128">
        <f>+[1]Pptario.cons!P18</f>
        <v>75718.580960000007</v>
      </c>
      <c r="Q19" s="128">
        <f>+[1]Pptario.cons!Q18</f>
        <v>242466.00241000002</v>
      </c>
      <c r="R19" s="128">
        <f>+[1]Pptario.cons!R18</f>
        <v>713129.80472999997</v>
      </c>
    </row>
    <row r="20" spans="1:18" x14ac:dyDescent="0.25">
      <c r="A20" s="20"/>
      <c r="B20" s="17" t="s">
        <v>11</v>
      </c>
      <c r="C20" s="17"/>
      <c r="D20" s="21">
        <f>+[1]Pptario.cons!D19</f>
        <v>932514.74100000004</v>
      </c>
      <c r="E20" s="127">
        <f>+[1]Pptario.cons!E19</f>
        <v>115156.59091</v>
      </c>
      <c r="F20" s="151">
        <f>+[1]Pptario.cons!F19</f>
        <v>108895.85561</v>
      </c>
      <c r="G20" s="151">
        <f>+[1]Pptario.cons!G19</f>
        <v>128534.0714</v>
      </c>
      <c r="H20" s="244">
        <f>+[1]Pptario.cons!H19</f>
        <v>352586.51792000001</v>
      </c>
      <c r="I20" s="151">
        <f>+[1]Pptario.cons!I19</f>
        <v>93590.107219999991</v>
      </c>
      <c r="J20" s="151">
        <f>+[1]Pptario.cons!J19</f>
        <v>104361.25702</v>
      </c>
      <c r="K20" s="128">
        <f>+[1]Pptario.cons!K19</f>
        <v>131854.79730000001</v>
      </c>
      <c r="L20" s="128">
        <f>+[1]Pptario.cons!L19</f>
        <v>329806.16154</v>
      </c>
      <c r="M20" s="128">
        <f>+[1]Pptario.cons!M19</f>
        <v>682392.67946000001</v>
      </c>
      <c r="N20" s="127">
        <f>+[1]Pptario.cons!N19</f>
        <v>108890.72886</v>
      </c>
      <c r="O20" s="151">
        <f>+[1]Pptario.cons!O19</f>
        <v>99178.40976000001</v>
      </c>
      <c r="P20" s="128">
        <f>+[1]Pptario.cons!P19</f>
        <v>99502.882379999995</v>
      </c>
      <c r="Q20" s="128">
        <f>+[1]Pptario.cons!Q19</f>
        <v>307572.02100000001</v>
      </c>
      <c r="R20" s="128">
        <f>+[1]Pptario.cons!R19</f>
        <v>989964.70045999996</v>
      </c>
    </row>
    <row r="21" spans="1:18" x14ac:dyDescent="0.25">
      <c r="A21" s="20"/>
      <c r="B21" s="17"/>
      <c r="C21" s="17"/>
      <c r="D21" s="18"/>
      <c r="E21" s="129"/>
      <c r="F21" s="45"/>
      <c r="G21" s="45"/>
      <c r="H21" s="246"/>
      <c r="I21" s="45"/>
      <c r="J21" s="45"/>
      <c r="K21" s="130"/>
      <c r="L21" s="130"/>
      <c r="M21" s="130"/>
      <c r="N21" s="129"/>
      <c r="O21" s="45"/>
      <c r="P21" s="130"/>
      <c r="Q21" s="130"/>
      <c r="R21" s="130"/>
    </row>
    <row r="22" spans="1:18" x14ac:dyDescent="0.25">
      <c r="A22" s="20" t="s">
        <v>12</v>
      </c>
      <c r="B22" s="17"/>
      <c r="C22" s="17"/>
      <c r="D22" s="21">
        <f>+[1]Pptario.cons!D21</f>
        <v>34999689.887000002</v>
      </c>
      <c r="E22" s="127">
        <f>+[1]Pptario.cons!E21</f>
        <v>2548747.2121200003</v>
      </c>
      <c r="F22" s="151">
        <f>+[1]Pptario.cons!F21</f>
        <v>2480177.5625499999</v>
      </c>
      <c r="G22" s="151">
        <f>+[1]Pptario.cons!G21</f>
        <v>3291217.7125999997</v>
      </c>
      <c r="H22" s="244">
        <f>+[1]Pptario.cons!H21</f>
        <v>8320142.4872700004</v>
      </c>
      <c r="I22" s="151">
        <f>+[1]Pptario.cons!I21</f>
        <v>2673041.9032199997</v>
      </c>
      <c r="J22" s="151">
        <f>+[1]Pptario.cons!J21</f>
        <v>2733860.4209799999</v>
      </c>
      <c r="K22" s="128">
        <f>+[1]Pptario.cons!K21</f>
        <v>2962040.5713</v>
      </c>
      <c r="L22" s="128">
        <f>+[1]Pptario.cons!L21</f>
        <v>8368942.8955000006</v>
      </c>
      <c r="M22" s="128">
        <f>+[1]Pptario.cons!M21</f>
        <v>16689085.382769998</v>
      </c>
      <c r="N22" s="127">
        <f>+[1]Pptario.cons!N21</f>
        <v>2850731.2579699997</v>
      </c>
      <c r="O22" s="151">
        <f>+[1]Pptario.cons!O21</f>
        <v>3055450.6902799997</v>
      </c>
      <c r="P22" s="128">
        <f>+[1]Pptario.cons!P21</f>
        <v>3363887.7004800001</v>
      </c>
      <c r="Q22" s="128">
        <f>+[1]Pptario.cons!Q21</f>
        <v>9270069.6487299986</v>
      </c>
      <c r="R22" s="128">
        <f>+[1]Pptario.cons!R21</f>
        <v>25959155.031500001</v>
      </c>
    </row>
    <row r="23" spans="1:18" x14ac:dyDescent="0.25">
      <c r="A23" s="20"/>
      <c r="B23" s="17" t="s">
        <v>13</v>
      </c>
      <c r="C23" s="17"/>
      <c r="D23" s="21">
        <f>+[1]Pptario.cons!D22</f>
        <v>7874741.7999999998</v>
      </c>
      <c r="E23" s="127">
        <f>+[1]Pptario.cons!E22</f>
        <v>679489.99835000001</v>
      </c>
      <c r="F23" s="151">
        <f>+[1]Pptario.cons!F22</f>
        <v>629157.18285999994</v>
      </c>
      <c r="G23" s="151">
        <f>+[1]Pptario.cons!G22</f>
        <v>828206.6</v>
      </c>
      <c r="H23" s="244">
        <f>+[1]Pptario.cons!H22</f>
        <v>2136853.7812100002</v>
      </c>
      <c r="I23" s="151">
        <f>+[1]Pptario.cons!I22</f>
        <v>642913.65740000003</v>
      </c>
      <c r="J23" s="151">
        <f>+[1]Pptario.cons!J22</f>
        <v>644302.24994000001</v>
      </c>
      <c r="K23" s="128">
        <f>+[1]Pptario.cons!K22</f>
        <v>753587.43345000001</v>
      </c>
      <c r="L23" s="128">
        <f>+[1]Pptario.cons!L22</f>
        <v>2040803.3407899998</v>
      </c>
      <c r="M23" s="128">
        <f>+[1]Pptario.cons!M22</f>
        <v>4177657.122</v>
      </c>
      <c r="N23" s="127">
        <f>+[1]Pptario.cons!N22</f>
        <v>702532.74297999998</v>
      </c>
      <c r="O23" s="151">
        <f>+[1]Pptario.cons!O22</f>
        <v>644572.76168</v>
      </c>
      <c r="P23" s="128">
        <f>+[1]Pptario.cons!P22</f>
        <v>838044.16477999999</v>
      </c>
      <c r="Q23" s="128">
        <f>+[1]Pptario.cons!Q22</f>
        <v>2185149.6694400003</v>
      </c>
      <c r="R23" s="128">
        <f>+[1]Pptario.cons!R22</f>
        <v>6362806.7914400008</v>
      </c>
    </row>
    <row r="24" spans="1:18" x14ac:dyDescent="0.25">
      <c r="A24" s="20"/>
      <c r="B24" s="17" t="s">
        <v>14</v>
      </c>
      <c r="C24" s="17"/>
      <c r="D24" s="21">
        <f>+[1]Pptario.cons!D23</f>
        <v>3189048.7</v>
      </c>
      <c r="E24" s="127">
        <f>+[1]Pptario.cons!E23</f>
        <v>171127.42619</v>
      </c>
      <c r="F24" s="151">
        <f>+[1]Pptario.cons!F23</f>
        <v>215293.27387</v>
      </c>
      <c r="G24" s="151">
        <f>+[1]Pptario.cons!G23</f>
        <v>286951.20819999999</v>
      </c>
      <c r="H24" s="244">
        <f>+[1]Pptario.cons!H23</f>
        <v>673371.90825999994</v>
      </c>
      <c r="I24" s="151">
        <f>+[1]Pptario.cons!I23</f>
        <v>227236.81834</v>
      </c>
      <c r="J24" s="151">
        <f>+[1]Pptario.cons!J23</f>
        <v>272047.61603999999</v>
      </c>
      <c r="K24" s="128">
        <f>+[1]Pptario.cons!K23</f>
        <v>288298.391</v>
      </c>
      <c r="L24" s="128">
        <f>+[1]Pptario.cons!L23</f>
        <v>787582.82538000005</v>
      </c>
      <c r="M24" s="128">
        <f>+[1]Pptario.cons!M23</f>
        <v>1460954.73364</v>
      </c>
      <c r="N24" s="127">
        <f>+[1]Pptario.cons!N23</f>
        <v>270863.49838</v>
      </c>
      <c r="O24" s="151">
        <f>+[1]Pptario.cons!O23</f>
        <v>299721.56320000003</v>
      </c>
      <c r="P24" s="128">
        <f>+[1]Pptario.cons!P23</f>
        <v>300065.26584000001</v>
      </c>
      <c r="Q24" s="128">
        <f>+[1]Pptario.cons!Q23</f>
        <v>870650.32741999999</v>
      </c>
      <c r="R24" s="128">
        <f>+[1]Pptario.cons!R23</f>
        <v>2331605.0610600002</v>
      </c>
    </row>
    <row r="25" spans="1:18" x14ac:dyDescent="0.25">
      <c r="A25" s="20"/>
      <c r="B25" s="17" t="s">
        <v>15</v>
      </c>
      <c r="C25" s="17"/>
      <c r="D25" s="21">
        <f>+[1]Pptario.cons!D24</f>
        <v>1306936.3999999999</v>
      </c>
      <c r="E25" s="127">
        <f>+[1]Pptario.cons!E24</f>
        <v>265692.89338000002</v>
      </c>
      <c r="F25" s="151">
        <f>+[1]Pptario.cons!F24</f>
        <v>29876.262000000002</v>
      </c>
      <c r="G25" s="151">
        <f>+[1]Pptario.cons!G24</f>
        <v>315692.57139999996</v>
      </c>
      <c r="H25" s="244">
        <f>+[1]Pptario.cons!H24</f>
        <v>611261.72677999991</v>
      </c>
      <c r="I25" s="151">
        <f>+[1]Pptario.cons!I24</f>
        <v>26341.72394</v>
      </c>
      <c r="J25" s="151">
        <f>+[1]Pptario.cons!J24</f>
        <v>19479.127399999998</v>
      </c>
      <c r="K25" s="128">
        <f>+[1]Pptario.cons!K24</f>
        <v>20361.46</v>
      </c>
      <c r="L25" s="128">
        <f>+[1]Pptario.cons!L24</f>
        <v>66182.311339999986</v>
      </c>
      <c r="M25" s="128">
        <f>+[1]Pptario.cons!M24</f>
        <v>677444.03811999992</v>
      </c>
      <c r="N25" s="127">
        <f>+[1]Pptario.cons!N24</f>
        <v>233799.99271999998</v>
      </c>
      <c r="O25" s="151">
        <f>+[1]Pptario.cons!O24</f>
        <v>29505.995279999999</v>
      </c>
      <c r="P25" s="128">
        <f>+[1]Pptario.cons!P24</f>
        <v>376510.26320000004</v>
      </c>
      <c r="Q25" s="128">
        <f>+[1]Pptario.cons!Q24</f>
        <v>639816.25120000006</v>
      </c>
      <c r="R25" s="128">
        <f>+[1]Pptario.cons!R24</f>
        <v>1317260.28932</v>
      </c>
    </row>
    <row r="26" spans="1:18" x14ac:dyDescent="0.25">
      <c r="A26" s="20"/>
      <c r="B26" s="17" t="s">
        <v>58</v>
      </c>
      <c r="C26" s="17"/>
      <c r="D26" s="21">
        <f>+[1]Pptario.cons!D25</f>
        <v>15948196.800000001</v>
      </c>
      <c r="E26" s="127">
        <f>+[1]Pptario.cons!E25</f>
        <v>860434.55570999999</v>
      </c>
      <c r="F26" s="151">
        <f>+[1]Pptario.cons!F25</f>
        <v>1054470.5452000001</v>
      </c>
      <c r="G26" s="151">
        <f>+[1]Pptario.cons!G25</f>
        <v>1174344.0096</v>
      </c>
      <c r="H26" s="244">
        <f>+[1]Pptario.cons!H25</f>
        <v>3089249.11051</v>
      </c>
      <c r="I26" s="151">
        <f>+[1]Pptario.cons!I25</f>
        <v>1226672.4845</v>
      </c>
      <c r="J26" s="151">
        <f>+[1]Pptario.cons!J25</f>
        <v>1171579.3606799999</v>
      </c>
      <c r="K26" s="128">
        <f>+[1]Pptario.cons!K25</f>
        <v>1329322.9966499999</v>
      </c>
      <c r="L26" s="128">
        <f>+[1]Pptario.cons!L25</f>
        <v>3727574.8418300003</v>
      </c>
      <c r="M26" s="128">
        <f>+[1]Pptario.cons!M25</f>
        <v>6816823.9523400003</v>
      </c>
      <c r="N26" s="127">
        <f>+[1]Pptario.cons!N25</f>
        <v>1067073.1085300001</v>
      </c>
      <c r="O26" s="151">
        <f>+[1]Pptario.cons!O25</f>
        <v>1514378.73392</v>
      </c>
      <c r="P26" s="128">
        <f>+[1]Pptario.cons!P25</f>
        <v>1231292.6021999998</v>
      </c>
      <c r="Q26" s="128">
        <f>+[1]Pptario.cons!Q25</f>
        <v>3812744.44465</v>
      </c>
      <c r="R26" s="128">
        <f>+[1]Pptario.cons!R25</f>
        <v>10629568.396990001</v>
      </c>
    </row>
    <row r="27" spans="1:18" x14ac:dyDescent="0.25">
      <c r="A27" s="20"/>
      <c r="B27" s="17" t="s">
        <v>60</v>
      </c>
      <c r="C27" s="17"/>
      <c r="D27" s="21">
        <f>+[1]Pptario.cons!D26</f>
        <v>6667943.0599999996</v>
      </c>
      <c r="E27" s="127">
        <f>+[1]Pptario.cons!E26</f>
        <v>563619.10548999999</v>
      </c>
      <c r="F27" s="151">
        <f>+[1]Pptario.cons!F26</f>
        <v>544856.20463000005</v>
      </c>
      <c r="G27" s="151">
        <f>+[1]Pptario.cons!G26</f>
        <v>681765.87840000005</v>
      </c>
      <c r="H27" s="244">
        <f>+[1]Pptario.cons!H26</f>
        <v>1790241.1885200001</v>
      </c>
      <c r="I27" s="151">
        <f>+[1]Pptario.cons!I26</f>
        <v>544866.02473999991</v>
      </c>
      <c r="J27" s="151">
        <f>+[1]Pptario.cons!J26</f>
        <v>610767.70910000009</v>
      </c>
      <c r="K27" s="128">
        <f>+[1]Pptario.cons!K26</f>
        <v>565758.91245000006</v>
      </c>
      <c r="L27" s="128">
        <f>+[1]Pptario.cons!L26</f>
        <v>1721392.6462900001</v>
      </c>
      <c r="M27" s="128">
        <f>+[1]Pptario.cons!M26</f>
        <v>3511633.8348099999</v>
      </c>
      <c r="N27" s="127">
        <f>+[1]Pptario.cons!N26</f>
        <v>567926.99924000003</v>
      </c>
      <c r="O27" s="151">
        <f>+[1]Pptario.cons!O26</f>
        <v>563710.04619999998</v>
      </c>
      <c r="P27" s="128">
        <f>+[1]Pptario.cons!P26</f>
        <v>612569.35809999995</v>
      </c>
      <c r="Q27" s="128">
        <f>+[1]Pptario.cons!Q26</f>
        <v>1744206.4035399999</v>
      </c>
      <c r="R27" s="128">
        <f>+[1]Pptario.cons!R26</f>
        <v>5255840.2383500002</v>
      </c>
    </row>
    <row r="28" spans="1:18" x14ac:dyDescent="0.25">
      <c r="A28" s="20"/>
      <c r="B28" s="17" t="s">
        <v>16</v>
      </c>
      <c r="C28" s="17"/>
      <c r="D28" s="21">
        <f>+[1]Pptario.cons!D27</f>
        <v>12823.127</v>
      </c>
      <c r="E28" s="127">
        <f>+[1]Pptario.cons!E27</f>
        <v>8383.2330000000002</v>
      </c>
      <c r="F28" s="151">
        <f>+[1]Pptario.cons!F27</f>
        <v>6524.0939899999994</v>
      </c>
      <c r="G28" s="151">
        <f>+[1]Pptario.cons!G27</f>
        <v>4257.4449999999997</v>
      </c>
      <c r="H28" s="244">
        <f>+[1]Pptario.cons!H27</f>
        <v>19164.771990000001</v>
      </c>
      <c r="I28" s="151">
        <f>+[1]Pptario.cons!I27</f>
        <v>5011.1943000000001</v>
      </c>
      <c r="J28" s="151">
        <f>+[1]Pptario.cons!J27</f>
        <v>15684.357819999999</v>
      </c>
      <c r="K28" s="128">
        <f>+[1]Pptario.cons!K27</f>
        <v>4711.3777499999997</v>
      </c>
      <c r="L28" s="128">
        <f>+[1]Pptario.cons!L27</f>
        <v>25406.92987</v>
      </c>
      <c r="M28" s="128">
        <f>+[1]Pptario.cons!M27</f>
        <v>44571.701860000001</v>
      </c>
      <c r="N28" s="127">
        <f>+[1]Pptario.cons!N27</f>
        <v>8534.9161199999999</v>
      </c>
      <c r="O28" s="151">
        <f>+[1]Pptario.cons!O27</f>
        <v>3561.59</v>
      </c>
      <c r="P28" s="128">
        <f>+[1]Pptario.cons!P27</f>
        <v>5406.0463600000003</v>
      </c>
      <c r="Q28" s="128">
        <f>+[1]Pptario.cons!Q27</f>
        <v>17502.552479999998</v>
      </c>
      <c r="R28" s="128">
        <f>+[1]Pptario.cons!R27</f>
        <v>62074.25434</v>
      </c>
    </row>
    <row r="29" spans="1:18" x14ac:dyDescent="0.25">
      <c r="A29" s="20"/>
      <c r="B29" s="17"/>
      <c r="C29" s="17"/>
      <c r="D29" s="21"/>
      <c r="E29" s="127"/>
      <c r="F29" s="151"/>
      <c r="G29" s="151"/>
      <c r="H29" s="244"/>
      <c r="I29" s="151"/>
      <c r="J29" s="151"/>
      <c r="K29" s="128"/>
      <c r="L29" s="128"/>
      <c r="M29" s="128"/>
      <c r="N29" s="127"/>
      <c r="O29" s="151"/>
      <c r="P29" s="128"/>
      <c r="Q29" s="128"/>
      <c r="R29" s="128"/>
    </row>
    <row r="30" spans="1:18" x14ac:dyDescent="0.25">
      <c r="A30" s="22" t="s">
        <v>17</v>
      </c>
      <c r="B30" s="23"/>
      <c r="C30" s="23"/>
      <c r="D30" s="21">
        <f>+[1]Pptario.cons!D29</f>
        <v>873065.76200000197</v>
      </c>
      <c r="E30" s="127">
        <f>+[1]Pptario.cons!E29</f>
        <v>893906.70527999988</v>
      </c>
      <c r="F30" s="151">
        <f>+[1]Pptario.cons!F29</f>
        <v>352114.61972999945</v>
      </c>
      <c r="G30" s="151">
        <f>+[1]Pptario.cons!G29</f>
        <v>-39464.238000000361</v>
      </c>
      <c r="H30" s="244">
        <f>+[1]Pptario.cons!H29</f>
        <v>1206557.0870099971</v>
      </c>
      <c r="I30" s="151">
        <f>+[1]Pptario.cons!I29</f>
        <v>2755285.6885399995</v>
      </c>
      <c r="J30" s="151">
        <f>+[1]Pptario.cons!J29</f>
        <v>-1245830.89818</v>
      </c>
      <c r="K30" s="128">
        <f>+[1]Pptario.cons!K29</f>
        <v>-224691.32929999987</v>
      </c>
      <c r="L30" s="128">
        <f>+[1]Pptario.cons!L29</f>
        <v>1284763.4610600024</v>
      </c>
      <c r="M30" s="128">
        <f>+[1]Pptario.cons!M29</f>
        <v>2491320.5480699912</v>
      </c>
      <c r="N30" s="127">
        <f>+[1]Pptario.cons!N29</f>
        <v>-146390.56392999925</v>
      </c>
      <c r="O30" s="151">
        <f>+[1]Pptario.cons!O29</f>
        <v>107583.51495999983</v>
      </c>
      <c r="P30" s="128">
        <f>+[1]Pptario.cons!P29</f>
        <v>-395746.32150000054</v>
      </c>
      <c r="Q30" s="128">
        <f>+[1]Pptario.cons!Q29</f>
        <v>-434553.37046999857</v>
      </c>
      <c r="R30" s="128">
        <f>+[1]Pptario.cons!R29</f>
        <v>2056767.1776000001</v>
      </c>
    </row>
    <row r="31" spans="1:18" x14ac:dyDescent="0.25">
      <c r="A31" s="20"/>
      <c r="B31" s="17"/>
      <c r="C31" s="17"/>
      <c r="D31" s="21"/>
      <c r="E31" s="127"/>
      <c r="F31" s="151"/>
      <c r="G31" s="151"/>
      <c r="H31" s="244"/>
      <c r="I31" s="151"/>
      <c r="J31" s="151"/>
      <c r="K31" s="128"/>
      <c r="L31" s="128"/>
      <c r="M31" s="128"/>
      <c r="N31" s="127"/>
      <c r="O31" s="151"/>
      <c r="P31" s="128"/>
      <c r="Q31" s="128"/>
      <c r="R31" s="128"/>
    </row>
    <row r="32" spans="1:18" x14ac:dyDescent="0.25">
      <c r="A32" s="19" t="s">
        <v>18</v>
      </c>
      <c r="B32" s="17"/>
      <c r="C32" s="17"/>
      <c r="D32" s="21"/>
      <c r="E32" s="127"/>
      <c r="F32" s="151"/>
      <c r="G32" s="151"/>
      <c r="H32" s="244"/>
      <c r="I32" s="151"/>
      <c r="J32" s="151"/>
      <c r="K32" s="128"/>
      <c r="L32" s="128"/>
      <c r="M32" s="128"/>
      <c r="N32" s="127"/>
      <c r="O32" s="151"/>
      <c r="P32" s="128"/>
      <c r="Q32" s="128"/>
      <c r="R32" s="128"/>
    </row>
    <row r="33" spans="1:18" x14ac:dyDescent="0.25">
      <c r="A33" s="20" t="s">
        <v>19</v>
      </c>
      <c r="B33" s="17"/>
      <c r="C33" s="17"/>
      <c r="D33" s="21">
        <f>+[1]Pptario.cons!D32</f>
        <v>6843498.6370000001</v>
      </c>
      <c r="E33" s="127">
        <f>+[1]Pptario.cons!E32</f>
        <v>316797.55158999993</v>
      </c>
      <c r="F33" s="151">
        <f>+[1]Pptario.cons!F32</f>
        <v>395823.96233999997</v>
      </c>
      <c r="G33" s="151">
        <f>+[1]Pptario.cons!G32</f>
        <v>511877.7156</v>
      </c>
      <c r="H33" s="244">
        <f>+[1]Pptario.cons!H32</f>
        <v>1224499.2295299999</v>
      </c>
      <c r="I33" s="151">
        <f>+[1]Pptario.cons!I32</f>
        <v>495058.27814000001</v>
      </c>
      <c r="J33" s="151">
        <f>+[1]Pptario.cons!J32</f>
        <v>479677.89683999994</v>
      </c>
      <c r="K33" s="128">
        <f>+[1]Pptario.cons!K32</f>
        <v>561173.95704999997</v>
      </c>
      <c r="L33" s="128">
        <f>+[1]Pptario.cons!L32</f>
        <v>1535910.13203</v>
      </c>
      <c r="M33" s="128">
        <f>+[1]Pptario.cons!M32</f>
        <v>2760409.3615600001</v>
      </c>
      <c r="N33" s="127">
        <f>+[1]Pptario.cons!N32</f>
        <v>492930.35260000004</v>
      </c>
      <c r="O33" s="151">
        <f>+[1]Pptario.cons!O32</f>
        <v>465159.00387999997</v>
      </c>
      <c r="P33" s="128">
        <f>+[1]Pptario.cons!P32</f>
        <v>451204.85717999993</v>
      </c>
      <c r="Q33" s="128">
        <f>+[1]Pptario.cons!Q32</f>
        <v>1409294.2136599999</v>
      </c>
      <c r="R33" s="128">
        <f>+[1]Pptario.cons!R32</f>
        <v>4169703.57522</v>
      </c>
    </row>
    <row r="34" spans="1:18" x14ac:dyDescent="0.25">
      <c r="A34" s="20"/>
      <c r="B34" s="17" t="s">
        <v>20</v>
      </c>
      <c r="C34" s="17"/>
      <c r="D34" s="21">
        <f>+[1]Pptario.cons!D33</f>
        <v>36488.762999999999</v>
      </c>
      <c r="E34" s="127">
        <f>+[1]Pptario.cons!E33</f>
        <v>251.48099999999999</v>
      </c>
      <c r="F34" s="151">
        <f>+[1]Pptario.cons!F33</f>
        <v>1426.6079999999999</v>
      </c>
      <c r="G34" s="151">
        <f>+[1]Pptario.cons!G33</f>
        <v>1022.2619999999999</v>
      </c>
      <c r="H34" s="244">
        <f>+[1]Pptario.cons!H33</f>
        <v>2700.3509999999997</v>
      </c>
      <c r="I34" s="151">
        <f>+[1]Pptario.cons!I33</f>
        <v>237.33</v>
      </c>
      <c r="J34" s="151">
        <f>+[1]Pptario.cons!J33</f>
        <v>2543.748</v>
      </c>
      <c r="K34" s="128">
        <f>+[1]Pptario.cons!K33</f>
        <v>794.11300000000006</v>
      </c>
      <c r="L34" s="128">
        <f>+[1]Pptario.cons!L33</f>
        <v>3575.1909999999998</v>
      </c>
      <c r="M34" s="128">
        <f>+[1]Pptario.cons!M33</f>
        <v>6275.5419999999995</v>
      </c>
      <c r="N34" s="127">
        <f>+[1]Pptario.cons!N33</f>
        <v>1355.1110000000001</v>
      </c>
      <c r="O34" s="151">
        <f>+[1]Pptario.cons!O33</f>
        <v>1839.2836</v>
      </c>
      <c r="P34" s="128">
        <f>+[1]Pptario.cons!P33</f>
        <v>204.422</v>
      </c>
      <c r="Q34" s="128">
        <f>+[1]Pptario.cons!Q33</f>
        <v>3398.8166000000001</v>
      </c>
      <c r="R34" s="128">
        <f>+[1]Pptario.cons!R33</f>
        <v>9674.3585999999996</v>
      </c>
    </row>
    <row r="35" spans="1:18" x14ac:dyDescent="0.25">
      <c r="A35" s="20"/>
      <c r="B35" s="17" t="s">
        <v>21</v>
      </c>
      <c r="C35" s="17"/>
      <c r="D35" s="21">
        <f>+[1]Pptario.cons!D34</f>
        <v>3764518</v>
      </c>
      <c r="E35" s="127">
        <f>+[1]Pptario.cons!E34</f>
        <v>109088.51259</v>
      </c>
      <c r="F35" s="151">
        <f>+[1]Pptario.cons!F34</f>
        <v>204566.61034000001</v>
      </c>
      <c r="G35" s="151">
        <f>+[1]Pptario.cons!G34</f>
        <v>262424.94959999999</v>
      </c>
      <c r="H35" s="244">
        <f>+[1]Pptario.cons!H34</f>
        <v>576080.07253</v>
      </c>
      <c r="I35" s="151">
        <f>+[1]Pptario.cons!I34</f>
        <v>240394.22913999998</v>
      </c>
      <c r="J35" s="151">
        <f>+[1]Pptario.cons!J34</f>
        <v>228035.48983999999</v>
      </c>
      <c r="K35" s="128">
        <f>+[1]Pptario.cons!K34</f>
        <v>302729.73505000002</v>
      </c>
      <c r="L35" s="128">
        <f>+[1]Pptario.cons!L34</f>
        <v>771159.45403000002</v>
      </c>
      <c r="M35" s="128">
        <f>+[1]Pptario.cons!M34</f>
        <v>1347239.5265600001</v>
      </c>
      <c r="N35" s="127">
        <f>+[1]Pptario.cons!N34</f>
        <v>260658.38559999998</v>
      </c>
      <c r="O35" s="151">
        <f>+[1]Pptario.cons!O34</f>
        <v>262189.19547999999</v>
      </c>
      <c r="P35" s="128">
        <f>+[1]Pptario.cons!P34</f>
        <v>244623.38118</v>
      </c>
      <c r="Q35" s="128">
        <f>+[1]Pptario.cons!Q34</f>
        <v>767470.96225999994</v>
      </c>
      <c r="R35" s="128">
        <f>+[1]Pptario.cons!R34</f>
        <v>2114710.4888200001</v>
      </c>
    </row>
    <row r="36" spans="1:18" x14ac:dyDescent="0.25">
      <c r="A36" s="20"/>
      <c r="B36" s="17" t="s">
        <v>22</v>
      </c>
      <c r="C36" s="17"/>
      <c r="D36" s="21">
        <f>+[1]Pptario.cons!D35</f>
        <v>3115469.4</v>
      </c>
      <c r="E36" s="127">
        <f>+[1]Pptario.cons!E35</f>
        <v>207960.52</v>
      </c>
      <c r="F36" s="151">
        <f>+[1]Pptario.cons!F35</f>
        <v>192683.96</v>
      </c>
      <c r="G36" s="151">
        <f>+[1]Pptario.cons!G35</f>
        <v>250475.02799999999</v>
      </c>
      <c r="H36" s="244">
        <f>+[1]Pptario.cons!H35</f>
        <v>651119.50799999991</v>
      </c>
      <c r="I36" s="151">
        <f>+[1]Pptario.cons!I35</f>
        <v>254901.37900000002</v>
      </c>
      <c r="J36" s="151">
        <f>+[1]Pptario.cons!J35</f>
        <v>254186.155</v>
      </c>
      <c r="K36" s="128">
        <f>+[1]Pptario.cons!K35</f>
        <v>259238.33499999999</v>
      </c>
      <c r="L36" s="128">
        <f>+[1]Pptario.cons!L35</f>
        <v>768325.86899999995</v>
      </c>
      <c r="M36" s="128">
        <f>+[1]Pptario.cons!M35</f>
        <v>1419445.3769999999</v>
      </c>
      <c r="N36" s="127">
        <f>+[1]Pptario.cons!N35</f>
        <v>233627.07800000001</v>
      </c>
      <c r="O36" s="151">
        <f>+[1]Pptario.cons!O35</f>
        <v>204809.092</v>
      </c>
      <c r="P36" s="128">
        <f>+[1]Pptario.cons!P35</f>
        <v>206785.89799999999</v>
      </c>
      <c r="Q36" s="128">
        <f>+[1]Pptario.cons!Q35</f>
        <v>645222.06799999997</v>
      </c>
      <c r="R36" s="128">
        <f>+[1]Pptario.cons!R35</f>
        <v>2064667.4449999998</v>
      </c>
    </row>
    <row r="37" spans="1:18" x14ac:dyDescent="0.25">
      <c r="A37" s="20"/>
      <c r="B37" s="17"/>
      <c r="C37" s="17"/>
      <c r="D37" s="21"/>
      <c r="E37" s="127"/>
      <c r="F37" s="151"/>
      <c r="G37" s="151"/>
      <c r="H37" s="244"/>
      <c r="I37" s="151"/>
      <c r="J37" s="151"/>
      <c r="K37" s="128"/>
      <c r="L37" s="128"/>
      <c r="M37" s="128"/>
      <c r="N37" s="127"/>
      <c r="O37" s="151"/>
      <c r="P37" s="128"/>
      <c r="Q37" s="128"/>
      <c r="R37" s="128"/>
    </row>
    <row r="38" spans="1:18" x14ac:dyDescent="0.25">
      <c r="A38" s="24" t="s">
        <v>61</v>
      </c>
      <c r="B38" s="25"/>
      <c r="C38" s="25"/>
      <c r="D38" s="26">
        <f>+[1]Pptario.cons!D37</f>
        <v>35909244.412</v>
      </c>
      <c r="E38" s="131">
        <f>+[1]Pptario.cons!E37</f>
        <v>3442905.3984000003</v>
      </c>
      <c r="F38" s="152">
        <f>+[1]Pptario.cons!F37</f>
        <v>2833718.7902799994</v>
      </c>
      <c r="G38" s="152">
        <f>+[1]Pptario.cons!G37</f>
        <v>3252775.7365999995</v>
      </c>
      <c r="H38" s="247">
        <f>+[1]Pptario.cons!H37</f>
        <v>9529399.9252799973</v>
      </c>
      <c r="I38" s="152">
        <f>+[1]Pptario.cons!I37</f>
        <v>5428564.9217599994</v>
      </c>
      <c r="J38" s="152">
        <f>+[1]Pptario.cons!J37</f>
        <v>1490573.2707999998</v>
      </c>
      <c r="K38" s="132">
        <f>+[1]Pptario.cons!K37</f>
        <v>2738143.355</v>
      </c>
      <c r="L38" s="132">
        <f>+[1]Pptario.cons!L37</f>
        <v>9657281.5475600027</v>
      </c>
      <c r="M38" s="132">
        <f>+[1]Pptario.cons!M37</f>
        <v>19186681.472839989</v>
      </c>
      <c r="N38" s="131">
        <f>+[1]Pptario.cons!N37</f>
        <v>2705695.8050400005</v>
      </c>
      <c r="O38" s="152">
        <f>+[1]Pptario.cons!O37</f>
        <v>3164873.4888399998</v>
      </c>
      <c r="P38" s="132">
        <f>+[1]Pptario.cons!P37</f>
        <v>2968345.8009799994</v>
      </c>
      <c r="Q38" s="132">
        <f>+[1]Pptario.cons!Q37</f>
        <v>8838915.0948600005</v>
      </c>
      <c r="R38" s="132">
        <f>+[1]Pptario.cons!R37</f>
        <v>28025596.567700002</v>
      </c>
    </row>
    <row r="39" spans="1:18" x14ac:dyDescent="0.25">
      <c r="A39" s="24" t="s">
        <v>62</v>
      </c>
      <c r="B39" s="25"/>
      <c r="C39" s="25"/>
      <c r="D39" s="26">
        <f>+[1]Pptario.cons!D38</f>
        <v>41879677.287</v>
      </c>
      <c r="E39" s="131">
        <f>+[1]Pptario.cons!E38</f>
        <v>2865796.2447100002</v>
      </c>
      <c r="F39" s="152">
        <f>+[1]Pptario.cons!F38</f>
        <v>2877428.13289</v>
      </c>
      <c r="G39" s="152">
        <f>+[1]Pptario.cons!G38</f>
        <v>3804117.6901999996</v>
      </c>
      <c r="H39" s="247">
        <f>+[1]Pptario.cons!H38</f>
        <v>9547342.0678000003</v>
      </c>
      <c r="I39" s="152">
        <f>+[1]Pptario.cons!I38</f>
        <v>3168337.5113599999</v>
      </c>
      <c r="J39" s="152">
        <f>+[1]Pptario.cons!J38</f>
        <v>3216082.0658199997</v>
      </c>
      <c r="K39" s="132">
        <f>+[1]Pptario.cons!K38</f>
        <v>3524008.6413500002</v>
      </c>
      <c r="L39" s="132">
        <f>+[1]Pptario.cons!L38</f>
        <v>9908428.2185299993</v>
      </c>
      <c r="M39" s="132">
        <f>+[1]Pptario.cons!M38</f>
        <v>19455770.28633</v>
      </c>
      <c r="N39" s="131">
        <f>+[1]Pptario.cons!N38</f>
        <v>3345016.7215700001</v>
      </c>
      <c r="O39" s="152">
        <f>+[1]Pptario.cons!O38</f>
        <v>3522448.9777600002</v>
      </c>
      <c r="P39" s="132">
        <f>+[1]Pptario.cons!P38</f>
        <v>3815296.9796600002</v>
      </c>
      <c r="Q39" s="132">
        <f>+[1]Pptario.cons!Q38</f>
        <v>10682762.678989999</v>
      </c>
      <c r="R39" s="132">
        <f>+[1]Pptario.cons!R38</f>
        <v>30138532.965320002</v>
      </c>
    </row>
    <row r="40" spans="1:18" x14ac:dyDescent="0.25">
      <c r="A40" s="24" t="s">
        <v>23</v>
      </c>
      <c r="B40" s="25"/>
      <c r="C40" s="25"/>
      <c r="D40" s="26">
        <f>+[1]Pptario.cons!D39</f>
        <v>-5970432.875</v>
      </c>
      <c r="E40" s="131">
        <f>+[1]Pptario.cons!E39</f>
        <v>577109.15369000006</v>
      </c>
      <c r="F40" s="152">
        <f>+[1]Pptario.cons!F39</f>
        <v>-43709.342610000633</v>
      </c>
      <c r="G40" s="152">
        <f>+[1]Pptario.cons!G39</f>
        <v>-551341.95360000012</v>
      </c>
      <c r="H40" s="247">
        <f>+[1]Pptario.cons!H39</f>
        <v>-17942.142520003021</v>
      </c>
      <c r="I40" s="152">
        <f>+[1]Pptario.cons!I39</f>
        <v>2260227.4103999995</v>
      </c>
      <c r="J40" s="240">
        <f>+[1]Pptario.cons!J39</f>
        <v>-1725508.7950199998</v>
      </c>
      <c r="K40" s="164">
        <f>+[1]Pptario.cons!K39</f>
        <v>-785865.28635000018</v>
      </c>
      <c r="L40" s="164">
        <f>+[1]Pptario.cons!L39</f>
        <v>-251146.6709699966</v>
      </c>
      <c r="M40" s="164">
        <f>+[1]Pptario.cons!M39</f>
        <v>-269088.8134900108</v>
      </c>
      <c r="N40" s="256">
        <f>+[1]Pptario.cons!N39</f>
        <v>-639320.91652999958</v>
      </c>
      <c r="O40" s="240">
        <f>+[1]Pptario.cons!O39</f>
        <v>-357575.48892000038</v>
      </c>
      <c r="P40" s="164">
        <f>+[1]Pptario.cons!P39</f>
        <v>-846951.17868000083</v>
      </c>
      <c r="Q40" s="164">
        <f>+[1]Pptario.cons!Q39</f>
        <v>-1843847.5841299985</v>
      </c>
      <c r="R40" s="164">
        <f>+[1]Pptario.cons!R39</f>
        <v>-2112936.3976199999</v>
      </c>
    </row>
    <row r="41" spans="1:18" x14ac:dyDescent="0.25">
      <c r="A41" s="27"/>
      <c r="B41" s="28"/>
      <c r="C41" s="28"/>
      <c r="D41" s="29"/>
      <c r="E41" s="133"/>
      <c r="F41" s="153"/>
      <c r="G41" s="153"/>
      <c r="H41" s="248"/>
      <c r="I41" s="153"/>
      <c r="J41" s="153"/>
      <c r="K41" s="134"/>
      <c r="L41" s="134"/>
      <c r="M41" s="134"/>
      <c r="N41" s="133"/>
      <c r="O41" s="153"/>
      <c r="P41" s="134"/>
      <c r="Q41" s="134"/>
      <c r="R41" s="134"/>
    </row>
    <row r="42" spans="1:18" x14ac:dyDescent="0.25">
      <c r="A42" s="19" t="s">
        <v>24</v>
      </c>
      <c r="B42" s="17"/>
      <c r="C42" s="17"/>
      <c r="D42" s="18"/>
      <c r="E42" s="129"/>
      <c r="F42" s="45"/>
      <c r="G42" s="45"/>
      <c r="H42" s="246"/>
      <c r="I42" s="45"/>
      <c r="J42" s="45"/>
      <c r="K42" s="130"/>
      <c r="L42" s="130"/>
      <c r="M42" s="130"/>
      <c r="N42" s="129"/>
      <c r="O42" s="45"/>
      <c r="P42" s="130"/>
      <c r="Q42" s="130"/>
      <c r="R42" s="130"/>
    </row>
    <row r="43" spans="1:18" x14ac:dyDescent="0.25">
      <c r="A43" s="19"/>
      <c r="B43" s="17"/>
      <c r="C43" s="17"/>
      <c r="D43" s="18"/>
      <c r="E43" s="129"/>
      <c r="F43" s="45"/>
      <c r="G43" s="45"/>
      <c r="H43" s="246"/>
      <c r="I43" s="45"/>
      <c r="J43" s="45"/>
      <c r="K43" s="130"/>
      <c r="L43" s="130"/>
      <c r="M43" s="130"/>
      <c r="N43" s="129"/>
      <c r="O43" s="45"/>
      <c r="P43" s="130"/>
      <c r="Q43" s="130"/>
      <c r="R43" s="130"/>
    </row>
    <row r="44" spans="1:18" x14ac:dyDescent="0.25">
      <c r="A44" s="20" t="s">
        <v>25</v>
      </c>
      <c r="B44" s="17"/>
      <c r="C44" s="17"/>
      <c r="D44" s="21">
        <f>+[1]Pptario.cons!D44</f>
        <v>-1403839.9999999998</v>
      </c>
      <c r="E44" s="117">
        <f>+[1]Pptario.cons!E44</f>
        <v>759151.82805999997</v>
      </c>
      <c r="F44" s="154">
        <f>+[1]Pptario.cons!F44</f>
        <v>-130599.14556999994</v>
      </c>
      <c r="G44" s="154">
        <f>+[1]Pptario.cons!G44</f>
        <v>-948547.65659999999</v>
      </c>
      <c r="H44" s="21">
        <f>+[1]Pptario.cons!H44</f>
        <v>-319994.97411000007</v>
      </c>
      <c r="I44" s="154">
        <f>+[1]Pptario.cons!I44</f>
        <v>2177018.7384799998</v>
      </c>
      <c r="J44" s="154">
        <f>+[1]Pptario.cons!J44</f>
        <v>-1110012.25272</v>
      </c>
      <c r="K44" s="118">
        <f>+[1]Pptario.cons!K44</f>
        <v>2813743.3161499994</v>
      </c>
      <c r="L44" s="118">
        <f>+[1]Pptario.cons!L44</f>
        <v>3880749.8019099999</v>
      </c>
      <c r="M44" s="118">
        <f>+[1]Pptario.cons!M44</f>
        <v>3560754.8278000001</v>
      </c>
      <c r="N44" s="117">
        <f>+[1]Pptario.cons!N44</f>
        <v>-432607.23186</v>
      </c>
      <c r="O44" s="154">
        <f>+[1]Pptario.cons!O44</f>
        <v>17204.726080000008</v>
      </c>
      <c r="P44" s="118">
        <f>+[1]Pptario.cons!P44</f>
        <v>-936614.46866000013</v>
      </c>
      <c r="Q44" s="118">
        <f>+[1]Pptario.cons!Q44</f>
        <v>-1352016.97444</v>
      </c>
      <c r="R44" s="118">
        <f>+[1]Pptario.cons!R44</f>
        <v>2208738.25336</v>
      </c>
    </row>
    <row r="45" spans="1:18" x14ac:dyDescent="0.25">
      <c r="A45" s="20" t="s">
        <v>26</v>
      </c>
      <c r="B45" s="17"/>
      <c r="C45" s="17"/>
      <c r="D45" s="21">
        <f>+[1]Pptario.cons!D45</f>
        <v>431309.99999999994</v>
      </c>
      <c r="E45" s="117">
        <f>+[1]Pptario.cons!E45</f>
        <v>-214487.44745000001</v>
      </c>
      <c r="F45" s="154">
        <f>+[1]Pptario.cons!F45</f>
        <v>-777.13995999999679</v>
      </c>
      <c r="G45" s="154">
        <f>+[1]Pptario.cons!G45</f>
        <v>14496.560799999996</v>
      </c>
      <c r="H45" s="21">
        <f>+[1]Pptario.cons!H45</f>
        <v>-200768.02661</v>
      </c>
      <c r="I45" s="154">
        <f>+[1]Pptario.cons!I45</f>
        <v>21949.12788</v>
      </c>
      <c r="J45" s="154">
        <f>+[1]Pptario.cons!J45</f>
        <v>25195.8848</v>
      </c>
      <c r="K45" s="118">
        <f>+[1]Pptario.cons!K45</f>
        <v>57082.878899999996</v>
      </c>
      <c r="L45" s="118">
        <f>+[1]Pptario.cons!L45</f>
        <v>104227.89158</v>
      </c>
      <c r="M45" s="118">
        <f>+[1]Pptario.cons!M45</f>
        <v>-96540.135030000005</v>
      </c>
      <c r="N45" s="117">
        <f>+[1]Pptario.cons!N45</f>
        <v>51779.541339999996</v>
      </c>
      <c r="O45" s="154">
        <f>+[1]Pptario.cons!O45</f>
        <v>44104.116199999997</v>
      </c>
      <c r="P45" s="118">
        <f>+[1]Pptario.cons!P45</f>
        <v>49295.357579999996</v>
      </c>
      <c r="Q45" s="118">
        <f>+[1]Pptario.cons!Q45</f>
        <v>145179.01511999997</v>
      </c>
      <c r="R45" s="118">
        <f>+[1]Pptario.cons!R45</f>
        <v>48638.880089999991</v>
      </c>
    </row>
    <row r="46" spans="1:18" x14ac:dyDescent="0.25">
      <c r="A46" s="20"/>
      <c r="B46" s="17" t="s">
        <v>27</v>
      </c>
      <c r="C46" s="17"/>
      <c r="D46" s="21">
        <f>+[1]Pptario.cons!D46</f>
        <v>825613.2</v>
      </c>
      <c r="E46" s="117">
        <f>+[1]Pptario.cons!E46</f>
        <v>15586.432130000001</v>
      </c>
      <c r="F46" s="154">
        <f>+[1]Pptario.cons!F46</f>
        <v>30854.470080000003</v>
      </c>
      <c r="G46" s="154">
        <f>+[1]Pptario.cons!G46</f>
        <v>41719.007599999997</v>
      </c>
      <c r="H46" s="21">
        <f>+[1]Pptario.cons!H46</f>
        <v>88159.909809999997</v>
      </c>
      <c r="I46" s="154">
        <f>+[1]Pptario.cons!I46</f>
        <v>45612.269659999998</v>
      </c>
      <c r="J46" s="154">
        <f>+[1]Pptario.cons!J46</f>
        <v>52925.462299999999</v>
      </c>
      <c r="K46" s="118">
        <f>+[1]Pptario.cons!K46</f>
        <v>86116.967999999993</v>
      </c>
      <c r="L46" s="118">
        <f>+[1]Pptario.cons!L46</f>
        <v>184654.69996</v>
      </c>
      <c r="M46" s="118">
        <f>+[1]Pptario.cons!M46</f>
        <v>272814.60976999998</v>
      </c>
      <c r="N46" s="117">
        <f>+[1]Pptario.cons!N46</f>
        <v>82927.504709999994</v>
      </c>
      <c r="O46" s="154">
        <f>+[1]Pptario.cons!O46</f>
        <v>77109.605320000002</v>
      </c>
      <c r="P46" s="118">
        <f>+[1]Pptario.cons!P46</f>
        <v>85106.503700000001</v>
      </c>
      <c r="Q46" s="118">
        <f>+[1]Pptario.cons!Q46</f>
        <v>245143.61372999998</v>
      </c>
      <c r="R46" s="118">
        <f>+[1]Pptario.cons!R46</f>
        <v>517958.22349999996</v>
      </c>
    </row>
    <row r="47" spans="1:18" x14ac:dyDescent="0.25">
      <c r="A47" s="20"/>
      <c r="B47" s="17" t="s">
        <v>28</v>
      </c>
      <c r="C47" s="17"/>
      <c r="D47" s="21">
        <f>+[1]Pptario.cons!D47</f>
        <v>394303.2</v>
      </c>
      <c r="E47" s="117">
        <f>+[1]Pptario.cons!E47</f>
        <v>230073.87958000001</v>
      </c>
      <c r="F47" s="154">
        <f>+[1]Pptario.cons!F47</f>
        <v>31631.61004</v>
      </c>
      <c r="G47" s="154">
        <f>+[1]Pptario.cons!G47</f>
        <v>27222.446800000002</v>
      </c>
      <c r="H47" s="21">
        <f>+[1]Pptario.cons!H47</f>
        <v>288927.93641999998</v>
      </c>
      <c r="I47" s="154">
        <f>+[1]Pptario.cons!I47</f>
        <v>23663.141779999998</v>
      </c>
      <c r="J47" s="154">
        <f>+[1]Pptario.cons!J47</f>
        <v>27729.577499999999</v>
      </c>
      <c r="K47" s="118">
        <f>+[1]Pptario.cons!K47</f>
        <v>29034.089100000001</v>
      </c>
      <c r="L47" s="118">
        <f>+[1]Pptario.cons!L47</f>
        <v>80426.808380000002</v>
      </c>
      <c r="M47" s="118">
        <f>+[1]Pptario.cons!M47</f>
        <v>369354.74479999999</v>
      </c>
      <c r="N47" s="117">
        <f>+[1]Pptario.cons!N47</f>
        <v>31147.963370000001</v>
      </c>
      <c r="O47" s="154">
        <f>+[1]Pptario.cons!O47</f>
        <v>33005.489120000006</v>
      </c>
      <c r="P47" s="118">
        <f>+[1]Pptario.cons!P47</f>
        <v>35811.146120000005</v>
      </c>
      <c r="Q47" s="118">
        <f>+[1]Pptario.cons!Q47</f>
        <v>99964.598610000015</v>
      </c>
      <c r="R47" s="118">
        <f>+[1]Pptario.cons!R47</f>
        <v>469319.34340999997</v>
      </c>
    </row>
    <row r="48" spans="1:18" x14ac:dyDescent="0.25">
      <c r="A48" s="20" t="s">
        <v>29</v>
      </c>
      <c r="B48" s="17"/>
      <c r="C48" s="17"/>
      <c r="D48" s="21">
        <f>+[1]Pptario.cons!D48</f>
        <v>-1859089.9999999998</v>
      </c>
      <c r="E48" s="117">
        <f>+[1]Pptario.cons!E48</f>
        <v>1365265.8168000001</v>
      </c>
      <c r="F48" s="154">
        <f>+[1]Pptario.cons!F48</f>
        <v>-558930.14622999995</v>
      </c>
      <c r="G48" s="154">
        <f>+[1]Pptario.cons!G48</f>
        <v>-515220.06900000002</v>
      </c>
      <c r="H48" s="21">
        <f>+[1]Pptario.cons!H48</f>
        <v>291115.60156999994</v>
      </c>
      <c r="I48" s="154">
        <f>+[1]Pptario.cons!I48</f>
        <v>561678.07299999997</v>
      </c>
      <c r="J48" s="154">
        <f>+[1]Pptario.cons!J48</f>
        <v>568330.09041999991</v>
      </c>
      <c r="K48" s="118">
        <f>+[1]Pptario.cons!K48</f>
        <v>2770967.1722499998</v>
      </c>
      <c r="L48" s="118">
        <f>+[1]Pptario.cons!L48</f>
        <v>3900975.3356699999</v>
      </c>
      <c r="M48" s="118">
        <f>+[1]Pptario.cons!M48</f>
        <v>4192090.9372399999</v>
      </c>
      <c r="N48" s="117">
        <f>+[1]Pptario.cons!N48</f>
        <v>-511894.65469</v>
      </c>
      <c r="O48" s="154">
        <f>+[1]Pptario.cons!O48</f>
        <v>-159644.26567999998</v>
      </c>
      <c r="P48" s="118">
        <f>+[1]Pptario.cons!P48</f>
        <v>-922636.26156000001</v>
      </c>
      <c r="Q48" s="118">
        <f>+[1]Pptario.cons!Q48</f>
        <v>-1594175.18193</v>
      </c>
      <c r="R48" s="118">
        <f>+[1]Pptario.cons!R48</f>
        <v>2597915.7553099999</v>
      </c>
    </row>
    <row r="49" spans="1:18" x14ac:dyDescent="0.25">
      <c r="A49" s="20"/>
      <c r="B49" s="17" t="s">
        <v>30</v>
      </c>
      <c r="C49" s="17"/>
      <c r="D49" s="21">
        <f>+[1]Pptario.cons!D49</f>
        <v>1910601.4000000001</v>
      </c>
      <c r="E49" s="117">
        <f>+[1]Pptario.cons!E49</f>
        <v>3429231.7456800002</v>
      </c>
      <c r="F49" s="154">
        <f>+[1]Pptario.cons!F49</f>
        <v>-65840.20485999994</v>
      </c>
      <c r="G49" s="154">
        <f>+[1]Pptario.cons!G49</f>
        <v>750844.96419999993</v>
      </c>
      <c r="H49" s="21">
        <f>+[1]Pptario.cons!H49</f>
        <v>4114236.50502</v>
      </c>
      <c r="I49" s="154">
        <f>+[1]Pptario.cons!I49</f>
        <v>454044.24338</v>
      </c>
      <c r="J49" s="154">
        <f>+[1]Pptario.cons!J49</f>
        <v>638551.66935999994</v>
      </c>
      <c r="K49" s="118">
        <f>+[1]Pptario.cons!K49</f>
        <v>3095770.9038499999</v>
      </c>
      <c r="L49" s="118">
        <f>+[1]Pptario.cons!L49</f>
        <v>4188366.8165899999</v>
      </c>
      <c r="M49" s="118">
        <f>+[1]Pptario.cons!M49</f>
        <v>8302603.32161</v>
      </c>
      <c r="N49" s="117">
        <f>+[1]Pptario.cons!N49</f>
        <v>-502131.43190999998</v>
      </c>
      <c r="O49" s="154">
        <f>+[1]Pptario.cons!O49</f>
        <v>36160.529280000017</v>
      </c>
      <c r="P49" s="118">
        <f>+[1]Pptario.cons!P49</f>
        <v>-663041.61484000005</v>
      </c>
      <c r="Q49" s="118">
        <f>+[1]Pptario.cons!Q49</f>
        <v>-1129012.5174700001</v>
      </c>
      <c r="R49" s="118">
        <f>+[1]Pptario.cons!R49</f>
        <v>7173590.8041399997</v>
      </c>
    </row>
    <row r="50" spans="1:18" x14ac:dyDescent="0.25">
      <c r="A50" s="20"/>
      <c r="B50" s="17" t="s">
        <v>31</v>
      </c>
      <c r="C50" s="17"/>
      <c r="D50" s="21">
        <f>+[1]Pptario.cons!D50</f>
        <v>3769691.4</v>
      </c>
      <c r="E50" s="117">
        <f>+[1]Pptario.cons!E50</f>
        <v>2063965.92888</v>
      </c>
      <c r="F50" s="154">
        <f>+[1]Pptario.cons!F50</f>
        <v>493089.94137000002</v>
      </c>
      <c r="G50" s="154">
        <f>+[1]Pptario.cons!G50</f>
        <v>1266065.0331999999</v>
      </c>
      <c r="H50" s="21">
        <f>+[1]Pptario.cons!H50</f>
        <v>3823120.9034500001</v>
      </c>
      <c r="I50" s="154">
        <f>+[1]Pptario.cons!I50</f>
        <v>-107633.82962</v>
      </c>
      <c r="J50" s="154">
        <f>+[1]Pptario.cons!J50</f>
        <v>70221.578940000007</v>
      </c>
      <c r="K50" s="118">
        <f>+[1]Pptario.cons!K50</f>
        <v>324803.7316</v>
      </c>
      <c r="L50" s="118">
        <f>+[1]Pptario.cons!L50</f>
        <v>287391.48092</v>
      </c>
      <c r="M50" s="118">
        <f>+[1]Pptario.cons!M50</f>
        <v>4110512.3843700001</v>
      </c>
      <c r="N50" s="117">
        <f>+[1]Pptario.cons!N50</f>
        <v>9763.2227800000001</v>
      </c>
      <c r="O50" s="154">
        <f>+[1]Pptario.cons!O50</f>
        <v>195804.79496</v>
      </c>
      <c r="P50" s="118">
        <f>+[1]Pptario.cons!P50</f>
        <v>259594.64671999999</v>
      </c>
      <c r="Q50" s="118">
        <f>+[1]Pptario.cons!Q50</f>
        <v>465162.66446</v>
      </c>
      <c r="R50" s="118">
        <f>+[1]Pptario.cons!R50</f>
        <v>4575675.0488299998</v>
      </c>
    </row>
    <row r="51" spans="1:18" x14ac:dyDescent="0.25">
      <c r="A51" s="20" t="s">
        <v>32</v>
      </c>
      <c r="B51" s="17"/>
      <c r="C51" s="17"/>
      <c r="D51" s="21">
        <f>+[1]Pptario.cons!D51</f>
        <v>0</v>
      </c>
      <c r="E51" s="117">
        <f>+[1]Pptario.cons!E51</f>
        <v>603.26684999999998</v>
      </c>
      <c r="F51" s="154">
        <f>+[1]Pptario.cons!F51</f>
        <v>1698.4459199999983</v>
      </c>
      <c r="G51" s="154">
        <f>+[1]Pptario.cons!G51</f>
        <v>-205.68559999996796</v>
      </c>
      <c r="H51" s="21">
        <f>+[1]Pptario.cons!H51</f>
        <v>2096.0271700000303</v>
      </c>
      <c r="I51" s="154">
        <f>+[1]Pptario.cons!I51</f>
        <v>2446.3188999999547</v>
      </c>
      <c r="J51" s="154">
        <f>+[1]Pptario.cons!J51</f>
        <v>-2861.793319999997</v>
      </c>
      <c r="K51" s="118">
        <f>+[1]Pptario.cons!K51</f>
        <v>190.96909999998752</v>
      </c>
      <c r="L51" s="118">
        <f>+[1]Pptario.cons!L51</f>
        <v>-224.50532000005478</v>
      </c>
      <c r="M51" s="118">
        <f>+[1]Pptario.cons!M51</f>
        <v>1871.5218499999755</v>
      </c>
      <c r="N51" s="117">
        <f>+[1]Pptario.cons!N51</f>
        <v>676.89140000000043</v>
      </c>
      <c r="O51" s="154">
        <f>+[1]Pptario.cons!O51</f>
        <v>-1940.1421600000031</v>
      </c>
      <c r="P51" s="118">
        <f>+[1]Pptario.cons!P51</f>
        <v>1082.8218599999673</v>
      </c>
      <c r="Q51" s="118">
        <f>+[1]Pptario.cons!Q51</f>
        <v>-180.42890000003536</v>
      </c>
      <c r="R51" s="118">
        <f>+[1]Pptario.cons!R51</f>
        <v>1691.0929499999402</v>
      </c>
    </row>
    <row r="52" spans="1:18" x14ac:dyDescent="0.25">
      <c r="A52" s="20" t="s">
        <v>33</v>
      </c>
      <c r="B52" s="17"/>
      <c r="C52" s="17"/>
      <c r="D52" s="21">
        <f>+[1]Pptario.cons!D52</f>
        <v>23940</v>
      </c>
      <c r="E52" s="117">
        <f>+[1]Pptario.cons!E52</f>
        <v>-392229.80814000004</v>
      </c>
      <c r="F52" s="154">
        <f>+[1]Pptario.cons!F52</f>
        <v>427409.69469999999</v>
      </c>
      <c r="G52" s="154">
        <f>+[1]Pptario.cons!G52</f>
        <v>-447618.46279999998</v>
      </c>
      <c r="H52" s="21">
        <f>+[1]Pptario.cons!H52</f>
        <v>-412438.57624000002</v>
      </c>
      <c r="I52" s="154">
        <f>+[1]Pptario.cons!I52</f>
        <v>1590945.2187000001</v>
      </c>
      <c r="J52" s="154">
        <f>+[1]Pptario.cons!J52</f>
        <v>-1700676.43462</v>
      </c>
      <c r="K52" s="118">
        <f>+[1]Pptario.cons!K52</f>
        <v>-14497.704100000001</v>
      </c>
      <c r="L52" s="118">
        <f>+[1]Pptario.cons!L52</f>
        <v>-124228.92001999987</v>
      </c>
      <c r="M52" s="118">
        <f>+[1]Pptario.cons!M52</f>
        <v>-536667.49625999993</v>
      </c>
      <c r="N52" s="117">
        <f>+[1]Pptario.cons!N52</f>
        <v>26830.990090000003</v>
      </c>
      <c r="O52" s="154">
        <f>+[1]Pptario.cons!O52</f>
        <v>134685.01772</v>
      </c>
      <c r="P52" s="118">
        <f>+[1]Pptario.cons!P52</f>
        <v>-64356.38654</v>
      </c>
      <c r="Q52" s="118">
        <f>+[1]Pptario.cons!Q52</f>
        <v>97159.621270000003</v>
      </c>
      <c r="R52" s="118">
        <f>+[1]Pptario.cons!R52</f>
        <v>-439507.4749899999</v>
      </c>
    </row>
    <row r="53" spans="1:18" x14ac:dyDescent="0.25">
      <c r="A53" s="35" t="s">
        <v>89</v>
      </c>
      <c r="B53" s="33"/>
      <c r="C53" s="33"/>
      <c r="D53" s="21">
        <f>+[1]Pptario.cons!D53</f>
        <v>0</v>
      </c>
      <c r="E53" s="117">
        <f>+[1]Pptario.cons!E53</f>
        <v>0</v>
      </c>
      <c r="F53" s="154">
        <f>+[1]Pptario.cons!F53</f>
        <v>0</v>
      </c>
      <c r="G53" s="154">
        <f>+[1]Pptario.cons!G53</f>
        <v>0</v>
      </c>
      <c r="H53" s="21">
        <f>+[1]Pptario.cons!H53</f>
        <v>0</v>
      </c>
      <c r="I53" s="154">
        <f>+[1]Pptario.cons!I53</f>
        <v>0</v>
      </c>
      <c r="J53" s="154">
        <f>+[1]Pptario.cons!J53</f>
        <v>0</v>
      </c>
      <c r="K53" s="118">
        <f>+[1]Pptario.cons!K53</f>
        <v>0</v>
      </c>
      <c r="L53" s="118">
        <f>+[1]Pptario.cons!L53</f>
        <v>0</v>
      </c>
      <c r="M53" s="118">
        <f>+[1]Pptario.cons!M53</f>
        <v>0</v>
      </c>
      <c r="N53" s="117">
        <f>+[1]Pptario.cons!N53</f>
        <v>0</v>
      </c>
      <c r="O53" s="154">
        <f>+[1]Pptario.cons!O53</f>
        <v>0</v>
      </c>
      <c r="P53" s="118">
        <f>+[1]Pptario.cons!P53</f>
        <v>0</v>
      </c>
      <c r="Q53" s="118">
        <f>+[1]Pptario.cons!Q53</f>
        <v>0</v>
      </c>
      <c r="R53" s="118">
        <f>+[1]Pptario.cons!R53</f>
        <v>0</v>
      </c>
    </row>
    <row r="54" spans="1:18" x14ac:dyDescent="0.25">
      <c r="A54" s="35"/>
      <c r="B54" s="33" t="s">
        <v>34</v>
      </c>
      <c r="C54" s="33"/>
      <c r="D54" s="21">
        <f>+[1]Pptario.cons!D54</f>
        <v>0</v>
      </c>
      <c r="E54" s="117">
        <f>+[1]Pptario.cons!E54</f>
        <v>0</v>
      </c>
      <c r="F54" s="154">
        <f>+[1]Pptario.cons!F54</f>
        <v>0</v>
      </c>
      <c r="G54" s="154">
        <f>+[1]Pptario.cons!G54</f>
        <v>0</v>
      </c>
      <c r="H54" s="21">
        <f>+[1]Pptario.cons!H54</f>
        <v>0</v>
      </c>
      <c r="I54" s="154">
        <f>+[1]Pptario.cons!I54</f>
        <v>0</v>
      </c>
      <c r="J54" s="154">
        <f>+[1]Pptario.cons!J54</f>
        <v>0</v>
      </c>
      <c r="K54" s="118">
        <f>+[1]Pptario.cons!K54</f>
        <v>0</v>
      </c>
      <c r="L54" s="118">
        <f>+[1]Pptario.cons!L54</f>
        <v>0</v>
      </c>
      <c r="M54" s="118">
        <f>+[1]Pptario.cons!M54</f>
        <v>0</v>
      </c>
      <c r="N54" s="117">
        <f>+[1]Pptario.cons!N54</f>
        <v>0</v>
      </c>
      <c r="O54" s="154">
        <f>+[1]Pptario.cons!O54</f>
        <v>0</v>
      </c>
      <c r="P54" s="118">
        <f>+[1]Pptario.cons!P54</f>
        <v>0</v>
      </c>
      <c r="Q54" s="118">
        <f>+[1]Pptario.cons!Q54</f>
        <v>0</v>
      </c>
      <c r="R54" s="118">
        <f>+[1]Pptario.cons!R54</f>
        <v>0</v>
      </c>
    </row>
    <row r="55" spans="1:18" x14ac:dyDescent="0.25">
      <c r="A55" s="35"/>
      <c r="B55" s="33" t="s">
        <v>35</v>
      </c>
      <c r="C55" s="33"/>
      <c r="D55" s="21">
        <f>+[1]Pptario.cons!D55</f>
        <v>0</v>
      </c>
      <c r="E55" s="117">
        <f>+[1]Pptario.cons!E55</f>
        <v>0</v>
      </c>
      <c r="F55" s="154">
        <f>+[1]Pptario.cons!F55</f>
        <v>0</v>
      </c>
      <c r="G55" s="154">
        <f>+[1]Pptario.cons!G55</f>
        <v>0</v>
      </c>
      <c r="H55" s="21">
        <f>+[1]Pptario.cons!H55</f>
        <v>0</v>
      </c>
      <c r="I55" s="154">
        <f>+[1]Pptario.cons!I55</f>
        <v>0</v>
      </c>
      <c r="J55" s="154">
        <f>+[1]Pptario.cons!J55</f>
        <v>0</v>
      </c>
      <c r="K55" s="118">
        <f>+[1]Pptario.cons!K55</f>
        <v>0</v>
      </c>
      <c r="L55" s="118">
        <f>+[1]Pptario.cons!L55</f>
        <v>0</v>
      </c>
      <c r="M55" s="118">
        <f>+[1]Pptario.cons!M55</f>
        <v>0</v>
      </c>
      <c r="N55" s="117">
        <f>+[1]Pptario.cons!N55</f>
        <v>0</v>
      </c>
      <c r="O55" s="154">
        <f>+[1]Pptario.cons!O55</f>
        <v>0</v>
      </c>
      <c r="P55" s="118">
        <f>+[1]Pptario.cons!P55</f>
        <v>0</v>
      </c>
      <c r="Q55" s="118">
        <f>+[1]Pptario.cons!Q55</f>
        <v>0</v>
      </c>
      <c r="R55" s="118">
        <f>+[1]Pptario.cons!R55</f>
        <v>0</v>
      </c>
    </row>
    <row r="56" spans="1:18" x14ac:dyDescent="0.25">
      <c r="A56" s="82" t="s">
        <v>90</v>
      </c>
      <c r="B56" s="33"/>
      <c r="C56" s="33"/>
      <c r="D56" s="21">
        <f>+[1]Pptario.cons!D56</f>
        <v>0</v>
      </c>
      <c r="E56" s="117">
        <f>+[1]Pptario.cons!E56</f>
        <v>0</v>
      </c>
      <c r="F56" s="154">
        <f>+[1]Pptario.cons!F56</f>
        <v>0</v>
      </c>
      <c r="G56" s="154">
        <f>+[1]Pptario.cons!G56</f>
        <v>0</v>
      </c>
      <c r="H56" s="21">
        <f>+[1]Pptario.cons!H56</f>
        <v>0</v>
      </c>
      <c r="I56" s="154">
        <f>+[1]Pptario.cons!I56</f>
        <v>0</v>
      </c>
      <c r="J56" s="154">
        <f>+[1]Pptario.cons!J56</f>
        <v>0</v>
      </c>
      <c r="K56" s="118">
        <f>+[1]Pptario.cons!K56</f>
        <v>0</v>
      </c>
      <c r="L56" s="118">
        <f>+[1]Pptario.cons!L56</f>
        <v>0</v>
      </c>
      <c r="M56" s="118">
        <f>+[1]Pptario.cons!M56</f>
        <v>0</v>
      </c>
      <c r="N56" s="117">
        <f>+[1]Pptario.cons!N56</f>
        <v>0</v>
      </c>
      <c r="O56" s="154">
        <f>+[1]Pptario.cons!O56</f>
        <v>0</v>
      </c>
      <c r="P56" s="118">
        <f>+[1]Pptario.cons!P56</f>
        <v>0</v>
      </c>
      <c r="Q56" s="118">
        <f>+[1]Pptario.cons!Q56</f>
        <v>0</v>
      </c>
      <c r="R56" s="118">
        <f>+[1]Pptario.cons!R56</f>
        <v>0</v>
      </c>
    </row>
    <row r="57" spans="1:18" x14ac:dyDescent="0.25">
      <c r="A57" s="20" t="s">
        <v>36</v>
      </c>
      <c r="B57" s="17"/>
      <c r="C57" s="17"/>
      <c r="D57" s="21">
        <f>+[1]Pptario.cons!D57</f>
        <v>0</v>
      </c>
      <c r="E57" s="117">
        <f>+[1]Pptario.cons!E57</f>
        <v>0</v>
      </c>
      <c r="F57" s="154">
        <f>+[1]Pptario.cons!F57</f>
        <v>0</v>
      </c>
      <c r="G57" s="154">
        <f>+[1]Pptario.cons!G57</f>
        <v>0</v>
      </c>
      <c r="H57" s="21">
        <f>+[1]Pptario.cons!H57</f>
        <v>0</v>
      </c>
      <c r="I57" s="154">
        <f>+[1]Pptario.cons!I57</f>
        <v>0</v>
      </c>
      <c r="J57" s="154">
        <f>+[1]Pptario.cons!J57</f>
        <v>0</v>
      </c>
      <c r="K57" s="118">
        <f>+[1]Pptario.cons!K57</f>
        <v>0</v>
      </c>
      <c r="L57" s="118">
        <f>+[1]Pptario.cons!L57</f>
        <v>0</v>
      </c>
      <c r="M57" s="118">
        <f>+[1]Pptario.cons!M57</f>
        <v>0</v>
      </c>
      <c r="N57" s="117">
        <f>+[1]Pptario.cons!N57</f>
        <v>0</v>
      </c>
      <c r="O57" s="154">
        <f>+[1]Pptario.cons!O57</f>
        <v>0</v>
      </c>
      <c r="P57" s="118">
        <f>+[1]Pptario.cons!P57</f>
        <v>0</v>
      </c>
      <c r="Q57" s="118">
        <f>+[1]Pptario.cons!Q57</f>
        <v>0</v>
      </c>
      <c r="R57" s="118">
        <f>+[1]Pptario.cons!R57</f>
        <v>0</v>
      </c>
    </row>
    <row r="58" spans="1:18" x14ac:dyDescent="0.25">
      <c r="A58" s="20"/>
      <c r="B58" s="17"/>
      <c r="C58" s="17"/>
      <c r="D58" s="21"/>
      <c r="E58" s="127"/>
      <c r="F58" s="151"/>
      <c r="G58" s="151"/>
      <c r="H58" s="244"/>
      <c r="I58" s="151"/>
      <c r="J58" s="151"/>
      <c r="K58" s="128"/>
      <c r="L58" s="128"/>
      <c r="M58" s="128"/>
      <c r="N58" s="127"/>
      <c r="O58" s="151"/>
      <c r="P58" s="128"/>
      <c r="Q58" s="128"/>
      <c r="R58" s="128"/>
    </row>
    <row r="59" spans="1:18" x14ac:dyDescent="0.25">
      <c r="A59" s="20" t="s">
        <v>37</v>
      </c>
      <c r="B59" s="17"/>
      <c r="C59" s="17"/>
      <c r="D59" s="21">
        <f>+[1]Pptario.cons!D61</f>
        <v>4566592.9570000004</v>
      </c>
      <c r="E59" s="117">
        <f>+[1]Pptario.cons!E61</f>
        <v>182042.67437000008</v>
      </c>
      <c r="F59" s="154">
        <f>+[1]Pptario.cons!F61</f>
        <v>-86889.802960000001</v>
      </c>
      <c r="G59" s="154">
        <f>+[1]Pptario.cons!G61</f>
        <v>-397205.70300000004</v>
      </c>
      <c r="H59" s="21">
        <f>+[1]Pptario.cons!H61</f>
        <v>-302052.83158999984</v>
      </c>
      <c r="I59" s="154">
        <f>+[1]Pptario.cons!I61</f>
        <v>-83208.671919999993</v>
      </c>
      <c r="J59" s="154">
        <f>+[1]Pptario.cons!J61</f>
        <v>615496.54230000009</v>
      </c>
      <c r="K59" s="118">
        <f>+[1]Pptario.cons!K61</f>
        <v>3599608.6025000005</v>
      </c>
      <c r="L59" s="118">
        <f>+[1]Pptario.cons!L61</f>
        <v>4131896.4728799998</v>
      </c>
      <c r="M59" s="118">
        <f>+[1]Pptario.cons!M61</f>
        <v>3829843.6412900002</v>
      </c>
      <c r="N59" s="117">
        <f>+[1]Pptario.cons!N61</f>
        <v>206713.68466999999</v>
      </c>
      <c r="O59" s="154">
        <f>+[1]Pptario.cons!O61</f>
        <v>374780.21500000003</v>
      </c>
      <c r="P59" s="118">
        <f>+[1]Pptario.cons!P61</f>
        <v>-89663.289980000001</v>
      </c>
      <c r="Q59" s="118">
        <f>+[1]Pptario.cons!Q61</f>
        <v>491830.60969000007</v>
      </c>
      <c r="R59" s="118">
        <f>+[1]Pptario.cons!R61</f>
        <v>4321674.25098</v>
      </c>
    </row>
    <row r="60" spans="1:18" x14ac:dyDescent="0.25">
      <c r="A60" s="20" t="s">
        <v>38</v>
      </c>
      <c r="B60" s="17"/>
      <c r="C60" s="17"/>
      <c r="D60" s="21">
        <f>+[1]Pptario.cons!D62</f>
        <v>84685.858000000007</v>
      </c>
      <c r="E60" s="117">
        <f>+[1]Pptario.cons!E62</f>
        <v>-98.517310000000009</v>
      </c>
      <c r="F60" s="154">
        <f>+[1]Pptario.cons!F62</f>
        <v>-5705.76296</v>
      </c>
      <c r="G60" s="154">
        <f>+[1]Pptario.cons!G62</f>
        <v>-17061.138999999999</v>
      </c>
      <c r="H60" s="21">
        <f>+[1]Pptario.cons!H62</f>
        <v>-22865.419270000002</v>
      </c>
      <c r="I60" s="154">
        <f>+[1]Pptario.cons!I62</f>
        <v>-8950.8399200000003</v>
      </c>
      <c r="J60" s="154">
        <f>+[1]Pptario.cons!J62</f>
        <v>343.27929999999969</v>
      </c>
      <c r="K60" s="118">
        <f>+[1]Pptario.cons!K62</f>
        <v>1361982.0445000003</v>
      </c>
      <c r="L60" s="118">
        <f>+[1]Pptario.cons!L62</f>
        <v>1353374.4838800002</v>
      </c>
      <c r="M60" s="118">
        <f>+[1]Pptario.cons!M62</f>
        <v>1330509.0646100002</v>
      </c>
      <c r="N60" s="117">
        <f>+[1]Pptario.cons!N62</f>
        <v>93836.999670000005</v>
      </c>
      <c r="O60" s="154">
        <f>+[1]Pptario.cons!O62</f>
        <v>-9975.0419999999995</v>
      </c>
      <c r="P60" s="118">
        <f>+[1]Pptario.cons!P62</f>
        <v>-9663.3689799999993</v>
      </c>
      <c r="Q60" s="118">
        <f>+[1]Pptario.cons!Q62</f>
        <v>74198.588690000004</v>
      </c>
      <c r="R60" s="118">
        <f>+[1]Pptario.cons!R62</f>
        <v>1404707.6533000004</v>
      </c>
    </row>
    <row r="61" spans="1:18" x14ac:dyDescent="0.25">
      <c r="A61" s="20"/>
      <c r="B61" s="17" t="s">
        <v>39</v>
      </c>
      <c r="C61" s="17"/>
      <c r="D61" s="21">
        <f>+[1]Pptario.cons!D63</f>
        <v>190011.29800000001</v>
      </c>
      <c r="E61" s="117">
        <f>+[1]Pptario.cons!E63</f>
        <v>0</v>
      </c>
      <c r="F61" s="154">
        <f>+[1]Pptario.cons!F63</f>
        <v>-1013.6989600000001</v>
      </c>
      <c r="G61" s="154">
        <f>+[1]Pptario.cons!G63</f>
        <v>0</v>
      </c>
      <c r="H61" s="21">
        <f>+[1]Pptario.cons!H63</f>
        <v>-1013.6989600000001</v>
      </c>
      <c r="I61" s="154">
        <f>+[1]Pptario.cons!I63</f>
        <v>116.444</v>
      </c>
      <c r="J61" s="154">
        <f>+[1]Pptario.cons!J63</f>
        <v>2869.4839999999999</v>
      </c>
      <c r="K61" s="118">
        <f>+[1]Pptario.cons!K63</f>
        <v>1567926.0389500002</v>
      </c>
      <c r="L61" s="118">
        <f>+[1]Pptario.cons!L63</f>
        <v>1570911.9669500003</v>
      </c>
      <c r="M61" s="118">
        <f>+[1]Pptario.cons!M63</f>
        <v>1569898.2679900003</v>
      </c>
      <c r="N61" s="117">
        <f>+[1]Pptario.cons!N63</f>
        <v>96889.368000000002</v>
      </c>
      <c r="O61" s="154">
        <f>+[1]Pptario.cons!O63</f>
        <v>0</v>
      </c>
      <c r="P61" s="118">
        <f>+[1]Pptario.cons!P63</f>
        <v>0</v>
      </c>
      <c r="Q61" s="118">
        <f>+[1]Pptario.cons!Q63</f>
        <v>96889.368000000002</v>
      </c>
      <c r="R61" s="118">
        <f>+[1]Pptario.cons!R63</f>
        <v>1666787.6359900003</v>
      </c>
    </row>
    <row r="62" spans="1:18" x14ac:dyDescent="0.25">
      <c r="A62" s="20"/>
      <c r="B62" s="17"/>
      <c r="C62" s="17" t="s">
        <v>40</v>
      </c>
      <c r="D62" s="21"/>
      <c r="E62" s="117">
        <f>+[1]Pptario.cons!E64</f>
        <v>0</v>
      </c>
      <c r="F62" s="154">
        <f>+[1]Pptario.cons!F64</f>
        <v>-1013.6989600000001</v>
      </c>
      <c r="G62" s="154">
        <f>+[1]Pptario.cons!G64</f>
        <v>0</v>
      </c>
      <c r="H62" s="21">
        <f>+[1]Pptario.cons!H64</f>
        <v>-1013.6989600000001</v>
      </c>
      <c r="I62" s="154">
        <f>+[1]Pptario.cons!I64</f>
        <v>0</v>
      </c>
      <c r="J62" s="154">
        <f>+[1]Pptario.cons!J64</f>
        <v>0</v>
      </c>
      <c r="K62" s="118">
        <f>+[1]Pptario.cons!K64</f>
        <v>1563856.1149500001</v>
      </c>
      <c r="L62" s="118">
        <f>+[1]Pptario.cons!L64</f>
        <v>1563856.1149500001</v>
      </c>
      <c r="M62" s="118">
        <f>+[1]Pptario.cons!M64</f>
        <v>1562842.4159900001</v>
      </c>
      <c r="N62" s="117">
        <f>+[1]Pptario.cons!N64</f>
        <v>98725.5</v>
      </c>
      <c r="O62" s="154">
        <f>+[1]Pptario.cons!O64</f>
        <v>0</v>
      </c>
      <c r="P62" s="118">
        <f>+[1]Pptario.cons!P64</f>
        <v>0</v>
      </c>
      <c r="Q62" s="118">
        <f>+[1]Pptario.cons!Q64</f>
        <v>98725.5</v>
      </c>
      <c r="R62" s="118">
        <f>+[1]Pptario.cons!R64</f>
        <v>1661567.9159900001</v>
      </c>
    </row>
    <row r="63" spans="1:18" x14ac:dyDescent="0.25">
      <c r="A63" s="20"/>
      <c r="B63" s="17"/>
      <c r="C63" s="17" t="s">
        <v>41</v>
      </c>
      <c r="D63" s="21"/>
      <c r="E63" s="117">
        <f>+[1]Pptario.cons!E65</f>
        <v>0</v>
      </c>
      <c r="F63" s="154">
        <f>+[1]Pptario.cons!F65</f>
        <v>0</v>
      </c>
      <c r="G63" s="154">
        <f>+[1]Pptario.cons!G65</f>
        <v>0</v>
      </c>
      <c r="H63" s="21">
        <f>+[1]Pptario.cons!H65</f>
        <v>0</v>
      </c>
      <c r="I63" s="154">
        <f>+[1]Pptario.cons!I65</f>
        <v>116.444</v>
      </c>
      <c r="J63" s="154">
        <f>+[1]Pptario.cons!J65</f>
        <v>2869.4839999999999</v>
      </c>
      <c r="K63" s="118">
        <f>+[1]Pptario.cons!K65</f>
        <v>4069.9240000001155</v>
      </c>
      <c r="L63" s="118">
        <f>+[1]Pptario.cons!L65</f>
        <v>7055.8520000001881</v>
      </c>
      <c r="M63" s="118">
        <f>+[1]Pptario.cons!M65</f>
        <v>7055.8520000001881</v>
      </c>
      <c r="N63" s="117">
        <f>+[1]Pptario.cons!N65</f>
        <v>-1836.1319999999978</v>
      </c>
      <c r="O63" s="154">
        <f>+[1]Pptario.cons!O65</f>
        <v>0</v>
      </c>
      <c r="P63" s="118">
        <f>+[1]Pptario.cons!P65</f>
        <v>0</v>
      </c>
      <c r="Q63" s="118">
        <f>+[1]Pptario.cons!Q65</f>
        <v>-1836.1319999999978</v>
      </c>
      <c r="R63" s="118">
        <f>+[1]Pptario.cons!R65</f>
        <v>5219.7200000002049</v>
      </c>
    </row>
    <row r="64" spans="1:18" x14ac:dyDescent="0.25">
      <c r="A64" s="20"/>
      <c r="B64" s="17" t="s">
        <v>42</v>
      </c>
      <c r="C64" s="17"/>
      <c r="D64" s="21">
        <f>+[1]Pptario.cons!D66</f>
        <v>105325.44</v>
      </c>
      <c r="E64" s="117">
        <f>+[1]Pptario.cons!E66</f>
        <v>98.517310000000009</v>
      </c>
      <c r="F64" s="154">
        <f>+[1]Pptario.cons!F66</f>
        <v>4692.0640000000003</v>
      </c>
      <c r="G64" s="154">
        <f>+[1]Pptario.cons!G66</f>
        <v>17061.138999999999</v>
      </c>
      <c r="H64" s="21">
        <f>+[1]Pptario.cons!H66</f>
        <v>21851.720310000001</v>
      </c>
      <c r="I64" s="154">
        <f>+[1]Pptario.cons!I66</f>
        <v>9067.2839199999999</v>
      </c>
      <c r="J64" s="154">
        <f>+[1]Pptario.cons!J66</f>
        <v>2526.2047000000002</v>
      </c>
      <c r="K64" s="118">
        <f>+[1]Pptario.cons!K66</f>
        <v>205943.99445</v>
      </c>
      <c r="L64" s="118">
        <f>+[1]Pptario.cons!L66</f>
        <v>217537.48306999999</v>
      </c>
      <c r="M64" s="118">
        <f>+[1]Pptario.cons!M66</f>
        <v>239389.20337999999</v>
      </c>
      <c r="N64" s="117">
        <f>+[1]Pptario.cons!N66</f>
        <v>3052.3683299999998</v>
      </c>
      <c r="O64" s="154">
        <f>+[1]Pptario.cons!O66</f>
        <v>9975.0419999999995</v>
      </c>
      <c r="P64" s="118">
        <f>+[1]Pptario.cons!P66</f>
        <v>9663.3689799999993</v>
      </c>
      <c r="Q64" s="118">
        <f>+[1]Pptario.cons!Q66</f>
        <v>22690.779309999998</v>
      </c>
      <c r="R64" s="118">
        <f>+[1]Pptario.cons!R66</f>
        <v>262079.98268999998</v>
      </c>
    </row>
    <row r="65" spans="1:21" x14ac:dyDescent="0.25">
      <c r="A65" s="20" t="s">
        <v>43</v>
      </c>
      <c r="B65" s="17"/>
      <c r="C65" s="17"/>
      <c r="D65" s="21">
        <f>+[1]Pptario.cons!D67</f>
        <v>5207714.2760000005</v>
      </c>
      <c r="E65" s="117">
        <f>+[1]Pptario.cons!E67</f>
        <v>244893.60168000008</v>
      </c>
      <c r="F65" s="154">
        <f>+[1]Pptario.cons!F67</f>
        <v>-25125.815999999999</v>
      </c>
      <c r="G65" s="154">
        <f>+[1]Pptario.cons!G67</f>
        <v>-322721.74800000002</v>
      </c>
      <c r="H65" s="21">
        <f>+[1]Pptario.cons!H67</f>
        <v>-102953.96231999982</v>
      </c>
      <c r="I65" s="154">
        <f>+[1]Pptario.cons!I67</f>
        <v>-18903.454000000002</v>
      </c>
      <c r="J65" s="154">
        <f>+[1]Pptario.cons!J67</f>
        <v>668382.00600000005</v>
      </c>
      <c r="K65" s="118">
        <f>+[1]Pptario.cons!K67</f>
        <v>2295491.1340000001</v>
      </c>
      <c r="L65" s="118">
        <f>+[1]Pptario.cons!L67</f>
        <v>2944969.6859999998</v>
      </c>
      <c r="M65" s="118">
        <f>+[1]Pptario.cons!M67</f>
        <v>2842015.7236799998</v>
      </c>
      <c r="N65" s="117">
        <f>+[1]Pptario.cons!N67</f>
        <v>172764.91700000002</v>
      </c>
      <c r="O65" s="154">
        <f>+[1]Pptario.cons!O67</f>
        <v>450693.67000000004</v>
      </c>
      <c r="P65" s="118">
        <f>+[1]Pptario.cons!P67</f>
        <v>-12560.02</v>
      </c>
      <c r="Q65" s="118">
        <f>+[1]Pptario.cons!Q67</f>
        <v>610898.56700000004</v>
      </c>
      <c r="R65" s="118">
        <f>+[1]Pptario.cons!R67</f>
        <v>3452914.2906799996</v>
      </c>
    </row>
    <row r="66" spans="1:21" x14ac:dyDescent="0.25">
      <c r="A66" s="20"/>
      <c r="B66" s="17" t="s">
        <v>39</v>
      </c>
      <c r="C66" s="17"/>
      <c r="D66" s="21">
        <f>+[1]Pptario.cons!D68</f>
        <v>6300000</v>
      </c>
      <c r="E66" s="117">
        <f>+[1]Pptario.cons!E68</f>
        <v>1045230.721</v>
      </c>
      <c r="F66" s="154">
        <f>+[1]Pptario.cons!F68</f>
        <v>0</v>
      </c>
      <c r="G66" s="154">
        <f>+[1]Pptario.cons!G68</f>
        <v>0</v>
      </c>
      <c r="H66" s="21">
        <f>+[1]Pptario.cons!H68</f>
        <v>1045230.721</v>
      </c>
      <c r="I66" s="154">
        <f>+[1]Pptario.cons!I68</f>
        <v>0</v>
      </c>
      <c r="J66" s="154">
        <f>+[1]Pptario.cons!J68</f>
        <v>682948.147</v>
      </c>
      <c r="K66" s="118">
        <f>+[1]Pptario.cons!K68</f>
        <v>2296755.0460000001</v>
      </c>
      <c r="L66" s="118">
        <f>+[1]Pptario.cons!L68</f>
        <v>2979703.193</v>
      </c>
      <c r="M66" s="118">
        <f>+[1]Pptario.cons!M68</f>
        <v>4024933.9139999999</v>
      </c>
      <c r="N66" s="117">
        <f>+[1]Pptario.cons!N68</f>
        <v>655620.53</v>
      </c>
      <c r="O66" s="154">
        <f>+[1]Pptario.cons!O68</f>
        <v>469373.02600000001</v>
      </c>
      <c r="P66" s="118">
        <f>+[1]Pptario.cons!P68</f>
        <v>0</v>
      </c>
      <c r="Q66" s="118">
        <f>+[1]Pptario.cons!Q68</f>
        <v>1124993.5560000001</v>
      </c>
      <c r="R66" s="118">
        <f>+[1]Pptario.cons!R68</f>
        <v>5149927.47</v>
      </c>
    </row>
    <row r="67" spans="1:21" x14ac:dyDescent="0.25">
      <c r="A67" s="20"/>
      <c r="B67" s="17"/>
      <c r="C67" s="17" t="s">
        <v>40</v>
      </c>
      <c r="D67" s="21"/>
      <c r="E67" s="117">
        <f>+[1]Pptario.cons!E69</f>
        <v>1045230.721</v>
      </c>
      <c r="F67" s="154">
        <f>+[1]Pptario.cons!F69</f>
        <v>0</v>
      </c>
      <c r="G67" s="154">
        <f>+[1]Pptario.cons!G69</f>
        <v>0</v>
      </c>
      <c r="H67" s="21">
        <f>+[1]Pptario.cons!H69</f>
        <v>1045230.721</v>
      </c>
      <c r="I67" s="154">
        <f>+[1]Pptario.cons!I69</f>
        <v>0</v>
      </c>
      <c r="J67" s="154">
        <f>+[1]Pptario.cons!J69</f>
        <v>682948.147</v>
      </c>
      <c r="K67" s="118">
        <f>+[1]Pptario.cons!K69</f>
        <v>2296755.0460000001</v>
      </c>
      <c r="L67" s="118">
        <f>+[1]Pptario.cons!L69</f>
        <v>2979703.193</v>
      </c>
      <c r="M67" s="118">
        <f>+[1]Pptario.cons!M69</f>
        <v>4024933.9139999999</v>
      </c>
      <c r="N67" s="117">
        <f>+[1]Pptario.cons!N69</f>
        <v>655620.53</v>
      </c>
      <c r="O67" s="154">
        <f>+[1]Pptario.cons!O69</f>
        <v>469373.02600000001</v>
      </c>
      <c r="P67" s="118">
        <f>+[1]Pptario.cons!P69</f>
        <v>0</v>
      </c>
      <c r="Q67" s="118">
        <f>+[1]Pptario.cons!Q69</f>
        <v>1124993.5560000001</v>
      </c>
      <c r="R67" s="118">
        <f>+[1]Pptario.cons!R69</f>
        <v>5149927.47</v>
      </c>
    </row>
    <row r="68" spans="1:21" x14ac:dyDescent="0.25">
      <c r="A68" s="20"/>
      <c r="B68" s="17"/>
      <c r="C68" s="17" t="s">
        <v>41</v>
      </c>
      <c r="D68" s="21"/>
      <c r="E68" s="117">
        <f>+[1]Pptario.cons!E70</f>
        <v>0</v>
      </c>
      <c r="F68" s="154">
        <f>+[1]Pptario.cons!F70</f>
        <v>0</v>
      </c>
      <c r="G68" s="154">
        <f>+[1]Pptario.cons!G70</f>
        <v>0</v>
      </c>
      <c r="H68" s="21">
        <f>+[1]Pptario.cons!H70</f>
        <v>0</v>
      </c>
      <c r="I68" s="154">
        <f>+[1]Pptario.cons!I70</f>
        <v>0</v>
      </c>
      <c r="J68" s="154">
        <f>+[1]Pptario.cons!J70</f>
        <v>0</v>
      </c>
      <c r="K68" s="118">
        <f>+[1]Pptario.cons!K70</f>
        <v>0</v>
      </c>
      <c r="L68" s="118">
        <f>+[1]Pptario.cons!L70</f>
        <v>0</v>
      </c>
      <c r="M68" s="118">
        <f>+[1]Pptario.cons!M70</f>
        <v>0</v>
      </c>
      <c r="N68" s="117">
        <f>+[1]Pptario.cons!N70</f>
        <v>0</v>
      </c>
      <c r="O68" s="154">
        <f>+[1]Pptario.cons!O70</f>
        <v>0</v>
      </c>
      <c r="P68" s="118">
        <f>+[1]Pptario.cons!P70</f>
        <v>0</v>
      </c>
      <c r="Q68" s="118">
        <f>+[1]Pptario.cons!Q70</f>
        <v>0</v>
      </c>
      <c r="R68" s="118">
        <f>+[1]Pptario.cons!R70</f>
        <v>0</v>
      </c>
    </row>
    <row r="69" spans="1:21" x14ac:dyDescent="0.25">
      <c r="A69" s="20"/>
      <c r="B69" s="17" t="s">
        <v>42</v>
      </c>
      <c r="C69" s="17"/>
      <c r="D69" s="21">
        <f>+[1]Pptario.cons!D71</f>
        <v>1092285.7239999999</v>
      </c>
      <c r="E69" s="117">
        <f>+[1]Pptario.cons!E71</f>
        <v>800337.11931999994</v>
      </c>
      <c r="F69" s="154">
        <f>+[1]Pptario.cons!F71</f>
        <v>25125.815999999999</v>
      </c>
      <c r="G69" s="154">
        <f>+[1]Pptario.cons!G71</f>
        <v>322721.74800000002</v>
      </c>
      <c r="H69" s="21">
        <f>+[1]Pptario.cons!H71</f>
        <v>1148184.6833199998</v>
      </c>
      <c r="I69" s="154">
        <f>+[1]Pptario.cons!I71</f>
        <v>18903.454000000002</v>
      </c>
      <c r="J69" s="154">
        <f>+[1]Pptario.cons!J71</f>
        <v>14566.141</v>
      </c>
      <c r="K69" s="118">
        <f>+[1]Pptario.cons!K71</f>
        <v>1263.912</v>
      </c>
      <c r="L69" s="118">
        <f>+[1]Pptario.cons!L71</f>
        <v>34733.506999999998</v>
      </c>
      <c r="M69" s="118">
        <f>+[1]Pptario.cons!M71</f>
        <v>1182918.1903199998</v>
      </c>
      <c r="N69" s="117">
        <f>+[1]Pptario.cons!N71</f>
        <v>482855.61300000001</v>
      </c>
      <c r="O69" s="154">
        <f>+[1]Pptario.cons!O71</f>
        <v>18679.356</v>
      </c>
      <c r="P69" s="118">
        <f>+[1]Pptario.cons!P71</f>
        <v>12560.02</v>
      </c>
      <c r="Q69" s="118">
        <f>+[1]Pptario.cons!Q71</f>
        <v>514094.98900000006</v>
      </c>
      <c r="R69" s="118">
        <f>+[1]Pptario.cons!R71</f>
        <v>1697013.1793199999</v>
      </c>
    </row>
    <row r="70" spans="1:21" x14ac:dyDescent="0.25">
      <c r="A70" s="20" t="s">
        <v>44</v>
      </c>
      <c r="B70" s="17"/>
      <c r="C70" s="17"/>
      <c r="D70" s="21">
        <f>+[1]Pptario.cons!D72</f>
        <v>-725807.17700000003</v>
      </c>
      <c r="E70" s="117">
        <f>+[1]Pptario.cons!E72</f>
        <v>-62752.41</v>
      </c>
      <c r="F70" s="154">
        <f>+[1]Pptario.cons!F72</f>
        <v>-56058.224000000002</v>
      </c>
      <c r="G70" s="154">
        <f>+[1]Pptario.cons!G72</f>
        <v>-57422.815999999999</v>
      </c>
      <c r="H70" s="21">
        <f>+[1]Pptario.cons!H72</f>
        <v>-176233.45</v>
      </c>
      <c r="I70" s="154">
        <f>+[1]Pptario.cons!I72</f>
        <v>-55354.377999999997</v>
      </c>
      <c r="J70" s="154">
        <f>+[1]Pptario.cons!J72</f>
        <v>-53228.743000000002</v>
      </c>
      <c r="K70" s="118">
        <f>+[1]Pptario.cons!K72</f>
        <v>-57864.576000000001</v>
      </c>
      <c r="L70" s="118">
        <f>+[1]Pptario.cons!L72</f>
        <v>-166447.69699999999</v>
      </c>
      <c r="M70" s="118">
        <f>+[1]Pptario.cons!M72</f>
        <v>-342681.147</v>
      </c>
      <c r="N70" s="117">
        <f>+[1]Pptario.cons!N72</f>
        <v>-59888.232000000004</v>
      </c>
      <c r="O70" s="154">
        <f>+[1]Pptario.cons!O72</f>
        <v>-65938.413</v>
      </c>
      <c r="P70" s="118">
        <f>+[1]Pptario.cons!P72</f>
        <v>-67439.900999999998</v>
      </c>
      <c r="Q70" s="118">
        <f>+[1]Pptario.cons!Q72</f>
        <v>-193266.546</v>
      </c>
      <c r="R70" s="118">
        <f>+[1]Pptario.cons!R72</f>
        <v>-535947.69299999997</v>
      </c>
    </row>
    <row r="71" spans="1:21" x14ac:dyDescent="0.25">
      <c r="A71" s="20"/>
      <c r="B71" s="17"/>
      <c r="C71" s="17"/>
      <c r="D71" s="21"/>
      <c r="E71" s="127"/>
      <c r="F71" s="151"/>
      <c r="G71" s="151"/>
      <c r="H71" s="244"/>
      <c r="I71" s="151"/>
      <c r="J71" s="151"/>
      <c r="K71" s="128"/>
      <c r="L71" s="128"/>
      <c r="M71" s="128"/>
      <c r="N71" s="127"/>
      <c r="O71" s="151"/>
      <c r="P71" s="128"/>
      <c r="Q71" s="128"/>
      <c r="R71" s="128"/>
    </row>
    <row r="72" spans="1:21" x14ac:dyDescent="0.25">
      <c r="A72" s="24" t="s">
        <v>45</v>
      </c>
      <c r="B72" s="25"/>
      <c r="C72" s="25"/>
      <c r="D72" s="26">
        <f>+[1]Pptario.cons!D74</f>
        <v>-5970432.9570000004</v>
      </c>
      <c r="E72" s="131">
        <f>+[1]Pptario.cons!E74</f>
        <v>577109.15368999983</v>
      </c>
      <c r="F72" s="152">
        <f>+[1]Pptario.cons!F74</f>
        <v>-43709.342609999934</v>
      </c>
      <c r="G72" s="152">
        <f>+[1]Pptario.cons!G74</f>
        <v>-551341.95359999989</v>
      </c>
      <c r="H72" s="247">
        <f>+[1]Pptario.cons!H74</f>
        <v>-17942.142520000227</v>
      </c>
      <c r="I72" s="152">
        <f>+[1]Pptario.cons!I74</f>
        <v>2260227.4103999999</v>
      </c>
      <c r="J72" s="152">
        <f>+[1]Pptario.cons!J74</f>
        <v>-1725508.7950200001</v>
      </c>
      <c r="K72" s="132">
        <f>+[1]Pptario.cons!K74</f>
        <v>-785865.28635000112</v>
      </c>
      <c r="L72" s="132">
        <f>+[1]Pptario.cons!L74</f>
        <v>-251146.67096999986</v>
      </c>
      <c r="M72" s="132">
        <f>+[1]Pptario.cons!M74</f>
        <v>-269088.81349000009</v>
      </c>
      <c r="N72" s="131">
        <f>+[1]Pptario.cons!N74</f>
        <v>-639320.91653000005</v>
      </c>
      <c r="O72" s="152">
        <f>+[1]Pptario.cons!O74</f>
        <v>-357575.48892000003</v>
      </c>
      <c r="P72" s="132">
        <f>+[1]Pptario.cons!P74</f>
        <v>-846951.17868000013</v>
      </c>
      <c r="Q72" s="132">
        <f>+[1]Pptario.cons!Q74</f>
        <v>-1843847.5841300001</v>
      </c>
      <c r="R72" s="132">
        <f>+[1]Pptario.cons!R74</f>
        <v>-2112935.99762</v>
      </c>
    </row>
    <row r="73" spans="1:21" x14ac:dyDescent="0.25">
      <c r="A73" s="30"/>
      <c r="B73" s="31"/>
      <c r="C73" s="31"/>
      <c r="D73" s="32"/>
      <c r="E73" s="133"/>
      <c r="F73" s="153"/>
      <c r="G73" s="153"/>
      <c r="H73" s="248"/>
      <c r="I73" s="153"/>
      <c r="J73" s="153"/>
      <c r="K73" s="134"/>
      <c r="L73" s="134"/>
      <c r="M73" s="134"/>
      <c r="N73" s="133"/>
      <c r="O73" s="153"/>
      <c r="P73" s="134"/>
      <c r="Q73" s="134"/>
      <c r="R73" s="134"/>
    </row>
    <row r="74" spans="1:21" s="40" customFormat="1" ht="12.75" customHeight="1" x14ac:dyDescent="0.25">
      <c r="A74" s="17" t="s">
        <v>46</v>
      </c>
      <c r="B74" s="37" t="s">
        <v>49</v>
      </c>
      <c r="C74" s="37"/>
      <c r="D74" s="43"/>
      <c r="E74" s="44"/>
      <c r="F74" s="44"/>
      <c r="G74" s="44"/>
      <c r="H74" s="44"/>
      <c r="I74" s="44"/>
      <c r="J74" s="44"/>
      <c r="K74" s="45"/>
      <c r="L74" s="44"/>
      <c r="M74" s="44"/>
      <c r="N74" s="44"/>
      <c r="O74" s="44"/>
      <c r="P74" s="44"/>
      <c r="Q74" s="44"/>
      <c r="R74" s="44"/>
      <c r="S74" s="45"/>
      <c r="T74" s="45"/>
      <c r="U74" s="39"/>
    </row>
    <row r="75" spans="1:21" s="40" customFormat="1" ht="12.75" customHeight="1" x14ac:dyDescent="0.25">
      <c r="A75" s="36" t="s">
        <v>47</v>
      </c>
      <c r="B75" s="42" t="s">
        <v>63</v>
      </c>
      <c r="C75" s="42"/>
      <c r="D75" s="42"/>
      <c r="E75" s="42"/>
      <c r="F75" s="42"/>
      <c r="G75" s="42"/>
      <c r="H75" s="42"/>
      <c r="I75" s="42"/>
      <c r="J75" s="42"/>
      <c r="K75" s="37"/>
      <c r="L75" s="42"/>
      <c r="M75" s="42"/>
      <c r="N75" s="42"/>
      <c r="O75" s="42"/>
      <c r="P75" s="42"/>
      <c r="Q75" s="42"/>
      <c r="R75" s="42"/>
      <c r="S75" s="41"/>
      <c r="T75" s="41"/>
      <c r="U75" s="39"/>
    </row>
    <row r="76" spans="1:21" s="40" customFormat="1" ht="12.75" customHeight="1" x14ac:dyDescent="0.25">
      <c r="A76" s="36" t="s">
        <v>48</v>
      </c>
      <c r="B76" s="42" t="s">
        <v>82</v>
      </c>
      <c r="C76" s="42"/>
      <c r="D76" s="42"/>
      <c r="E76" s="42"/>
      <c r="F76" s="42"/>
      <c r="G76" s="42"/>
      <c r="H76" s="42"/>
      <c r="I76" s="42"/>
      <c r="J76" s="42"/>
      <c r="K76" s="37"/>
      <c r="L76" s="42"/>
      <c r="M76" s="42"/>
      <c r="N76" s="42"/>
      <c r="O76" s="42"/>
      <c r="P76" s="42"/>
      <c r="Q76" s="42"/>
      <c r="R76" s="42"/>
      <c r="S76" s="41"/>
      <c r="T76" s="41"/>
      <c r="U76" s="39"/>
    </row>
    <row r="77" spans="1:21" s="261" customFormat="1" ht="23.25" customHeight="1" x14ac:dyDescent="0.25">
      <c r="A77" s="75" t="s">
        <v>50</v>
      </c>
      <c r="B77" s="160" t="s">
        <v>65</v>
      </c>
      <c r="C77" s="75"/>
      <c r="D77" s="160"/>
      <c r="E77" s="75"/>
      <c r="F77" s="75"/>
      <c r="G77" s="75"/>
      <c r="H77" s="75"/>
      <c r="I77" s="75"/>
      <c r="J77" s="75"/>
      <c r="K77" s="36"/>
      <c r="L77" s="75"/>
      <c r="M77" s="75"/>
      <c r="N77" s="75"/>
      <c r="S77" s="262">
        <v>5</v>
      </c>
    </row>
    <row r="78" spans="1:21" s="162" customFormat="1" ht="25.5" customHeight="1" x14ac:dyDescent="0.25">
      <c r="A78" s="160"/>
      <c r="B78" s="269"/>
      <c r="C78" s="270"/>
      <c r="D78" s="270"/>
      <c r="E78" s="270"/>
      <c r="F78" s="270"/>
      <c r="G78" s="270"/>
      <c r="H78" s="237"/>
      <c r="I78" s="161"/>
      <c r="J78" s="161"/>
      <c r="K78" s="43"/>
      <c r="L78" s="161"/>
      <c r="M78" s="161"/>
      <c r="N78" s="161"/>
      <c r="O78" s="161"/>
      <c r="P78" s="161"/>
      <c r="Q78" s="161"/>
      <c r="R78" s="161"/>
      <c r="S78" s="43"/>
      <c r="T78" s="43"/>
    </row>
    <row r="79" spans="1:21" s="40" customFormat="1" ht="25.5" customHeight="1" x14ac:dyDescent="0.25">
      <c r="A79" s="80"/>
      <c r="K79" s="39"/>
    </row>
    <row r="80" spans="1:21" s="40" customFormat="1" x14ac:dyDescent="0.25">
      <c r="K80" s="39"/>
    </row>
    <row r="81" spans="11:11" s="40" customFormat="1" x14ac:dyDescent="0.25">
      <c r="K81" s="39"/>
    </row>
    <row r="82" spans="11:11" s="40" customFormat="1" x14ac:dyDescent="0.25">
      <c r="K82" s="39"/>
    </row>
    <row r="83" spans="11:11" s="40" customFormat="1" x14ac:dyDescent="0.25">
      <c r="K83" s="39"/>
    </row>
    <row r="84" spans="11:11" s="40" customFormat="1" x14ac:dyDescent="0.25">
      <c r="K84" s="39"/>
    </row>
    <row r="85" spans="11:11" s="40" customFormat="1" x14ac:dyDescent="0.25">
      <c r="K85" s="39"/>
    </row>
    <row r="86" spans="11:11" s="40" customFormat="1" x14ac:dyDescent="0.25">
      <c r="K86" s="39"/>
    </row>
    <row r="87" spans="11:11" s="40" customFormat="1" x14ac:dyDescent="0.25">
      <c r="K87" s="39"/>
    </row>
    <row r="88" spans="11:11" s="40" customFormat="1" x14ac:dyDescent="0.25">
      <c r="K88" s="39"/>
    </row>
    <row r="89" spans="11:11" s="40" customFormat="1" x14ac:dyDescent="0.25">
      <c r="K89" s="39"/>
    </row>
    <row r="90" spans="11:11" s="40" customFormat="1" x14ac:dyDescent="0.25">
      <c r="K90" s="39"/>
    </row>
    <row r="91" spans="11:11" s="40" customFormat="1" x14ac:dyDescent="0.25">
      <c r="K91" s="39"/>
    </row>
    <row r="92" spans="11:11" s="40" customFormat="1" x14ac:dyDescent="0.25">
      <c r="K92" s="39"/>
    </row>
    <row r="93" spans="11:11" s="40" customFormat="1" x14ac:dyDescent="0.25">
      <c r="K93" s="39"/>
    </row>
    <row r="94" spans="11:11" s="40" customFormat="1" x14ac:dyDescent="0.25">
      <c r="K94" s="39"/>
    </row>
    <row r="95" spans="11:11" s="40" customFormat="1" x14ac:dyDescent="0.25">
      <c r="K95" s="39"/>
    </row>
    <row r="96" spans="11:11" s="40" customFormat="1" x14ac:dyDescent="0.25">
      <c r="K96" s="39"/>
    </row>
    <row r="97" spans="11:11" s="40" customFormat="1" x14ac:dyDescent="0.25">
      <c r="K97" s="39"/>
    </row>
    <row r="98" spans="11:11" s="40" customFormat="1" x14ac:dyDescent="0.25">
      <c r="K98" s="39"/>
    </row>
    <row r="99" spans="11:11" s="40" customFormat="1" x14ac:dyDescent="0.25">
      <c r="K99" s="39"/>
    </row>
    <row r="100" spans="11:11" s="40" customFormat="1" x14ac:dyDescent="0.25">
      <c r="K100" s="39"/>
    </row>
    <row r="101" spans="11:11" s="40" customFormat="1" x14ac:dyDescent="0.25">
      <c r="K101" s="39"/>
    </row>
    <row r="102" spans="11:11" s="40" customFormat="1" x14ac:dyDescent="0.25">
      <c r="K102" s="39"/>
    </row>
    <row r="103" spans="11:11" s="40" customFormat="1" x14ac:dyDescent="0.25">
      <c r="K103" s="39"/>
    </row>
  </sheetData>
  <mergeCells count="1">
    <mergeCell ref="B78:G78"/>
  </mergeCells>
  <phoneticPr fontId="0" type="noConversion"/>
  <printOptions horizontalCentered="1"/>
  <pageMargins left="0.39370078740157483" right="0" top="0.59055118110236227" bottom="0" header="0" footer="0"/>
  <pageSetup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topLeftCell="B2" workbookViewId="0">
      <selection activeCell="Q19" sqref="Q19"/>
    </sheetView>
  </sheetViews>
  <sheetFormatPr baseColWidth="10" defaultRowHeight="13.2" x14ac:dyDescent="0.25"/>
  <cols>
    <col min="1" max="2" width="2.6640625" customWidth="1"/>
    <col min="3" max="3" width="54.6640625" customWidth="1"/>
    <col min="4" max="6" width="9.6640625" customWidth="1"/>
    <col min="7" max="7" width="10.6640625" customWidth="1"/>
    <col min="8" max="8" width="9.6640625" customWidth="1"/>
    <col min="9" max="9" width="10.33203125" bestFit="1" customWidth="1"/>
    <col min="10" max="10" width="9.6640625" style="17" customWidth="1"/>
    <col min="11" max="12" width="10.6640625" customWidth="1"/>
    <col min="13" max="13" width="10.44140625" bestFit="1" customWidth="1"/>
    <col min="14" max="14" width="9.6640625" customWidth="1"/>
    <col min="15" max="15" width="10.44140625" bestFit="1" customWidth="1"/>
    <col min="16" max="17" width="10.6640625" customWidth="1"/>
    <col min="18" max="18" width="5.5546875" customWidth="1"/>
  </cols>
  <sheetData>
    <row r="1" spans="1:18" ht="24.6" x14ac:dyDescent="0.4">
      <c r="R1" s="165"/>
    </row>
    <row r="2" spans="1:18" x14ac:dyDescent="0.25">
      <c r="A2" s="1" t="s">
        <v>71</v>
      </c>
      <c r="B2" s="2"/>
      <c r="C2" s="2"/>
      <c r="D2" s="2"/>
      <c r="E2" s="2"/>
      <c r="F2" s="2"/>
      <c r="G2" s="2"/>
      <c r="H2" s="2"/>
      <c r="I2" s="2"/>
      <c r="J2" s="46"/>
      <c r="K2" s="2"/>
      <c r="L2" s="2"/>
      <c r="M2" s="2"/>
      <c r="N2" s="2"/>
      <c r="O2" s="2"/>
      <c r="P2" s="2"/>
      <c r="Q2" s="2"/>
    </row>
    <row r="3" spans="1:18" x14ac:dyDescent="0.25">
      <c r="A3" s="47" t="str">
        <f>+Total!A3</f>
        <v>ESTADO DE OPERACIONES DE GOBIERNO  2017</v>
      </c>
      <c r="B3" s="5"/>
      <c r="C3" s="5"/>
      <c r="D3" s="2"/>
      <c r="E3" s="2"/>
      <c r="F3" s="2"/>
      <c r="G3" s="2"/>
      <c r="H3" s="2"/>
      <c r="I3" s="2"/>
      <c r="J3" s="46"/>
      <c r="K3" s="2"/>
      <c r="L3" s="2"/>
      <c r="M3" s="2"/>
      <c r="N3" s="2"/>
      <c r="O3" s="2"/>
      <c r="P3" s="2"/>
      <c r="Q3" s="2"/>
    </row>
    <row r="4" spans="1:18" x14ac:dyDescent="0.25">
      <c r="A4" s="1" t="s">
        <v>1</v>
      </c>
      <c r="B4" s="2"/>
      <c r="C4" s="2"/>
      <c r="D4" s="2"/>
      <c r="E4" s="2"/>
      <c r="F4" s="2"/>
      <c r="G4" s="2"/>
      <c r="H4" s="2"/>
      <c r="I4" s="2"/>
      <c r="J4" s="46"/>
      <c r="K4" s="2"/>
      <c r="L4" s="2"/>
      <c r="M4" s="2"/>
      <c r="N4" s="2"/>
      <c r="O4" s="2"/>
      <c r="P4" s="2"/>
      <c r="Q4" s="2"/>
    </row>
    <row r="5" spans="1:18" x14ac:dyDescent="0.25">
      <c r="A5" s="1" t="s">
        <v>52</v>
      </c>
      <c r="B5" s="2"/>
      <c r="C5" s="7"/>
      <c r="D5" s="2"/>
      <c r="E5" s="2"/>
      <c r="F5" s="2"/>
      <c r="G5" s="2"/>
      <c r="H5" s="2"/>
      <c r="I5" s="2"/>
      <c r="J5" s="46"/>
      <c r="K5" s="2"/>
      <c r="L5" s="2"/>
      <c r="M5" s="2"/>
      <c r="N5" s="2"/>
      <c r="O5" s="2"/>
      <c r="P5" s="2"/>
      <c r="Q5" s="2"/>
    </row>
    <row r="6" spans="1:18" x14ac:dyDescent="0.25">
      <c r="A6" s="1" t="s">
        <v>3</v>
      </c>
      <c r="B6" s="2"/>
      <c r="C6" s="7"/>
      <c r="D6" s="2"/>
      <c r="E6" s="2"/>
      <c r="F6" s="2"/>
      <c r="G6" s="2"/>
      <c r="H6" s="2"/>
      <c r="I6" s="2"/>
      <c r="J6" s="46"/>
      <c r="K6" s="2"/>
      <c r="L6" s="2"/>
      <c r="M6" s="2"/>
      <c r="N6" s="2"/>
      <c r="O6" s="2"/>
      <c r="P6" s="2"/>
      <c r="Q6" s="2"/>
    </row>
    <row r="7" spans="1:18" x14ac:dyDescent="0.25">
      <c r="A7" s="9"/>
      <c r="B7" s="10"/>
      <c r="C7" s="11"/>
    </row>
    <row r="8" spans="1:18" x14ac:dyDescent="0.25">
      <c r="A8" s="13"/>
      <c r="B8" s="14"/>
      <c r="C8" s="14"/>
      <c r="D8" s="15" t="s">
        <v>5</v>
      </c>
      <c r="E8" s="142" t="s">
        <v>85</v>
      </c>
      <c r="F8" s="142" t="s">
        <v>86</v>
      </c>
      <c r="G8" s="169" t="s">
        <v>93</v>
      </c>
      <c r="H8" s="142" t="s">
        <v>87</v>
      </c>
      <c r="I8" s="142" t="s">
        <v>88</v>
      </c>
      <c r="J8" s="99" t="s">
        <v>94</v>
      </c>
      <c r="K8" s="99" t="s">
        <v>96</v>
      </c>
      <c r="L8" s="99" t="s">
        <v>97</v>
      </c>
      <c r="M8" s="15" t="s">
        <v>95</v>
      </c>
      <c r="N8" s="142" t="s">
        <v>100</v>
      </c>
      <c r="O8" s="99" t="s">
        <v>107</v>
      </c>
      <c r="P8" s="99" t="s">
        <v>108</v>
      </c>
      <c r="Q8" s="87" t="s">
        <v>110</v>
      </c>
    </row>
    <row r="9" spans="1:18" x14ac:dyDescent="0.25">
      <c r="A9" s="16"/>
      <c r="B9" s="17"/>
      <c r="C9" s="17"/>
      <c r="D9" s="123"/>
      <c r="E9" s="155"/>
      <c r="F9" s="155"/>
      <c r="G9" s="249"/>
      <c r="H9" s="155"/>
      <c r="I9" s="155"/>
      <c r="J9" s="124"/>
      <c r="K9" s="124"/>
      <c r="L9" s="124"/>
      <c r="M9" s="123"/>
      <c r="N9" s="155"/>
      <c r="O9" s="124"/>
      <c r="P9" s="124"/>
      <c r="Q9" s="124"/>
    </row>
    <row r="10" spans="1:18" x14ac:dyDescent="0.25">
      <c r="A10" s="19" t="s">
        <v>6</v>
      </c>
      <c r="B10" s="17"/>
      <c r="C10" s="17"/>
      <c r="D10" s="115"/>
      <c r="E10" s="150"/>
      <c r="F10" s="150"/>
      <c r="G10" s="243"/>
      <c r="H10" s="150"/>
      <c r="I10" s="150"/>
      <c r="J10" s="116"/>
      <c r="K10" s="116"/>
      <c r="L10" s="116"/>
      <c r="M10" s="115"/>
      <c r="N10" s="150"/>
      <c r="O10" s="116"/>
      <c r="P10" s="116"/>
      <c r="Q10" s="116"/>
    </row>
    <row r="11" spans="1:18" x14ac:dyDescent="0.25">
      <c r="A11" s="20" t="s">
        <v>7</v>
      </c>
      <c r="B11" s="17"/>
      <c r="C11" s="17"/>
      <c r="D11" s="117">
        <f>+[1]Pptario.mnac!E10</f>
        <v>3421257.8090000008</v>
      </c>
      <c r="E11" s="154">
        <f>+[1]Pptario.mnac!F10</f>
        <v>2808192.3899999987</v>
      </c>
      <c r="F11" s="154">
        <f>+[1]Pptario.mnac!G10</f>
        <v>2909428.4149999991</v>
      </c>
      <c r="G11" s="21">
        <f>+[1]Pptario.mnac!H10</f>
        <v>9138878.6140000001</v>
      </c>
      <c r="H11" s="154">
        <f>+[1]Pptario.mnac!I10</f>
        <v>5405688.824</v>
      </c>
      <c r="I11" s="154">
        <f>+[1]Pptario.mnac!J10</f>
        <v>1457830.3690000004</v>
      </c>
      <c r="J11" s="118">
        <f>+[1]Pptario.mnac!K10</f>
        <v>2709532.6689999993</v>
      </c>
      <c r="K11" s="118">
        <f>+[1]Pptario.mnac!L10</f>
        <v>9573051.861999996</v>
      </c>
      <c r="L11" s="118">
        <f>+[1]Pptario.mnac!M10</f>
        <v>18711930.476</v>
      </c>
      <c r="M11" s="117">
        <f>+[1]Pptario.mnac!N10</f>
        <v>2677742.7279999992</v>
      </c>
      <c r="N11" s="154">
        <f>+[1]Pptario.mnac!O10</f>
        <v>3025810.4409999992</v>
      </c>
      <c r="O11" s="118">
        <f>+[1]Pptario.mnac!P10</f>
        <v>2941438.9529999988</v>
      </c>
      <c r="P11" s="118">
        <f>+[1]Pptario.mnac!Q10</f>
        <v>8644992.1219999995</v>
      </c>
      <c r="Q11" s="118">
        <f>+[1]Pptario.mnac!R10+0.4</f>
        <v>27356922.998000003</v>
      </c>
    </row>
    <row r="12" spans="1:18" x14ac:dyDescent="0.25">
      <c r="A12" s="20"/>
      <c r="B12" s="17" t="s">
        <v>8</v>
      </c>
      <c r="C12" s="17"/>
      <c r="D12" s="117">
        <f>+[1]Pptario.mnac!E11</f>
        <v>2969753.3029999998</v>
      </c>
      <c r="E12" s="154">
        <f>+[1]Pptario.mnac!F11</f>
        <v>2392218.8509999998</v>
      </c>
      <c r="F12" s="154">
        <f>+[1]Pptario.mnac!G11</f>
        <v>2449278.4849999999</v>
      </c>
      <c r="G12" s="21">
        <f>+[1]Pptario.mnac!H11</f>
        <v>7811250.6389999986</v>
      </c>
      <c r="H12" s="154">
        <f>+[1]Pptario.mnac!I11</f>
        <v>5001618.1430000002</v>
      </c>
      <c r="I12" s="154">
        <f>+[1]Pptario.mnac!J11</f>
        <v>994644.42700000003</v>
      </c>
      <c r="J12" s="118">
        <f>+[1]Pptario.mnac!K11</f>
        <v>2246316.0219999999</v>
      </c>
      <c r="K12" s="118">
        <f>+[1]Pptario.mnac!L11</f>
        <v>8242578.5920000002</v>
      </c>
      <c r="L12" s="118">
        <f>+[1]Pptario.mnac!M11</f>
        <v>16053829.230999999</v>
      </c>
      <c r="M12" s="117">
        <f>+[1]Pptario.mnac!N11</f>
        <v>2236226.0639999998</v>
      </c>
      <c r="N12" s="154">
        <f>+[1]Pptario.mnac!O11</f>
        <v>2510521.963</v>
      </c>
      <c r="O12" s="118">
        <f>+[1]Pptario.mnac!P11</f>
        <v>2503472.2209999999</v>
      </c>
      <c r="P12" s="118">
        <f>+[1]Pptario.mnac!Q11</f>
        <v>7250220.2479999997</v>
      </c>
      <c r="Q12" s="118">
        <f>+[1]Pptario.mnac!R11</f>
        <v>23304049.478999998</v>
      </c>
    </row>
    <row r="13" spans="1:18" s="195" customFormat="1" x14ac:dyDescent="0.25">
      <c r="A13" s="83"/>
      <c r="B13" s="81"/>
      <c r="C13" s="81" t="s">
        <v>69</v>
      </c>
      <c r="D13" s="196">
        <f>+[1]Pptario.mnac!E12</f>
        <v>34011.544982053398</v>
      </c>
      <c r="E13" s="197">
        <f>+[1]Pptario.mnac!F12</f>
        <v>25441.544999999998</v>
      </c>
      <c r="F13" s="197">
        <f>+[1]Pptario.mnac!G12</f>
        <v>25763.262999999999</v>
      </c>
      <c r="G13" s="191">
        <f>+[1]Pptario.mnac!H12</f>
        <v>85216.352982053388</v>
      </c>
      <c r="H13" s="197">
        <f>+[1]Pptario.mnac!I12</f>
        <v>174206.88893820322</v>
      </c>
      <c r="I13" s="197">
        <f>+[1]Pptario.mnac!J12</f>
        <v>30437.377323261218</v>
      </c>
      <c r="J13" s="198">
        <f>+[1]Pptario.mnac!K12</f>
        <v>-5937.4908866469423</v>
      </c>
      <c r="K13" s="198">
        <f>+[1]Pptario.mnac!L12</f>
        <v>198706.77537481752</v>
      </c>
      <c r="L13" s="198">
        <f>+[1]Pptario.mnac!M12</f>
        <v>283923.1283568709</v>
      </c>
      <c r="M13" s="196">
        <f>+[1]Pptario.mnac!N12</f>
        <v>22925.871523619997</v>
      </c>
      <c r="N13" s="197">
        <f>+[1]Pptario.mnac!O12</f>
        <v>54474.813000000002</v>
      </c>
      <c r="O13" s="198">
        <f>+[1]Pptario.mnac!P12</f>
        <v>88178.1533441067</v>
      </c>
      <c r="P13" s="198">
        <f>+[1]Pptario.mnac!Q12</f>
        <v>165578.83786772669</v>
      </c>
      <c r="Q13" s="198">
        <f>+[1]Pptario.mnac!R12</f>
        <v>449501.96622459759</v>
      </c>
    </row>
    <row r="14" spans="1:18" s="195" customFormat="1" x14ac:dyDescent="0.25">
      <c r="A14" s="83"/>
      <c r="B14" s="81"/>
      <c r="C14" s="81" t="s">
        <v>59</v>
      </c>
      <c r="D14" s="196">
        <f>+[1]Pptario.mnac!E13</f>
        <v>2935741.7580179465</v>
      </c>
      <c r="E14" s="197">
        <f>+[1]Pptario.mnac!F13</f>
        <v>2366777.3059999999</v>
      </c>
      <c r="F14" s="197">
        <f>+[1]Pptario.mnac!G13</f>
        <v>2423515.2220000001</v>
      </c>
      <c r="G14" s="191">
        <f>+[1]Pptario.mnac!H13</f>
        <v>7726034.286017946</v>
      </c>
      <c r="H14" s="197">
        <f>+[1]Pptario.mnac!I13</f>
        <v>4827411.2540617967</v>
      </c>
      <c r="I14" s="197">
        <f>+[1]Pptario.mnac!J13</f>
        <v>964207.0496767388</v>
      </c>
      <c r="J14" s="198">
        <f>+[1]Pptario.mnac!K13</f>
        <v>2252253.5128866467</v>
      </c>
      <c r="K14" s="198">
        <f>+[1]Pptario.mnac!L13</f>
        <v>8043871.8166251816</v>
      </c>
      <c r="L14" s="198">
        <f>+[1]Pptario.mnac!M13</f>
        <v>15769906.102643128</v>
      </c>
      <c r="M14" s="196">
        <f>+[1]Pptario.mnac!N13</f>
        <v>2213300.1924763797</v>
      </c>
      <c r="N14" s="197">
        <f>+[1]Pptario.mnac!O13</f>
        <v>2456047.15</v>
      </c>
      <c r="O14" s="198">
        <f>+[1]Pptario.mnac!P13</f>
        <v>2415294.067655893</v>
      </c>
      <c r="P14" s="198">
        <f>+[1]Pptario.mnac!Q13</f>
        <v>7084641.4101322722</v>
      </c>
      <c r="Q14" s="198">
        <f>+[1]Pptario.mnac!R13</f>
        <v>22854547.512775399</v>
      </c>
    </row>
    <row r="15" spans="1:18" x14ac:dyDescent="0.25">
      <c r="A15" s="20"/>
      <c r="B15" s="17" t="s">
        <v>102</v>
      </c>
      <c r="C15" s="17"/>
      <c r="D15" s="117">
        <f>+[1]Pptario.mnac!E14</f>
        <v>0</v>
      </c>
      <c r="E15" s="154">
        <f>+[1]Pptario.mnac!F14</f>
        <v>0</v>
      </c>
      <c r="F15" s="154">
        <f>+[1]Pptario.mnac!G14</f>
        <v>0</v>
      </c>
      <c r="G15" s="21">
        <f>+[1]Pptario.mnac!H14</f>
        <v>0</v>
      </c>
      <c r="H15" s="154">
        <f>+[1]Pptario.mnac!I14</f>
        <v>0</v>
      </c>
      <c r="I15" s="154">
        <f>+[1]Pptario.mnac!J14</f>
        <v>0</v>
      </c>
      <c r="J15" s="118">
        <f>+[1]Pptario.mnac!K14</f>
        <v>0</v>
      </c>
      <c r="K15" s="118">
        <f>+[1]Pptario.mnac!L14</f>
        <v>0</v>
      </c>
      <c r="L15" s="118">
        <f>+[1]Pptario.mnac!M14</f>
        <v>0</v>
      </c>
      <c r="M15" s="117">
        <f>+[1]Pptario.mnac!N14</f>
        <v>0</v>
      </c>
      <c r="N15" s="154">
        <f>+[1]Pptario.mnac!O14</f>
        <v>0</v>
      </c>
      <c r="O15" s="118">
        <f>+[1]Pptario.mnac!P14</f>
        <v>0</v>
      </c>
      <c r="P15" s="118">
        <f>+[1]Pptario.mnac!Q14</f>
        <v>0</v>
      </c>
      <c r="Q15" s="118">
        <f>+[1]Pptario.mnac!R14</f>
        <v>0</v>
      </c>
    </row>
    <row r="16" spans="1:18" x14ac:dyDescent="0.25">
      <c r="A16" s="20"/>
      <c r="B16" s="17" t="s">
        <v>9</v>
      </c>
      <c r="C16" s="17"/>
      <c r="D16" s="117">
        <f>+[1]Pptario.mnac!E15</f>
        <v>222099.49</v>
      </c>
      <c r="E16" s="154">
        <f>+[1]Pptario.mnac!F15</f>
        <v>210988.95199999999</v>
      </c>
      <c r="F16" s="154">
        <f>+[1]Pptario.mnac!G15</f>
        <v>217003.88200000001</v>
      </c>
      <c r="G16" s="21">
        <f>+[1]Pptario.mnac!H15</f>
        <v>650092.32400000002</v>
      </c>
      <c r="H16" s="154">
        <f>+[1]Pptario.mnac!I15</f>
        <v>208797.427</v>
      </c>
      <c r="I16" s="154">
        <f>+[1]Pptario.mnac!J15</f>
        <v>225691.69899999999</v>
      </c>
      <c r="J16" s="118">
        <f>+[1]Pptario.mnac!K15</f>
        <v>218565.64499999999</v>
      </c>
      <c r="K16" s="118">
        <f>+[1]Pptario.mnac!L15</f>
        <v>653054.77099999995</v>
      </c>
      <c r="L16" s="118">
        <f>+[1]Pptario.mnac!M15</f>
        <v>1303147.095</v>
      </c>
      <c r="M16" s="117">
        <f>+[1]Pptario.mnac!N15</f>
        <v>218147.027</v>
      </c>
      <c r="N16" s="154">
        <f>+[1]Pptario.mnac!O15</f>
        <v>215832.21400000001</v>
      </c>
      <c r="O16" s="118">
        <f>+[1]Pptario.mnac!P15</f>
        <v>213084.85200000001</v>
      </c>
      <c r="P16" s="118">
        <f>+[1]Pptario.mnac!Q15</f>
        <v>647064.09300000011</v>
      </c>
      <c r="Q16" s="118">
        <f>+[1]Pptario.mnac!R15</f>
        <v>1950211.1880000001</v>
      </c>
    </row>
    <row r="17" spans="1:17" x14ac:dyDescent="0.25">
      <c r="A17" s="20"/>
      <c r="B17" s="17" t="s">
        <v>66</v>
      </c>
      <c r="C17" s="17"/>
      <c r="D17" s="117">
        <f>+[1]Pptario.mnac!E16</f>
        <v>8235.1939999999995</v>
      </c>
      <c r="E17" s="154">
        <f>+[1]Pptario.mnac!F16</f>
        <v>4797.62</v>
      </c>
      <c r="F17" s="154">
        <f>+[1]Pptario.mnac!G16</f>
        <v>5060.6189999999997</v>
      </c>
      <c r="G17" s="21">
        <f>+[1]Pptario.mnac!H16</f>
        <v>18093.432999999997</v>
      </c>
      <c r="H17" s="154">
        <f>+[1]Pptario.mnac!I16</f>
        <v>3736.1170000000002</v>
      </c>
      <c r="I17" s="154">
        <f>+[1]Pptario.mnac!J16</f>
        <v>7750.2820000000002</v>
      </c>
      <c r="J17" s="118">
        <f>+[1]Pptario.mnac!K16</f>
        <v>13791.075000000001</v>
      </c>
      <c r="K17" s="118">
        <f>+[1]Pptario.mnac!L16</f>
        <v>25277.474000000002</v>
      </c>
      <c r="L17" s="118">
        <f>+[1]Pptario.mnac!M16</f>
        <v>43370.906999999999</v>
      </c>
      <c r="M17" s="117">
        <f>+[1]Pptario.mnac!N16</f>
        <v>8071.8519999999999</v>
      </c>
      <c r="N17" s="154">
        <f>+[1]Pptario.mnac!O16</f>
        <v>7353.6210000000001</v>
      </c>
      <c r="O17" s="118">
        <f>+[1]Pptario.mnac!P16</f>
        <v>8103.2830000000004</v>
      </c>
      <c r="P17" s="118">
        <f>+[1]Pptario.mnac!Q16</f>
        <v>23528.756000000001</v>
      </c>
      <c r="Q17" s="118">
        <f>+[1]Pptario.mnac!R16+0.4</f>
        <v>66900.062999999995</v>
      </c>
    </row>
    <row r="18" spans="1:17" x14ac:dyDescent="0.25">
      <c r="A18" s="20"/>
      <c r="B18" s="17" t="s">
        <v>67</v>
      </c>
      <c r="C18" s="17"/>
      <c r="D18" s="117">
        <f>+[1]Pptario.mnac!E17</f>
        <v>28742.047999999999</v>
      </c>
      <c r="E18" s="154">
        <f>+[1]Pptario.mnac!F17</f>
        <v>16033.118</v>
      </c>
      <c r="F18" s="154">
        <f>+[1]Pptario.mnac!G17</f>
        <v>21572.082999999999</v>
      </c>
      <c r="G18" s="21">
        <f>+[1]Pptario.mnac!H17</f>
        <v>66347.248999999996</v>
      </c>
      <c r="H18" s="154">
        <f>+[1]Pptario.mnac!I17</f>
        <v>28807.543000000001</v>
      </c>
      <c r="I18" s="154">
        <f>+[1]Pptario.mnac!J17</f>
        <v>48598.512000000002</v>
      </c>
      <c r="J18" s="118">
        <f>+[1]Pptario.mnac!K17</f>
        <v>26188.026000000002</v>
      </c>
      <c r="K18" s="118">
        <f>+[1]Pptario.mnac!L17</f>
        <v>103594.08100000001</v>
      </c>
      <c r="L18" s="118">
        <f>+[1]Pptario.mnac!M17</f>
        <v>169941.33000000002</v>
      </c>
      <c r="M18" s="117">
        <f>+[1]Pptario.mnac!N17</f>
        <v>31659.833999999999</v>
      </c>
      <c r="N18" s="154">
        <f>+[1]Pptario.mnac!O17</f>
        <v>102830.651</v>
      </c>
      <c r="O18" s="118">
        <f>+[1]Pptario.mnac!P17</f>
        <v>42664.964999999997</v>
      </c>
      <c r="P18" s="118">
        <f>+[1]Pptario.mnac!Q17</f>
        <v>177155.44999999998</v>
      </c>
      <c r="Q18" s="118">
        <f>+[1]Pptario.mnac!R17</f>
        <v>347096.78</v>
      </c>
    </row>
    <row r="19" spans="1:17" x14ac:dyDescent="0.25">
      <c r="A19" s="20"/>
      <c r="B19" s="17" t="s">
        <v>10</v>
      </c>
      <c r="C19" s="17"/>
      <c r="D19" s="117">
        <f>+[1]Pptario.mnac!E18</f>
        <v>78652.409</v>
      </c>
      <c r="E19" s="154">
        <f>+[1]Pptario.mnac!F18</f>
        <v>77278.316000000006</v>
      </c>
      <c r="F19" s="154">
        <f>+[1]Pptario.mnac!G18</f>
        <v>90046.846999999994</v>
      </c>
      <c r="G19" s="21">
        <f>+[1]Pptario.mnac!H18</f>
        <v>245977.57199999999</v>
      </c>
      <c r="H19" s="154">
        <f>+[1]Pptario.mnac!I18</f>
        <v>69797.194000000003</v>
      </c>
      <c r="I19" s="154">
        <f>+[1]Pptario.mnac!J18</f>
        <v>78740.388000000006</v>
      </c>
      <c r="J19" s="118">
        <f>+[1]Pptario.mnac!K18</f>
        <v>74734.066000000006</v>
      </c>
      <c r="K19" s="118">
        <f>+[1]Pptario.mnac!L18</f>
        <v>223271.64799999999</v>
      </c>
      <c r="L19" s="118">
        <f>+[1]Pptario.mnac!M18</f>
        <v>469249.22</v>
      </c>
      <c r="M19" s="117">
        <f>+[1]Pptario.mnac!N18</f>
        <v>75772.650999999998</v>
      </c>
      <c r="N19" s="154">
        <f>+[1]Pptario.mnac!O18</f>
        <v>90253.998000000007</v>
      </c>
      <c r="O19" s="118">
        <f>+[1]Pptario.mnac!P18</f>
        <v>75484.629000000001</v>
      </c>
      <c r="P19" s="118">
        <f>+[1]Pptario.mnac!Q18</f>
        <v>241511.27799999999</v>
      </c>
      <c r="Q19" s="118">
        <f>+[1]Pptario.mnac!R18</f>
        <v>710760.49799999991</v>
      </c>
    </row>
    <row r="20" spans="1:17" x14ac:dyDescent="0.25">
      <c r="A20" s="20"/>
      <c r="B20" s="17" t="s">
        <v>11</v>
      </c>
      <c r="C20" s="17"/>
      <c r="D20" s="117">
        <f>+[1]Pptario.mnac!E19</f>
        <v>113775.36500000001</v>
      </c>
      <c r="E20" s="154">
        <f>+[1]Pptario.mnac!F19</f>
        <v>106875.533</v>
      </c>
      <c r="F20" s="154">
        <f>+[1]Pptario.mnac!G19</f>
        <v>126466.499</v>
      </c>
      <c r="G20" s="21">
        <f>+[1]Pptario.mnac!H19</f>
        <v>347117.397</v>
      </c>
      <c r="H20" s="154">
        <f>+[1]Pptario.mnac!I19</f>
        <v>92932.4</v>
      </c>
      <c r="I20" s="154">
        <f>+[1]Pptario.mnac!J19</f>
        <v>102405.061</v>
      </c>
      <c r="J20" s="118">
        <f>+[1]Pptario.mnac!K19</f>
        <v>129937.83500000001</v>
      </c>
      <c r="K20" s="118">
        <f>+[1]Pptario.mnac!L19</f>
        <v>325275.29600000003</v>
      </c>
      <c r="L20" s="118">
        <f>+[1]Pptario.mnac!M19</f>
        <v>672392.69299999997</v>
      </c>
      <c r="M20" s="117">
        <f>+[1]Pptario.mnac!N19</f>
        <v>107865.3</v>
      </c>
      <c r="N20" s="154">
        <f>+[1]Pptario.mnac!O19</f>
        <v>99017.994000000006</v>
      </c>
      <c r="O20" s="118">
        <f>+[1]Pptario.mnac!P19</f>
        <v>98629.002999999997</v>
      </c>
      <c r="P20" s="118">
        <f>+[1]Pptario.mnac!Q19</f>
        <v>305512.29700000002</v>
      </c>
      <c r="Q20" s="118">
        <f>+[1]Pptario.mnac!R19</f>
        <v>977904.99</v>
      </c>
    </row>
    <row r="21" spans="1:17" x14ac:dyDescent="0.25">
      <c r="A21" s="20"/>
      <c r="B21" s="17"/>
      <c r="C21" s="17"/>
      <c r="D21" s="113"/>
      <c r="E21" s="156"/>
      <c r="F21" s="156"/>
      <c r="G21" s="250"/>
      <c r="H21" s="156"/>
      <c r="I21" s="156"/>
      <c r="J21" s="114"/>
      <c r="K21" s="114"/>
      <c r="L21" s="114"/>
      <c r="M21" s="113"/>
      <c r="N21" s="156"/>
      <c r="O21" s="114"/>
      <c r="P21" s="114"/>
      <c r="Q21" s="114"/>
    </row>
    <row r="22" spans="1:17" x14ac:dyDescent="0.25">
      <c r="A22" s="20" t="s">
        <v>12</v>
      </c>
      <c r="B22" s="17"/>
      <c r="C22" s="17"/>
      <c r="D22" s="117">
        <f>+[1]Pptario.mnac!E21</f>
        <v>2491059.7069999999</v>
      </c>
      <c r="E22" s="154">
        <f>+[1]Pptario.mnac!F21</f>
        <v>2448431.9330000002</v>
      </c>
      <c r="F22" s="154">
        <f>+[1]Pptario.mnac!G21</f>
        <v>3263256.8869999996</v>
      </c>
      <c r="G22" s="21">
        <f>+[1]Pptario.mnac!H21</f>
        <v>8202748.5270000007</v>
      </c>
      <c r="H22" s="154">
        <f>+[1]Pptario.mnac!I21</f>
        <v>2638548.0120000001</v>
      </c>
      <c r="I22" s="154">
        <f>+[1]Pptario.mnac!J21</f>
        <v>2704153.5060000001</v>
      </c>
      <c r="J22" s="118">
        <f>+[1]Pptario.mnac!K21</f>
        <v>2922888.5120000001</v>
      </c>
      <c r="K22" s="118">
        <f>+[1]Pptario.mnac!L21</f>
        <v>8265590.0299999984</v>
      </c>
      <c r="L22" s="118">
        <f>+[1]Pptario.mnac!M21</f>
        <v>16468338.557000002</v>
      </c>
      <c r="M22" s="117">
        <f>+[1]Pptario.mnac!N21</f>
        <v>2798313.9410000001</v>
      </c>
      <c r="N22" s="154">
        <f>+[1]Pptario.mnac!O21</f>
        <v>3023160.0929999994</v>
      </c>
      <c r="O22" s="118">
        <f>+[1]Pptario.mnac!P21</f>
        <v>3331915.1000000006</v>
      </c>
      <c r="P22" s="118">
        <f>+[1]Pptario.mnac!Q21</f>
        <v>9153389.1340000015</v>
      </c>
      <c r="Q22" s="118">
        <f>+[1]Pptario.mnac!R21</f>
        <v>25621727.691</v>
      </c>
    </row>
    <row r="23" spans="1:17" x14ac:dyDescent="0.25">
      <c r="A23" s="20"/>
      <c r="B23" s="17" t="s">
        <v>13</v>
      </c>
      <c r="C23" s="17"/>
      <c r="D23" s="117">
        <f>+[1]Pptario.mnac!E22</f>
        <v>671578.86</v>
      </c>
      <c r="E23" s="154">
        <f>+[1]Pptario.mnac!F22</f>
        <v>621653.495</v>
      </c>
      <c r="F23" s="154">
        <f>+[1]Pptario.mnac!G22</f>
        <v>819981.272</v>
      </c>
      <c r="G23" s="21">
        <f>+[1]Pptario.mnac!H22</f>
        <v>2113213.6269999999</v>
      </c>
      <c r="H23" s="154">
        <f>+[1]Pptario.mnac!I22</f>
        <v>634480.84100000001</v>
      </c>
      <c r="I23" s="154">
        <f>+[1]Pptario.mnac!J22</f>
        <v>635900.61300000001</v>
      </c>
      <c r="J23" s="118">
        <f>+[1]Pptario.mnac!K22</f>
        <v>745284.36600000004</v>
      </c>
      <c r="K23" s="118">
        <f>+[1]Pptario.mnac!L22</f>
        <v>2015665.8199999998</v>
      </c>
      <c r="L23" s="118">
        <f>+[1]Pptario.mnac!M22</f>
        <v>4128879.4469999997</v>
      </c>
      <c r="M23" s="117">
        <f>+[1]Pptario.mnac!N22</f>
        <v>692729.95900000003</v>
      </c>
      <c r="N23" s="154">
        <f>+[1]Pptario.mnac!O22</f>
        <v>635339.51399999997</v>
      </c>
      <c r="O23" s="118">
        <f>+[1]Pptario.mnac!P22</f>
        <v>829407.33400000003</v>
      </c>
      <c r="P23" s="118">
        <f>+[1]Pptario.mnac!Q22</f>
        <v>2157476.807</v>
      </c>
      <c r="Q23" s="118">
        <f>+[1]Pptario.mnac!R22</f>
        <v>6286356.2539999997</v>
      </c>
    </row>
    <row r="24" spans="1:17" x14ac:dyDescent="0.25">
      <c r="A24" s="20"/>
      <c r="B24" s="17" t="s">
        <v>14</v>
      </c>
      <c r="C24" s="17"/>
      <c r="D24" s="117">
        <f>+[1]Pptario.mnac!E23</f>
        <v>167291.86300000001</v>
      </c>
      <c r="E24" s="154">
        <f>+[1]Pptario.mnac!F23</f>
        <v>201434.02799999999</v>
      </c>
      <c r="F24" s="154">
        <f>+[1]Pptario.mnac!G23</f>
        <v>283191.625</v>
      </c>
      <c r="G24" s="21">
        <f>+[1]Pptario.mnac!H23</f>
        <v>651917.51600000006</v>
      </c>
      <c r="H24" s="154">
        <f>+[1]Pptario.mnac!I23</f>
        <v>224160.742</v>
      </c>
      <c r="I24" s="154">
        <f>+[1]Pptario.mnac!J23</f>
        <v>266288.489</v>
      </c>
      <c r="J24" s="118">
        <f>+[1]Pptario.mnac!K23</f>
        <v>265137.86800000002</v>
      </c>
      <c r="K24" s="118">
        <f>+[1]Pptario.mnac!L23</f>
        <v>755587.09900000005</v>
      </c>
      <c r="L24" s="118">
        <f>+[1]Pptario.mnac!M23</f>
        <v>1407504.6150000002</v>
      </c>
      <c r="M24" s="117">
        <f>+[1]Pptario.mnac!N23</f>
        <v>262100.62299999999</v>
      </c>
      <c r="N24" s="154">
        <f>+[1]Pptario.mnac!O23</f>
        <v>289072.27600000001</v>
      </c>
      <c r="O24" s="118">
        <f>+[1]Pptario.mnac!P23</f>
        <v>293937.47600000002</v>
      </c>
      <c r="P24" s="118">
        <f>+[1]Pptario.mnac!Q23</f>
        <v>845110.375</v>
      </c>
      <c r="Q24" s="118">
        <f>+[1]Pptario.mnac!R23</f>
        <v>2252614.9900000002</v>
      </c>
    </row>
    <row r="25" spans="1:17" x14ac:dyDescent="0.25">
      <c r="A25" s="20"/>
      <c r="B25" s="17" t="s">
        <v>15</v>
      </c>
      <c r="C25" s="17"/>
      <c r="D25" s="117">
        <f>+[1]Pptario.mnac!E24</f>
        <v>220466.17499999999</v>
      </c>
      <c r="E25" s="154">
        <f>+[1]Pptario.mnac!F24</f>
        <v>19777.865000000002</v>
      </c>
      <c r="F25" s="154">
        <f>+[1]Pptario.mnac!G24</f>
        <v>301191.13299999997</v>
      </c>
      <c r="G25" s="21">
        <f>+[1]Pptario.mnac!H24</f>
        <v>541435.17299999995</v>
      </c>
      <c r="H25" s="154">
        <f>+[1]Pptario.mnac!I24</f>
        <v>10386.914000000001</v>
      </c>
      <c r="I25" s="154">
        <f>+[1]Pptario.mnac!J24</f>
        <v>5135.0330000000004</v>
      </c>
      <c r="J25" s="118">
        <f>+[1]Pptario.mnac!K24</f>
        <v>14893.927</v>
      </c>
      <c r="K25" s="118">
        <f>+[1]Pptario.mnac!L24</f>
        <v>30415.874</v>
      </c>
      <c r="L25" s="118">
        <f>+[1]Pptario.mnac!M24</f>
        <v>571851.0469999999</v>
      </c>
      <c r="M25" s="117">
        <f>+[1]Pptario.mnac!N24</f>
        <v>218651.552</v>
      </c>
      <c r="N25" s="154">
        <f>+[1]Pptario.mnac!O24</f>
        <v>19393.36</v>
      </c>
      <c r="O25" s="118">
        <f>+[1]Pptario.mnac!P24</f>
        <v>362541.95500000002</v>
      </c>
      <c r="P25" s="118">
        <f>+[1]Pptario.mnac!Q24</f>
        <v>600586.86700000009</v>
      </c>
      <c r="Q25" s="118">
        <f>+[1]Pptario.mnac!R24</f>
        <v>1172437.9139999999</v>
      </c>
    </row>
    <row r="26" spans="1:17" x14ac:dyDescent="0.25">
      <c r="A26" s="20"/>
      <c r="B26" s="17" t="s">
        <v>68</v>
      </c>
      <c r="C26" s="17"/>
      <c r="D26" s="117">
        <f>+[1]Pptario.mnac!E25</f>
        <v>859767.41500000004</v>
      </c>
      <c r="E26" s="154">
        <f>+[1]Pptario.mnac!F25</f>
        <v>1054200.3970000001</v>
      </c>
      <c r="F26" s="154">
        <f>+[1]Pptario.mnac!G25</f>
        <v>1172920.446</v>
      </c>
      <c r="G26" s="21">
        <f>+[1]Pptario.mnac!H25</f>
        <v>3086888.2580000004</v>
      </c>
      <c r="H26" s="154">
        <f>+[1]Pptario.mnac!I25</f>
        <v>1219672.46</v>
      </c>
      <c r="I26" s="154">
        <f>+[1]Pptario.mnac!J25</f>
        <v>1170409.5379999999</v>
      </c>
      <c r="J26" s="118">
        <f>+[1]Pptario.mnac!K25</f>
        <v>1327107.382</v>
      </c>
      <c r="K26" s="118">
        <f>+[1]Pptario.mnac!L25</f>
        <v>3717189.38</v>
      </c>
      <c r="L26" s="118">
        <f>+[1]Pptario.mnac!M25</f>
        <v>6804077.6380000003</v>
      </c>
      <c r="M26" s="117">
        <f>+[1]Pptario.mnac!N25</f>
        <v>1048375.157</v>
      </c>
      <c r="N26" s="154">
        <f>+[1]Pptario.mnac!O25</f>
        <v>1512086.5279999999</v>
      </c>
      <c r="O26" s="118">
        <f>+[1]Pptario.mnac!P25</f>
        <v>1228302.5209999999</v>
      </c>
      <c r="P26" s="118">
        <f>+[1]Pptario.mnac!Q25</f>
        <v>3788764.2060000002</v>
      </c>
      <c r="Q26" s="118">
        <f>+[1]Pptario.mnac!R25</f>
        <v>10592841.844000001</v>
      </c>
    </row>
    <row r="27" spans="1:17" x14ac:dyDescent="0.25">
      <c r="A27" s="20"/>
      <c r="B27" s="17" t="s">
        <v>60</v>
      </c>
      <c r="C27" s="17"/>
      <c r="D27" s="117">
        <f>+[1]Pptario.mnac!E26</f>
        <v>563572.16099999996</v>
      </c>
      <c r="E27" s="154">
        <f>+[1]Pptario.mnac!F26</f>
        <v>544854.27500000002</v>
      </c>
      <c r="F27" s="154">
        <f>+[1]Pptario.mnac!G26</f>
        <v>681714.96600000001</v>
      </c>
      <c r="G27" s="21">
        <f>+[1]Pptario.mnac!H26</f>
        <v>1790141.402</v>
      </c>
      <c r="H27" s="154">
        <f>+[1]Pptario.mnac!I26</f>
        <v>544865.36899999995</v>
      </c>
      <c r="I27" s="154">
        <f>+[1]Pptario.mnac!J26</f>
        <v>610757.63600000006</v>
      </c>
      <c r="J27" s="118">
        <f>+[1]Pptario.mnac!K26</f>
        <v>565756.91700000002</v>
      </c>
      <c r="K27" s="118">
        <f>+[1]Pptario.mnac!L26</f>
        <v>1721379.9219999998</v>
      </c>
      <c r="L27" s="118">
        <f>+[1]Pptario.mnac!M26</f>
        <v>3511521.324</v>
      </c>
      <c r="M27" s="117">
        <f>+[1]Pptario.mnac!N26</f>
        <v>567879.61100000003</v>
      </c>
      <c r="N27" s="154">
        <f>+[1]Pptario.mnac!O26</f>
        <v>563706.82499999995</v>
      </c>
      <c r="O27" s="118">
        <f>+[1]Pptario.mnac!P26</f>
        <v>612559.97499999998</v>
      </c>
      <c r="P27" s="118">
        <f>+[1]Pptario.mnac!Q26</f>
        <v>1744146.4109999998</v>
      </c>
      <c r="Q27" s="118">
        <f>+[1]Pptario.mnac!R26</f>
        <v>5255667.7349999994</v>
      </c>
    </row>
    <row r="28" spans="1:17" x14ac:dyDescent="0.25">
      <c r="A28" s="20"/>
      <c r="B28" s="17" t="s">
        <v>16</v>
      </c>
      <c r="C28" s="17"/>
      <c r="D28" s="117">
        <f>+[1]Pptario.mnac!E27</f>
        <v>8383.2330000000002</v>
      </c>
      <c r="E28" s="154">
        <f>+[1]Pptario.mnac!F27</f>
        <v>6511.8729999999996</v>
      </c>
      <c r="F28" s="154">
        <f>+[1]Pptario.mnac!G27</f>
        <v>4257.4449999999997</v>
      </c>
      <c r="G28" s="21">
        <f>+[1]Pptario.mnac!H27</f>
        <v>19152.550999999999</v>
      </c>
      <c r="H28" s="154">
        <f>+[1]Pptario.mnac!I27</f>
        <v>4981.6859999999997</v>
      </c>
      <c r="I28" s="154">
        <f>+[1]Pptario.mnac!J27</f>
        <v>15662.197</v>
      </c>
      <c r="J28" s="118">
        <f>+[1]Pptario.mnac!K27</f>
        <v>4708.0519999999997</v>
      </c>
      <c r="K28" s="118">
        <f>+[1]Pptario.mnac!L27</f>
        <v>25351.935000000001</v>
      </c>
      <c r="L28" s="118">
        <f>+[1]Pptario.mnac!M27</f>
        <v>44504.486000000004</v>
      </c>
      <c r="M28" s="117">
        <f>+[1]Pptario.mnac!N27</f>
        <v>8577.0390000000007</v>
      </c>
      <c r="N28" s="154">
        <f>+[1]Pptario.mnac!O27</f>
        <v>3561.59</v>
      </c>
      <c r="O28" s="118">
        <f>+[1]Pptario.mnac!P27</f>
        <v>5165.8389999999999</v>
      </c>
      <c r="P28" s="118">
        <f>+[1]Pptario.mnac!Q27</f>
        <v>17304.468000000001</v>
      </c>
      <c r="Q28" s="118">
        <f>+[1]Pptario.mnac!R27</f>
        <v>61808.954000000005</v>
      </c>
    </row>
    <row r="29" spans="1:17" x14ac:dyDescent="0.25">
      <c r="A29" s="20"/>
      <c r="B29" s="17"/>
      <c r="C29" s="17"/>
      <c r="D29" s="117"/>
      <c r="E29" s="154"/>
      <c r="F29" s="154"/>
      <c r="G29" s="21"/>
      <c r="H29" s="154"/>
      <c r="I29" s="154"/>
      <c r="J29" s="118"/>
      <c r="K29" s="118"/>
      <c r="L29" s="118"/>
      <c r="M29" s="117"/>
      <c r="N29" s="154"/>
      <c r="O29" s="118"/>
      <c r="P29" s="118"/>
      <c r="Q29" s="118"/>
    </row>
    <row r="30" spans="1:17" x14ac:dyDescent="0.25">
      <c r="A30" s="22" t="s">
        <v>17</v>
      </c>
      <c r="B30" s="23"/>
      <c r="C30" s="23"/>
      <c r="D30" s="117">
        <f>+[1]Pptario.mnac!E29</f>
        <v>930198.10200000089</v>
      </c>
      <c r="E30" s="154">
        <f>+[1]Pptario.mnac!F29</f>
        <v>359760.45699999854</v>
      </c>
      <c r="F30" s="154">
        <f>+[1]Pptario.mnac!G29</f>
        <v>-353828.47200000053</v>
      </c>
      <c r="G30" s="21">
        <f>+[1]Pptario.mnac!H29</f>
        <v>936130.08699999936</v>
      </c>
      <c r="H30" s="154">
        <f>+[1]Pptario.mnac!I29</f>
        <v>2767140.8119999999</v>
      </c>
      <c r="I30" s="154">
        <f>+[1]Pptario.mnac!J29</f>
        <v>-1246323.1369999996</v>
      </c>
      <c r="J30" s="118">
        <f>+[1]Pptario.mnac!K29</f>
        <v>-213355.84300000081</v>
      </c>
      <c r="K30" s="118">
        <f>+[1]Pptario.mnac!L29</f>
        <v>1307461.8319999976</v>
      </c>
      <c r="L30" s="118">
        <f>+[1]Pptario.mnac!M29</f>
        <v>2243591.9189999979</v>
      </c>
      <c r="M30" s="117">
        <f>+[1]Pptario.mnac!N29</f>
        <v>-120571.21300000092</v>
      </c>
      <c r="N30" s="154">
        <f>+[1]Pptario.mnac!O29</f>
        <v>2650.3479999997653</v>
      </c>
      <c r="O30" s="118">
        <f>+[1]Pptario.mnac!P29</f>
        <v>-390476.14700000174</v>
      </c>
      <c r="P30" s="118">
        <f>+[1]Pptario.mnac!Q29</f>
        <v>-508397.01200000197</v>
      </c>
      <c r="Q30" s="118">
        <f>+[1]Pptario.mnac!R29</f>
        <v>1735194.9070000052</v>
      </c>
    </row>
    <row r="31" spans="1:17" x14ac:dyDescent="0.25">
      <c r="A31" s="20"/>
      <c r="B31" s="17"/>
      <c r="C31" s="17"/>
      <c r="D31" s="117"/>
      <c r="E31" s="154"/>
      <c r="F31" s="154"/>
      <c r="G31" s="21"/>
      <c r="H31" s="154"/>
      <c r="I31" s="154"/>
      <c r="J31" s="118"/>
      <c r="K31" s="118"/>
      <c r="L31" s="118"/>
      <c r="M31" s="117"/>
      <c r="N31" s="154"/>
      <c r="O31" s="118"/>
      <c r="P31" s="118"/>
      <c r="Q31" s="118"/>
    </row>
    <row r="32" spans="1:17" x14ac:dyDescent="0.25">
      <c r="A32" s="19" t="s">
        <v>18</v>
      </c>
      <c r="B32" s="17"/>
      <c r="C32" s="17"/>
      <c r="D32" s="117"/>
      <c r="E32" s="154"/>
      <c r="F32" s="154"/>
      <c r="G32" s="21"/>
      <c r="H32" s="154"/>
      <c r="I32" s="154"/>
      <c r="J32" s="118"/>
      <c r="K32" s="118"/>
      <c r="L32" s="118"/>
      <c r="M32" s="117"/>
      <c r="N32" s="154"/>
      <c r="O32" s="118"/>
      <c r="P32" s="118"/>
      <c r="Q32" s="118"/>
    </row>
    <row r="33" spans="1:17" x14ac:dyDescent="0.25">
      <c r="A33" s="20" t="s">
        <v>19</v>
      </c>
      <c r="B33" s="17"/>
      <c r="C33" s="17"/>
      <c r="D33" s="117">
        <f>+[1]Pptario.mnac!E32</f>
        <v>316624.98099999997</v>
      </c>
      <c r="E33" s="154">
        <f>+[1]Pptario.mnac!F32</f>
        <v>395789.22899999999</v>
      </c>
      <c r="F33" s="154">
        <f>+[1]Pptario.mnac!G32</f>
        <v>511773.24599999998</v>
      </c>
      <c r="G33" s="21">
        <f>+[1]Pptario.mnac!H32</f>
        <v>1224187.456</v>
      </c>
      <c r="H33" s="154">
        <f>+[1]Pptario.mnac!I32</f>
        <v>494821.55599999998</v>
      </c>
      <c r="I33" s="154">
        <f>+[1]Pptario.mnac!J32</f>
        <v>479210.505</v>
      </c>
      <c r="J33" s="118">
        <f>+[1]Pptario.mnac!K32</f>
        <v>560823.42299999995</v>
      </c>
      <c r="K33" s="118">
        <f>+[1]Pptario.mnac!L32</f>
        <v>1534855.4839999997</v>
      </c>
      <c r="L33" s="118">
        <f>+[1]Pptario.mnac!M32</f>
        <v>2759042.94</v>
      </c>
      <c r="M33" s="117">
        <f>+[1]Pptario.mnac!N32</f>
        <v>492680.24800000002</v>
      </c>
      <c r="N33" s="154">
        <f>+[1]Pptario.mnac!O32</f>
        <v>464958.00099999999</v>
      </c>
      <c r="O33" s="118">
        <f>+[1]Pptario.mnac!P32</f>
        <v>451037.83799999999</v>
      </c>
      <c r="P33" s="118">
        <f>+[1]Pptario.mnac!Q32</f>
        <v>1408676.0870000001</v>
      </c>
      <c r="Q33" s="118">
        <f>+[1]Pptario.mnac!R32</f>
        <v>4167719.0269999998</v>
      </c>
    </row>
    <row r="34" spans="1:17" x14ac:dyDescent="0.25">
      <c r="A34" s="20"/>
      <c r="B34" s="17" t="s">
        <v>20</v>
      </c>
      <c r="C34" s="17"/>
      <c r="D34" s="117">
        <f>+[1]Pptario.mnac!E33</f>
        <v>251.48099999999999</v>
      </c>
      <c r="E34" s="154">
        <f>+[1]Pptario.mnac!F33</f>
        <v>1426.6079999999999</v>
      </c>
      <c r="F34" s="154">
        <f>+[1]Pptario.mnac!G33</f>
        <v>1022.2619999999999</v>
      </c>
      <c r="G34" s="21">
        <f>+[1]Pptario.mnac!H33</f>
        <v>2700.3509999999997</v>
      </c>
      <c r="H34" s="154">
        <f>+[1]Pptario.mnac!I33</f>
        <v>237.33</v>
      </c>
      <c r="I34" s="154">
        <f>+[1]Pptario.mnac!J33</f>
        <v>2543.748</v>
      </c>
      <c r="J34" s="118">
        <f>+[1]Pptario.mnac!K33</f>
        <v>794.11300000000006</v>
      </c>
      <c r="K34" s="118">
        <f>+[1]Pptario.mnac!L33</f>
        <v>3575.1909999999998</v>
      </c>
      <c r="L34" s="118">
        <f>+[1]Pptario.mnac!M33</f>
        <v>6275.5419999999995</v>
      </c>
      <c r="M34" s="117">
        <f>+[1]Pptario.mnac!N33</f>
        <v>1355.1110000000001</v>
      </c>
      <c r="N34" s="154">
        <f>+[1]Pptario.mnac!O33</f>
        <v>1813.5139999999999</v>
      </c>
      <c r="O34" s="118">
        <f>+[1]Pptario.mnac!P33</f>
        <v>204.422</v>
      </c>
      <c r="P34" s="118">
        <f>+[1]Pptario.mnac!Q33</f>
        <v>3373.047</v>
      </c>
      <c r="Q34" s="118">
        <f>+[1]Pptario.mnac!R33</f>
        <v>9648.5889999999999</v>
      </c>
    </row>
    <row r="35" spans="1:17" x14ac:dyDescent="0.25">
      <c r="A35" s="20"/>
      <c r="B35" s="17" t="s">
        <v>21</v>
      </c>
      <c r="C35" s="17"/>
      <c r="D35" s="117">
        <f>+[1]Pptario.mnac!E34</f>
        <v>108915.942</v>
      </c>
      <c r="E35" s="154">
        <f>+[1]Pptario.mnac!F34</f>
        <v>204531.87700000001</v>
      </c>
      <c r="F35" s="154">
        <f>+[1]Pptario.mnac!G34</f>
        <v>262320.48</v>
      </c>
      <c r="G35" s="21">
        <f>+[1]Pptario.mnac!H34</f>
        <v>575768.299</v>
      </c>
      <c r="H35" s="154">
        <f>+[1]Pptario.mnac!I34</f>
        <v>240354.22899999999</v>
      </c>
      <c r="I35" s="154">
        <f>+[1]Pptario.mnac!J34</f>
        <v>227568.098</v>
      </c>
      <c r="J35" s="118">
        <f>+[1]Pptario.mnac!K34</f>
        <v>302379.201</v>
      </c>
      <c r="K35" s="118">
        <f>+[1]Pptario.mnac!L34</f>
        <v>770301.52799999993</v>
      </c>
      <c r="L35" s="118">
        <f>+[1]Pptario.mnac!M34</f>
        <v>1346069.827</v>
      </c>
      <c r="M35" s="117">
        <f>+[1]Pptario.mnac!N34</f>
        <v>260408.28099999999</v>
      </c>
      <c r="N35" s="154">
        <f>+[1]Pptario.mnac!O34</f>
        <v>261962.42300000001</v>
      </c>
      <c r="O35" s="118">
        <f>+[1]Pptario.mnac!P34</f>
        <v>244456.36199999999</v>
      </c>
      <c r="P35" s="118">
        <f>+[1]Pptario.mnac!Q34</f>
        <v>766827.06599999999</v>
      </c>
      <c r="Q35" s="118">
        <f>+[1]Pptario.mnac!R34</f>
        <v>2112896.8930000002</v>
      </c>
    </row>
    <row r="36" spans="1:17" x14ac:dyDescent="0.25">
      <c r="A36" s="20"/>
      <c r="B36" s="17" t="s">
        <v>22</v>
      </c>
      <c r="C36" s="17"/>
      <c r="D36" s="117">
        <f>+[1]Pptario.mnac!E35</f>
        <v>207960.52</v>
      </c>
      <c r="E36" s="154">
        <f>+[1]Pptario.mnac!F35</f>
        <v>192683.96</v>
      </c>
      <c r="F36" s="154">
        <f>+[1]Pptario.mnac!G35</f>
        <v>250475.02799999999</v>
      </c>
      <c r="G36" s="21">
        <f>+[1]Pptario.mnac!H35</f>
        <v>651119.50799999991</v>
      </c>
      <c r="H36" s="154">
        <f>+[1]Pptario.mnac!I35</f>
        <v>254704.65700000001</v>
      </c>
      <c r="I36" s="154">
        <f>+[1]Pptario.mnac!J35</f>
        <v>254186.155</v>
      </c>
      <c r="J36" s="118">
        <f>+[1]Pptario.mnac!K35</f>
        <v>259238.33499999999</v>
      </c>
      <c r="K36" s="118">
        <f>+[1]Pptario.mnac!L35</f>
        <v>768129.147</v>
      </c>
      <c r="L36" s="118">
        <f>+[1]Pptario.mnac!M35</f>
        <v>1419248.6549999998</v>
      </c>
      <c r="M36" s="117">
        <f>+[1]Pptario.mnac!N35</f>
        <v>233627.07800000001</v>
      </c>
      <c r="N36" s="154">
        <f>+[1]Pptario.mnac!O35</f>
        <v>204809.092</v>
      </c>
      <c r="O36" s="118">
        <f>+[1]Pptario.mnac!P35</f>
        <v>206785.89799999999</v>
      </c>
      <c r="P36" s="118">
        <f>+[1]Pptario.mnac!Q35</f>
        <v>645222.06799999997</v>
      </c>
      <c r="Q36" s="118">
        <f>+[1]Pptario.mnac!R35</f>
        <v>2064470.7229999998</v>
      </c>
    </row>
    <row r="37" spans="1:17" x14ac:dyDescent="0.25">
      <c r="A37" s="20"/>
      <c r="B37" s="17"/>
      <c r="C37" s="17"/>
      <c r="D37" s="117"/>
      <c r="E37" s="154"/>
      <c r="F37" s="154"/>
      <c r="G37" s="21"/>
      <c r="H37" s="154"/>
      <c r="I37" s="154"/>
      <c r="J37" s="118"/>
      <c r="K37" s="118"/>
      <c r="L37" s="118"/>
      <c r="M37" s="117"/>
      <c r="N37" s="154"/>
      <c r="O37" s="118"/>
      <c r="P37" s="118"/>
      <c r="Q37" s="118"/>
    </row>
    <row r="38" spans="1:17" x14ac:dyDescent="0.25">
      <c r="A38" s="24" t="s">
        <v>61</v>
      </c>
      <c r="B38" s="25"/>
      <c r="C38" s="25"/>
      <c r="D38" s="119">
        <f>+[1]Pptario.mnac!E37</f>
        <v>3421509.290000001</v>
      </c>
      <c r="E38" s="157">
        <f>+[1]Pptario.mnac!F37</f>
        <v>2809618.9979999987</v>
      </c>
      <c r="F38" s="157">
        <f>+[1]Pptario.mnac!G37</f>
        <v>2910450.6769999992</v>
      </c>
      <c r="G38" s="26">
        <f>+[1]Pptario.mnac!H37</f>
        <v>9141578.9649999999</v>
      </c>
      <c r="H38" s="157">
        <f>+[1]Pptario.mnac!I37</f>
        <v>5405926.1540000001</v>
      </c>
      <c r="I38" s="157">
        <f>+[1]Pptario.mnac!J37</f>
        <v>1460374.1170000003</v>
      </c>
      <c r="J38" s="120">
        <f>+[1]Pptario.mnac!K37</f>
        <v>2710326.7819999992</v>
      </c>
      <c r="K38" s="120">
        <f>+[1]Pptario.mnac!L37</f>
        <v>9576627.0529999956</v>
      </c>
      <c r="L38" s="120">
        <f>+[1]Pptario.mnac!M37</f>
        <v>18718206.017999999</v>
      </c>
      <c r="M38" s="119">
        <f>+[1]Pptario.mnac!N37</f>
        <v>2679097.8389999992</v>
      </c>
      <c r="N38" s="157">
        <f>+[1]Pptario.mnac!O37</f>
        <v>3027623.9549999991</v>
      </c>
      <c r="O38" s="120">
        <f>+[1]Pptario.mnac!P37</f>
        <v>2941643.3749999986</v>
      </c>
      <c r="P38" s="120">
        <f>+[1]Pptario.mnac!Q37</f>
        <v>8648365.1689999998</v>
      </c>
      <c r="Q38" s="120">
        <f>+[1]Pptario.mnac!R37</f>
        <v>27366571.187000006</v>
      </c>
    </row>
    <row r="39" spans="1:17" x14ac:dyDescent="0.25">
      <c r="A39" s="24" t="s">
        <v>62</v>
      </c>
      <c r="B39" s="25"/>
      <c r="C39" s="25"/>
      <c r="D39" s="119">
        <f>+[1]Pptario.mnac!E38</f>
        <v>2807936.1689999998</v>
      </c>
      <c r="E39" s="157">
        <f>+[1]Pptario.mnac!F38</f>
        <v>2845647.77</v>
      </c>
      <c r="F39" s="157">
        <f>+[1]Pptario.mnac!G38</f>
        <v>3776052.3949999996</v>
      </c>
      <c r="G39" s="26">
        <f>+[1]Pptario.mnac!H38</f>
        <v>9429636.3340000007</v>
      </c>
      <c r="H39" s="157">
        <f>+[1]Pptario.mnac!I38</f>
        <v>3133606.898</v>
      </c>
      <c r="I39" s="157">
        <f>+[1]Pptario.mnac!J38</f>
        <v>3185907.7590000001</v>
      </c>
      <c r="J39" s="120">
        <f>+[1]Pptario.mnac!K38</f>
        <v>3484506.048</v>
      </c>
      <c r="K39" s="120">
        <f>+[1]Pptario.mnac!L38</f>
        <v>9804020.7049999982</v>
      </c>
      <c r="L39" s="120">
        <f>+[1]Pptario.mnac!M38</f>
        <v>19233657.039000005</v>
      </c>
      <c r="M39" s="119">
        <f>+[1]Pptario.mnac!N38</f>
        <v>3292349.3000000003</v>
      </c>
      <c r="N39" s="157">
        <f>+[1]Pptario.mnac!O38</f>
        <v>3489931.6079999995</v>
      </c>
      <c r="O39" s="120">
        <f>+[1]Pptario.mnac!P38</f>
        <v>3783157.3600000008</v>
      </c>
      <c r="P39" s="120">
        <f>+[1]Pptario.mnac!Q38</f>
        <v>10565438.268000001</v>
      </c>
      <c r="Q39" s="120">
        <f>+[1]Pptario.mnac!R38</f>
        <v>29799095.307</v>
      </c>
    </row>
    <row r="40" spans="1:17" x14ac:dyDescent="0.25">
      <c r="A40" s="24" t="s">
        <v>23</v>
      </c>
      <c r="B40" s="25"/>
      <c r="C40" s="25"/>
      <c r="D40" s="119">
        <f>+[1]Pptario.mnac!E39</f>
        <v>613573.12100000121</v>
      </c>
      <c r="E40" s="157">
        <f>+[1]Pptario.mnac!F39</f>
        <v>-36028.772000001278</v>
      </c>
      <c r="F40" s="157">
        <f>+[1]Pptario.mnac!G39</f>
        <v>-865601.71800000034</v>
      </c>
      <c r="G40" s="26">
        <f>+[1]Pptario.mnac!H39</f>
        <v>-288057.36900000088</v>
      </c>
      <c r="H40" s="157">
        <f>+[1]Pptario.mnac!I39</f>
        <v>2272319.2560000001</v>
      </c>
      <c r="I40" s="157">
        <f>+[1]Pptario.mnac!J39</f>
        <v>-1725533.6419999998</v>
      </c>
      <c r="J40" s="120">
        <f>+[1]Pptario.mnac!K39</f>
        <v>-774179.26600000076</v>
      </c>
      <c r="K40" s="120">
        <f>+[1]Pptario.mnac!L39</f>
        <v>-227393.65200000256</v>
      </c>
      <c r="L40" s="120">
        <f>+[1]Pptario.mnac!M39</f>
        <v>-515451.0210000053</v>
      </c>
      <c r="M40" s="119">
        <f>+[1]Pptario.mnac!N39</f>
        <v>-613251.46100000106</v>
      </c>
      <c r="N40" s="157">
        <f>+[1]Pptario.mnac!O39</f>
        <v>-462307.6530000004</v>
      </c>
      <c r="O40" s="120">
        <f>+[1]Pptario.mnac!P39</f>
        <v>-841513.9850000022</v>
      </c>
      <c r="P40" s="120">
        <f>+[1]Pptario.mnac!Q39</f>
        <v>-1917073.0990000013</v>
      </c>
      <c r="Q40" s="120">
        <f>+[1]Pptario.mnac!R39-0.4</f>
        <v>-2432524.5199999935</v>
      </c>
    </row>
    <row r="41" spans="1:17" x14ac:dyDescent="0.25">
      <c r="A41" s="27"/>
      <c r="B41" s="28"/>
      <c r="C41" s="28"/>
      <c r="D41" s="121"/>
      <c r="E41" s="158"/>
      <c r="F41" s="158"/>
      <c r="G41" s="251"/>
      <c r="H41" s="158"/>
      <c r="I41" s="158"/>
      <c r="J41" s="122"/>
      <c r="K41" s="122"/>
      <c r="L41" s="122"/>
      <c r="M41" s="121"/>
      <c r="N41" s="158"/>
      <c r="O41" s="122"/>
      <c r="P41" s="122"/>
      <c r="Q41" s="122"/>
    </row>
    <row r="42" spans="1:17" x14ac:dyDescent="0.25">
      <c r="A42" s="19" t="s">
        <v>24</v>
      </c>
      <c r="B42" s="17"/>
      <c r="C42" s="17"/>
      <c r="D42" s="113"/>
      <c r="E42" s="156"/>
      <c r="F42" s="156"/>
      <c r="G42" s="250"/>
      <c r="H42" s="156"/>
      <c r="I42" s="156"/>
      <c r="J42" s="114"/>
      <c r="K42" s="114"/>
      <c r="L42" s="114"/>
      <c r="M42" s="113"/>
      <c r="N42" s="156"/>
      <c r="O42" s="114"/>
      <c r="P42" s="114"/>
      <c r="Q42" s="114"/>
    </row>
    <row r="43" spans="1:17" x14ac:dyDescent="0.25">
      <c r="A43" s="19"/>
      <c r="B43" s="17"/>
      <c r="C43" s="17"/>
      <c r="D43" s="113"/>
      <c r="E43" s="156"/>
      <c r="F43" s="156"/>
      <c r="G43" s="250"/>
      <c r="H43" s="156"/>
      <c r="I43" s="156"/>
      <c r="J43" s="114"/>
      <c r="K43" s="114"/>
      <c r="L43" s="114"/>
      <c r="M43" s="113"/>
      <c r="N43" s="156"/>
      <c r="O43" s="114"/>
      <c r="P43" s="114"/>
      <c r="Q43" s="114"/>
    </row>
    <row r="44" spans="1:17" x14ac:dyDescent="0.25">
      <c r="A44" s="20" t="s">
        <v>25</v>
      </c>
      <c r="B44" s="17"/>
      <c r="C44" s="17"/>
      <c r="D44" s="117">
        <f>+[1]Pptario.mnac!E44</f>
        <v>798906.53799999994</v>
      </c>
      <c r="E44" s="154">
        <f>+[1]Pptario.mnac!F44</f>
        <v>-121904.87600000005</v>
      </c>
      <c r="F44" s="154">
        <f>+[1]Pptario.mnac!G44</f>
        <v>-1262159.4450000001</v>
      </c>
      <c r="G44" s="21">
        <f>+[1]Pptario.mnac!H44</f>
        <v>-585157.78299999936</v>
      </c>
      <c r="H44" s="154">
        <f>+[1]Pptario.mnac!I44</f>
        <v>2191083.0499999998</v>
      </c>
      <c r="I44" s="154">
        <f>+[1]Pptario.mnac!J44</f>
        <v>-1109328.625</v>
      </c>
      <c r="J44" s="118">
        <f>+[1]Pptario.mnac!K44</f>
        <v>1464366.1490000002</v>
      </c>
      <c r="K44" s="118">
        <f>+[1]Pptario.mnac!L44</f>
        <v>2546120.574</v>
      </c>
      <c r="L44" s="118">
        <f>+[1]Pptario.mnac!M44</f>
        <v>1960962.7910000007</v>
      </c>
      <c r="M44" s="117">
        <f>+[1]Pptario.mnac!N44</f>
        <v>-505165.20900000003</v>
      </c>
      <c r="N44" s="154">
        <f>+[1]Pptario.mnac!O44</f>
        <v>-87527.437999999966</v>
      </c>
      <c r="O44" s="118">
        <f>+[1]Pptario.mnac!P44</f>
        <v>-930559.86700000009</v>
      </c>
      <c r="P44" s="118">
        <f>+[1]Pptario.mnac!Q44</f>
        <v>-1523252.5140000002</v>
      </c>
      <c r="Q44" s="118">
        <f>+[1]Pptario.mnac!R44</f>
        <v>437710.27700000053</v>
      </c>
    </row>
    <row r="45" spans="1:17" x14ac:dyDescent="0.25">
      <c r="A45" s="20" t="s">
        <v>26</v>
      </c>
      <c r="B45" s="17"/>
      <c r="C45" s="17"/>
      <c r="D45" s="117">
        <f>+[1]Pptario.mnac!E45</f>
        <v>-214252.72500000001</v>
      </c>
      <c r="E45" s="154">
        <f>+[1]Pptario.mnac!F45</f>
        <v>-792.5769999999975</v>
      </c>
      <c r="F45" s="154">
        <f>+[1]Pptario.mnac!G45</f>
        <v>14626.155999999999</v>
      </c>
      <c r="G45" s="21">
        <f>+[1]Pptario.mnac!H45</f>
        <v>-200419.14600000001</v>
      </c>
      <c r="H45" s="154">
        <f>+[1]Pptario.mnac!I45</f>
        <v>22006.833000000002</v>
      </c>
      <c r="I45" s="154">
        <f>+[1]Pptario.mnac!J45</f>
        <v>25249.608</v>
      </c>
      <c r="J45" s="118">
        <f>+[1]Pptario.mnac!K45</f>
        <v>57092.190999999992</v>
      </c>
      <c r="K45" s="118">
        <f>+[1]Pptario.mnac!L45</f>
        <v>104348.63200000001</v>
      </c>
      <c r="L45" s="118">
        <f>+[1]Pptario.mnac!M45</f>
        <v>-96070.514000000025</v>
      </c>
      <c r="M45" s="117">
        <f>+[1]Pptario.mnac!N45</f>
        <v>51778.224999999999</v>
      </c>
      <c r="N45" s="154">
        <f>+[1]Pptario.mnac!O45</f>
        <v>44149.213000000003</v>
      </c>
      <c r="O45" s="118">
        <f>+[1]Pptario.mnac!P45</f>
        <v>49372.298999999999</v>
      </c>
      <c r="P45" s="118">
        <f>+[1]Pptario.mnac!Q45</f>
        <v>145299.73699999999</v>
      </c>
      <c r="Q45" s="118">
        <f>+[1]Pptario.mnac!R45</f>
        <v>49229.222999999998</v>
      </c>
    </row>
    <row r="46" spans="1:17" x14ac:dyDescent="0.25">
      <c r="A46" s="20"/>
      <c r="B46" s="17" t="s">
        <v>27</v>
      </c>
      <c r="C46" s="17"/>
      <c r="D46" s="117">
        <f>+[1]Pptario.mnac!E46</f>
        <v>15436.342000000001</v>
      </c>
      <c r="E46" s="154">
        <f>+[1]Pptario.mnac!F46</f>
        <v>30759.275000000001</v>
      </c>
      <c r="F46" s="154">
        <f>+[1]Pptario.mnac!G46</f>
        <v>41654.21</v>
      </c>
      <c r="G46" s="21">
        <f>+[1]Pptario.mnac!H46</f>
        <v>87849.82699999999</v>
      </c>
      <c r="H46" s="154">
        <f>+[1]Pptario.mnac!I46</f>
        <v>45540.794000000002</v>
      </c>
      <c r="I46" s="154">
        <f>+[1]Pptario.mnac!J46</f>
        <v>52828.089</v>
      </c>
      <c r="J46" s="118">
        <f>+[1]Pptario.mnac!K46</f>
        <v>85944.028999999995</v>
      </c>
      <c r="K46" s="118">
        <f>+[1]Pptario.mnac!L46</f>
        <v>184312.91200000001</v>
      </c>
      <c r="L46" s="118">
        <f>+[1]Pptario.mnac!M46</f>
        <v>272162.739</v>
      </c>
      <c r="M46" s="117">
        <f>+[1]Pptario.mnac!N46</f>
        <v>82820.222999999998</v>
      </c>
      <c r="N46" s="154">
        <f>+[1]Pptario.mnac!O46</f>
        <v>77065.797000000006</v>
      </c>
      <c r="O46" s="118">
        <f>+[1]Pptario.mnac!P46</f>
        <v>85072.099000000002</v>
      </c>
      <c r="P46" s="118">
        <f>+[1]Pptario.mnac!Q46</f>
        <v>244958.11900000001</v>
      </c>
      <c r="Q46" s="118">
        <f>+[1]Pptario.mnac!R46</f>
        <v>517120.85800000001</v>
      </c>
    </row>
    <row r="47" spans="1:17" x14ac:dyDescent="0.25">
      <c r="A47" s="20"/>
      <c r="B47" s="17" t="s">
        <v>28</v>
      </c>
      <c r="C47" s="17"/>
      <c r="D47" s="117">
        <f>+[1]Pptario.mnac!E47</f>
        <v>229689.06700000001</v>
      </c>
      <c r="E47" s="154">
        <f>+[1]Pptario.mnac!F47</f>
        <v>31551.851999999999</v>
      </c>
      <c r="F47" s="154">
        <f>+[1]Pptario.mnac!G47</f>
        <v>27028.054</v>
      </c>
      <c r="G47" s="21">
        <f>+[1]Pptario.mnac!H47</f>
        <v>288268.973</v>
      </c>
      <c r="H47" s="154">
        <f>+[1]Pptario.mnac!I47</f>
        <v>23533.960999999999</v>
      </c>
      <c r="I47" s="154">
        <f>+[1]Pptario.mnac!J47</f>
        <v>27578.481</v>
      </c>
      <c r="J47" s="118">
        <f>+[1]Pptario.mnac!K47</f>
        <v>28851.838</v>
      </c>
      <c r="K47" s="118">
        <f>+[1]Pptario.mnac!L47</f>
        <v>79964.28</v>
      </c>
      <c r="L47" s="118">
        <f>+[1]Pptario.mnac!M47</f>
        <v>368233.25300000003</v>
      </c>
      <c r="M47" s="117">
        <f>+[1]Pptario.mnac!N47</f>
        <v>31041.998</v>
      </c>
      <c r="N47" s="154">
        <f>+[1]Pptario.mnac!O47</f>
        <v>32916.584000000003</v>
      </c>
      <c r="O47" s="118">
        <f>+[1]Pptario.mnac!P47</f>
        <v>35699.800000000003</v>
      </c>
      <c r="P47" s="118">
        <f>+[1]Pptario.mnac!Q47</f>
        <v>99658.382000000012</v>
      </c>
      <c r="Q47" s="118">
        <f>+[1]Pptario.mnac!R47</f>
        <v>467891.63500000001</v>
      </c>
    </row>
    <row r="48" spans="1:17" x14ac:dyDescent="0.25">
      <c r="A48" s="20" t="s">
        <v>29</v>
      </c>
      <c r="B48" s="17"/>
      <c r="C48" s="17"/>
      <c r="D48" s="117">
        <f>+[1]Pptario.mnac!E48</f>
        <v>1430710.4030000002</v>
      </c>
      <c r="E48" s="154">
        <f>+[1]Pptario.mnac!F48</f>
        <v>-572782.96</v>
      </c>
      <c r="F48" s="154">
        <f>+[1]Pptario.mnac!G48</f>
        <v>-607933.53300000005</v>
      </c>
      <c r="G48" s="21">
        <f>+[1]Pptario.mnac!H48</f>
        <v>249993.91000000061</v>
      </c>
      <c r="H48" s="154">
        <f>+[1]Pptario.mnac!I48</f>
        <v>221578.52199999997</v>
      </c>
      <c r="I48" s="154">
        <f>+[1]Pptario.mnac!J48</f>
        <v>527820.78299999994</v>
      </c>
      <c r="J48" s="118">
        <f>+[1]Pptario.mnac!K48</f>
        <v>1833242.0279999999</v>
      </c>
      <c r="K48" s="118">
        <f>+[1]Pptario.mnac!L48</f>
        <v>2582641.3330000001</v>
      </c>
      <c r="L48" s="118">
        <f>+[1]Pptario.mnac!M48</f>
        <v>2832635.2430000007</v>
      </c>
      <c r="M48" s="117">
        <f>+[1]Pptario.mnac!N48</f>
        <v>-612952.05099999998</v>
      </c>
      <c r="N48" s="154">
        <f>+[1]Pptario.mnac!O48</f>
        <v>-250445.38399999999</v>
      </c>
      <c r="O48" s="118">
        <f>+[1]Pptario.mnac!P48</f>
        <v>-545551.99200000009</v>
      </c>
      <c r="P48" s="118">
        <f>+[1]Pptario.mnac!Q48</f>
        <v>-1408949.4270000001</v>
      </c>
      <c r="Q48" s="118">
        <f>+[1]Pptario.mnac!R48</f>
        <v>1423685.8160000006</v>
      </c>
    </row>
    <row r="49" spans="1:17" x14ac:dyDescent="0.25">
      <c r="A49" s="20"/>
      <c r="B49" s="17" t="s">
        <v>30</v>
      </c>
      <c r="C49" s="17"/>
      <c r="D49" s="117">
        <f>+[1]Pptario.mnac!E49</f>
        <v>2478723.5150000001</v>
      </c>
      <c r="E49" s="154">
        <f>+[1]Pptario.mnac!F49</f>
        <v>-430562.14399999997</v>
      </c>
      <c r="F49" s="154">
        <f>+[1]Pptario.mnac!G49</f>
        <v>-567119.04500000004</v>
      </c>
      <c r="G49" s="21">
        <f>+[1]Pptario.mnac!H49</f>
        <v>1481042.3260000004</v>
      </c>
      <c r="H49" s="154">
        <f>+[1]Pptario.mnac!I49</f>
        <v>313822.76899999997</v>
      </c>
      <c r="I49" s="154">
        <f>+[1]Pptario.mnac!J49</f>
        <v>597799.93599999999</v>
      </c>
      <c r="J49" s="118">
        <f>+[1]Pptario.mnac!K49</f>
        <v>1898900.659</v>
      </c>
      <c r="K49" s="118">
        <f>+[1]Pptario.mnac!L49</f>
        <v>2810523.3640000001</v>
      </c>
      <c r="L49" s="118">
        <f>+[1]Pptario.mnac!M49</f>
        <v>4291565.6900000004</v>
      </c>
      <c r="M49" s="117">
        <f>+[1]Pptario.mnac!N49</f>
        <v>-603342.84</v>
      </c>
      <c r="N49" s="154">
        <f>+[1]Pptario.mnac!O49</f>
        <v>-119373.18</v>
      </c>
      <c r="O49" s="118">
        <f>+[1]Pptario.mnac!P49</f>
        <v>-545192.38100000005</v>
      </c>
      <c r="P49" s="118">
        <f>+[1]Pptario.mnac!Q49</f>
        <v>-1267908.4010000001</v>
      </c>
      <c r="Q49" s="118">
        <f>+[1]Pptario.mnac!R49</f>
        <v>3023657.2890000003</v>
      </c>
    </row>
    <row r="50" spans="1:17" x14ac:dyDescent="0.25">
      <c r="A50" s="20"/>
      <c r="B50" s="17" t="s">
        <v>31</v>
      </c>
      <c r="C50" s="17"/>
      <c r="D50" s="117">
        <f>+[1]Pptario.mnac!E50</f>
        <v>1048013.112</v>
      </c>
      <c r="E50" s="154">
        <f>+[1]Pptario.mnac!F50</f>
        <v>142220.81599999999</v>
      </c>
      <c r="F50" s="154">
        <f>+[1]Pptario.mnac!G50</f>
        <v>40814.487999999998</v>
      </c>
      <c r="G50" s="21">
        <f>+[1]Pptario.mnac!H50</f>
        <v>1231048.4159999997</v>
      </c>
      <c r="H50" s="154">
        <f>+[1]Pptario.mnac!I50</f>
        <v>92244.247000000003</v>
      </c>
      <c r="I50" s="154">
        <f>+[1]Pptario.mnac!J50</f>
        <v>69979.153000000006</v>
      </c>
      <c r="J50" s="118">
        <f>+[1]Pptario.mnac!K50</f>
        <v>65658.630999999994</v>
      </c>
      <c r="K50" s="118">
        <f>+[1]Pptario.mnac!L50</f>
        <v>227882.03100000002</v>
      </c>
      <c r="L50" s="118">
        <f>+[1]Pptario.mnac!M50</f>
        <v>1458930.4469999997</v>
      </c>
      <c r="M50" s="117">
        <f>+[1]Pptario.mnac!N50</f>
        <v>9609.2109999999993</v>
      </c>
      <c r="N50" s="154">
        <f>+[1]Pptario.mnac!O50</f>
        <v>131072.204</v>
      </c>
      <c r="O50" s="118">
        <f>+[1]Pptario.mnac!P50</f>
        <v>359.61099999999999</v>
      </c>
      <c r="P50" s="118">
        <f>+[1]Pptario.mnac!Q50</f>
        <v>141041.02600000001</v>
      </c>
      <c r="Q50" s="118">
        <f>+[1]Pptario.mnac!R50</f>
        <v>1599971.4729999998</v>
      </c>
    </row>
    <row r="51" spans="1:17" x14ac:dyDescent="0.25">
      <c r="A51" s="20" t="s">
        <v>32</v>
      </c>
      <c r="B51" s="17"/>
      <c r="C51" s="17"/>
      <c r="D51" s="117">
        <f>+[1]Pptario.mnac!E51</f>
        <v>2709.1570000000002</v>
      </c>
      <c r="E51" s="154">
        <f>+[1]Pptario.mnac!F51</f>
        <v>45917.847000000002</v>
      </c>
      <c r="F51" s="154">
        <f>+[1]Pptario.mnac!G51</f>
        <v>-202408.58</v>
      </c>
      <c r="G51" s="21">
        <f>+[1]Pptario.mnac!H51</f>
        <v>-153781.576</v>
      </c>
      <c r="H51" s="154">
        <f>+[1]Pptario.mnac!I51</f>
        <v>453474.12699999998</v>
      </c>
      <c r="I51" s="154">
        <f>+[1]Pptario.mnac!J51</f>
        <v>-55908.080999999998</v>
      </c>
      <c r="J51" s="118">
        <f>+[1]Pptario.mnac!K51</f>
        <v>-425940.03899999999</v>
      </c>
      <c r="K51" s="118">
        <f>+[1]Pptario.mnac!L51</f>
        <v>-28373.993000000017</v>
      </c>
      <c r="L51" s="118">
        <f>+[1]Pptario.mnac!M51</f>
        <v>-182155.56900000002</v>
      </c>
      <c r="M51" s="117">
        <f>+[1]Pptario.mnac!N51</f>
        <v>13498.043</v>
      </c>
      <c r="N51" s="154">
        <f>+[1]Pptario.mnac!O51</f>
        <v>-19022.810000000001</v>
      </c>
      <c r="O51" s="118">
        <f>+[1]Pptario.mnac!P51</f>
        <v>-364832.43099999998</v>
      </c>
      <c r="P51" s="118">
        <f>+[1]Pptario.mnac!Q51</f>
        <v>-370357.19799999997</v>
      </c>
      <c r="Q51" s="118">
        <f>+[1]Pptario.mnac!R51</f>
        <v>-552512.76699999999</v>
      </c>
    </row>
    <row r="52" spans="1:17" x14ac:dyDescent="0.25">
      <c r="A52" s="20" t="s">
        <v>33</v>
      </c>
      <c r="B52" s="17"/>
      <c r="C52" s="17"/>
      <c r="D52" s="117">
        <f>+[1]Pptario.mnac!E52</f>
        <v>-420260.29700000002</v>
      </c>
      <c r="E52" s="154">
        <f>+[1]Pptario.mnac!F52</f>
        <v>405752.81400000001</v>
      </c>
      <c r="F52" s="154">
        <f>+[1]Pptario.mnac!G52</f>
        <v>-466443.48800000001</v>
      </c>
      <c r="G52" s="21">
        <f>+[1]Pptario.mnac!H52</f>
        <v>-480950.97100000002</v>
      </c>
      <c r="H52" s="154">
        <f>+[1]Pptario.mnac!I52</f>
        <v>1494023.568</v>
      </c>
      <c r="I52" s="154">
        <f>+[1]Pptario.mnac!J52</f>
        <v>-1606490.9350000001</v>
      </c>
      <c r="J52" s="118">
        <f>+[1]Pptario.mnac!K52</f>
        <v>-28.030999999999999</v>
      </c>
      <c r="K52" s="118">
        <f>+[1]Pptario.mnac!L52</f>
        <v>-112495.39800000009</v>
      </c>
      <c r="L52" s="118">
        <f>+[1]Pptario.mnac!M52</f>
        <v>-593446.36900000006</v>
      </c>
      <c r="M52" s="117">
        <f>+[1]Pptario.mnac!N52</f>
        <v>42510.574000000001</v>
      </c>
      <c r="N52" s="154">
        <f>+[1]Pptario.mnac!O52</f>
        <v>137791.54300000001</v>
      </c>
      <c r="O52" s="118">
        <f>+[1]Pptario.mnac!P52</f>
        <v>-69547.743000000002</v>
      </c>
      <c r="P52" s="118">
        <f>+[1]Pptario.mnac!Q52</f>
        <v>110754.374</v>
      </c>
      <c r="Q52" s="118">
        <f>+[1]Pptario.mnac!R52</f>
        <v>-482691.99500000005</v>
      </c>
    </row>
    <row r="53" spans="1:17" x14ac:dyDescent="0.25">
      <c r="A53" s="20" t="s">
        <v>89</v>
      </c>
      <c r="B53" s="17"/>
      <c r="C53" s="17"/>
      <c r="D53" s="117">
        <f>+[1]Pptario.mnac!E53</f>
        <v>0</v>
      </c>
      <c r="E53" s="154">
        <f>+[1]Pptario.mnac!F53</f>
        <v>0</v>
      </c>
      <c r="F53" s="154">
        <f>+[1]Pptario.mnac!G53</f>
        <v>0</v>
      </c>
      <c r="G53" s="21">
        <f>+[1]Pptario.mnac!H53</f>
        <v>0</v>
      </c>
      <c r="H53" s="154">
        <f>+[1]Pptario.mnac!I53</f>
        <v>0</v>
      </c>
      <c r="I53" s="154">
        <f>+[1]Pptario.mnac!J53</f>
        <v>0</v>
      </c>
      <c r="J53" s="118">
        <f>+[1]Pptario.mnac!K53</f>
        <v>0</v>
      </c>
      <c r="K53" s="118">
        <f>+[1]Pptario.mnac!L53</f>
        <v>0</v>
      </c>
      <c r="L53" s="118">
        <f>+[1]Pptario.mnac!M53</f>
        <v>0</v>
      </c>
      <c r="M53" s="117">
        <f>+[1]Pptario.mnac!N53</f>
        <v>0</v>
      </c>
      <c r="N53" s="154">
        <f>+[1]Pptario.mnac!O53</f>
        <v>0</v>
      </c>
      <c r="O53" s="118">
        <f>+[1]Pptario.mnac!P53</f>
        <v>0</v>
      </c>
      <c r="P53" s="118">
        <f>+[1]Pptario.mnac!Q53</f>
        <v>0</v>
      </c>
      <c r="Q53" s="118">
        <f>+[1]Pptario.mnac!R53</f>
        <v>0</v>
      </c>
    </row>
    <row r="54" spans="1:17" x14ac:dyDescent="0.25">
      <c r="A54" s="20"/>
      <c r="B54" s="17" t="s">
        <v>34</v>
      </c>
      <c r="C54" s="17"/>
      <c r="D54" s="117">
        <f>+[1]Pptario.mnac!E54</f>
        <v>0</v>
      </c>
      <c r="E54" s="154">
        <f>+[1]Pptario.mnac!F54</f>
        <v>0</v>
      </c>
      <c r="F54" s="154">
        <f>+[1]Pptario.mnac!G54</f>
        <v>0</v>
      </c>
      <c r="G54" s="21">
        <f>+[1]Pptario.mnac!H54</f>
        <v>0</v>
      </c>
      <c r="H54" s="154">
        <f>+[1]Pptario.mnac!I54</f>
        <v>0</v>
      </c>
      <c r="I54" s="154">
        <f>+[1]Pptario.mnac!J54</f>
        <v>0</v>
      </c>
      <c r="J54" s="118">
        <f>+[1]Pptario.mnac!K54</f>
        <v>0</v>
      </c>
      <c r="K54" s="118">
        <f>+[1]Pptario.mnac!L54</f>
        <v>0</v>
      </c>
      <c r="L54" s="118">
        <f>+[1]Pptario.mnac!M54</f>
        <v>0</v>
      </c>
      <c r="M54" s="117">
        <f>+[1]Pptario.mnac!N54</f>
        <v>0</v>
      </c>
      <c r="N54" s="154">
        <f>+[1]Pptario.mnac!O54</f>
        <v>0</v>
      </c>
      <c r="O54" s="118">
        <f>+[1]Pptario.mnac!P54</f>
        <v>0</v>
      </c>
      <c r="P54" s="118">
        <f>+[1]Pptario.mnac!Q54</f>
        <v>0</v>
      </c>
      <c r="Q54" s="118">
        <f>+[1]Pptario.mnac!R54</f>
        <v>0</v>
      </c>
    </row>
    <row r="55" spans="1:17" x14ac:dyDescent="0.25">
      <c r="A55" s="20"/>
      <c r="B55" s="17" t="s">
        <v>35</v>
      </c>
      <c r="C55" s="17"/>
      <c r="D55" s="117">
        <f>+[1]Pptario.mnac!E55</f>
        <v>0</v>
      </c>
      <c r="E55" s="154">
        <f>+[1]Pptario.mnac!F55</f>
        <v>0</v>
      </c>
      <c r="F55" s="154">
        <f>+[1]Pptario.mnac!G55</f>
        <v>0</v>
      </c>
      <c r="G55" s="21">
        <f>+[1]Pptario.mnac!H55</f>
        <v>0</v>
      </c>
      <c r="H55" s="154">
        <f>+[1]Pptario.mnac!I55</f>
        <v>0</v>
      </c>
      <c r="I55" s="154">
        <f>+[1]Pptario.mnac!J55</f>
        <v>0</v>
      </c>
      <c r="J55" s="118">
        <f>+[1]Pptario.mnac!K55</f>
        <v>0</v>
      </c>
      <c r="K55" s="118">
        <f>+[1]Pptario.mnac!L55</f>
        <v>0</v>
      </c>
      <c r="L55" s="118">
        <f>+[1]Pptario.mnac!M55</f>
        <v>0</v>
      </c>
      <c r="M55" s="117">
        <f>+[1]Pptario.mnac!N55</f>
        <v>0</v>
      </c>
      <c r="N55" s="154">
        <f>+[1]Pptario.mnac!O55</f>
        <v>0</v>
      </c>
      <c r="O55" s="118">
        <f>+[1]Pptario.mnac!P55</f>
        <v>0</v>
      </c>
      <c r="P55" s="118">
        <f>+[1]Pptario.mnac!Q55</f>
        <v>0</v>
      </c>
      <c r="Q55" s="118">
        <f>+[1]Pptario.mnac!R55</f>
        <v>0</v>
      </c>
    </row>
    <row r="56" spans="1:17" x14ac:dyDescent="0.25">
      <c r="A56" s="83" t="s">
        <v>90</v>
      </c>
      <c r="B56" s="17"/>
      <c r="C56" s="17"/>
      <c r="D56" s="117">
        <f>+[1]Pptario.mnac!E56</f>
        <v>0</v>
      </c>
      <c r="E56" s="154">
        <f>+[1]Pptario.mnac!F56</f>
        <v>0</v>
      </c>
      <c r="F56" s="154">
        <f>+[1]Pptario.mnac!G56</f>
        <v>0</v>
      </c>
      <c r="G56" s="21">
        <f>+[1]Pptario.mnac!H56</f>
        <v>0</v>
      </c>
      <c r="H56" s="154">
        <f>+[1]Pptario.mnac!I56</f>
        <v>0</v>
      </c>
      <c r="I56" s="154">
        <f>+[1]Pptario.mnac!J56</f>
        <v>0</v>
      </c>
      <c r="J56" s="118">
        <f>+[1]Pptario.mnac!K56</f>
        <v>0</v>
      </c>
      <c r="K56" s="118">
        <f>+[1]Pptario.mnac!L56</f>
        <v>0</v>
      </c>
      <c r="L56" s="118">
        <f>+[1]Pptario.mnac!M56</f>
        <v>0</v>
      </c>
      <c r="M56" s="117">
        <f>+[1]Pptario.mnac!N56</f>
        <v>0</v>
      </c>
      <c r="N56" s="154">
        <f>+[1]Pptario.mnac!O56</f>
        <v>0</v>
      </c>
      <c r="O56" s="118">
        <f>+[1]Pptario.mnac!P56</f>
        <v>0</v>
      </c>
      <c r="P56" s="118">
        <f>+[1]Pptario.mnac!Q56</f>
        <v>0</v>
      </c>
      <c r="Q56" s="118">
        <f>+[1]Pptario.mnac!R56</f>
        <v>0</v>
      </c>
    </row>
    <row r="57" spans="1:17" x14ac:dyDescent="0.25">
      <c r="A57" s="20" t="s">
        <v>36</v>
      </c>
      <c r="B57" s="17"/>
      <c r="C57" s="17"/>
      <c r="D57" s="117">
        <f>+[1]Pptario.mnac!E57</f>
        <v>0</v>
      </c>
      <c r="E57" s="154">
        <f>+[1]Pptario.mnac!F57</f>
        <v>0</v>
      </c>
      <c r="F57" s="154">
        <f>+[1]Pptario.mnac!G57</f>
        <v>0</v>
      </c>
      <c r="G57" s="21">
        <f>+[1]Pptario.mnac!H57</f>
        <v>0</v>
      </c>
      <c r="H57" s="154">
        <f>+[1]Pptario.mnac!I57</f>
        <v>0</v>
      </c>
      <c r="I57" s="154">
        <f>+[1]Pptario.mnac!J57</f>
        <v>0</v>
      </c>
      <c r="J57" s="118">
        <f>+[1]Pptario.mnac!K57</f>
        <v>0</v>
      </c>
      <c r="K57" s="118">
        <f>+[1]Pptario.mnac!L57</f>
        <v>0</v>
      </c>
      <c r="L57" s="118">
        <f>+[1]Pptario.mnac!M57</f>
        <v>0</v>
      </c>
      <c r="M57" s="117">
        <f>+[1]Pptario.mnac!N57</f>
        <v>0</v>
      </c>
      <c r="N57" s="154">
        <f>+[1]Pptario.mnac!O57</f>
        <v>0</v>
      </c>
      <c r="O57" s="118">
        <f>+[1]Pptario.mnac!P57</f>
        <v>0</v>
      </c>
      <c r="P57" s="118">
        <f>+[1]Pptario.mnac!Q57</f>
        <v>0</v>
      </c>
      <c r="Q57" s="118">
        <f>+[1]Pptario.mnac!R57</f>
        <v>0</v>
      </c>
    </row>
    <row r="58" spans="1:17" x14ac:dyDescent="0.25">
      <c r="A58" s="20"/>
      <c r="B58" s="17"/>
      <c r="C58" s="17"/>
      <c r="D58" s="117"/>
      <c r="E58" s="154"/>
      <c r="F58" s="154"/>
      <c r="G58" s="21"/>
      <c r="H58" s="154"/>
      <c r="I58" s="154"/>
      <c r="J58" s="118"/>
      <c r="K58" s="118"/>
      <c r="L58" s="118"/>
      <c r="M58" s="117"/>
      <c r="N58" s="154"/>
      <c r="O58" s="118"/>
      <c r="P58" s="118"/>
      <c r="Q58" s="118"/>
    </row>
    <row r="59" spans="1:17" x14ac:dyDescent="0.25">
      <c r="A59" s="20" t="s">
        <v>37</v>
      </c>
      <c r="B59" s="17"/>
      <c r="C59" s="17"/>
      <c r="D59" s="117">
        <f>+[1]Pptario.mnac!E61</f>
        <v>185333.41700000004</v>
      </c>
      <c r="E59" s="154">
        <f>+[1]Pptario.mnac!F61</f>
        <v>-85876.103999999992</v>
      </c>
      <c r="F59" s="154">
        <f>+[1]Pptario.mnac!G61</f>
        <v>-396557.72700000001</v>
      </c>
      <c r="G59" s="21">
        <f>+[1]Pptario.mnac!H61</f>
        <v>-297100.41400000011</v>
      </c>
      <c r="H59" s="154">
        <f>+[1]Pptario.mnac!I61</f>
        <v>-81236.206000000006</v>
      </c>
      <c r="I59" s="154">
        <f>+[1]Pptario.mnac!J61</f>
        <v>616205.01699999999</v>
      </c>
      <c r="J59" s="118">
        <f>+[1]Pptario.mnac!K61</f>
        <v>2238545.415</v>
      </c>
      <c r="K59" s="118">
        <f>+[1]Pptario.mnac!L61</f>
        <v>2773514.2259999998</v>
      </c>
      <c r="L59" s="118">
        <f>+[1]Pptario.mnac!M61</f>
        <v>2476413.8119999999</v>
      </c>
      <c r="M59" s="117">
        <f>+[1]Pptario.mnac!N61</f>
        <v>108086.25200000002</v>
      </c>
      <c r="N59" s="154">
        <f>+[1]Pptario.mnac!O61</f>
        <v>374780.21500000003</v>
      </c>
      <c r="O59" s="118">
        <f>+[1]Pptario.mnac!P61</f>
        <v>-89045.881999999998</v>
      </c>
      <c r="P59" s="118">
        <f>+[1]Pptario.mnac!Q61</f>
        <v>393820.58500000008</v>
      </c>
      <c r="Q59" s="118">
        <f>+[1]Pptario.mnac!R61</f>
        <v>2870234.3969999999</v>
      </c>
    </row>
    <row r="60" spans="1:17" x14ac:dyDescent="0.25">
      <c r="A60" s="20" t="s">
        <v>38</v>
      </c>
      <c r="B60" s="17"/>
      <c r="C60" s="17"/>
      <c r="D60" s="117">
        <f>+[1]Pptario.mnac!E62</f>
        <v>0</v>
      </c>
      <c r="E60" s="154">
        <f>+[1]Pptario.mnac!F62</f>
        <v>-4692.0640000000003</v>
      </c>
      <c r="F60" s="154">
        <f>+[1]Pptario.mnac!G62</f>
        <v>-16413.163</v>
      </c>
      <c r="G60" s="21">
        <f>+[1]Pptario.mnac!H62</f>
        <v>-21105.226999999999</v>
      </c>
      <c r="H60" s="154">
        <f>+[1]Pptario.mnac!I62</f>
        <v>-6978.3739999999998</v>
      </c>
      <c r="I60" s="154">
        <f>+[1]Pptario.mnac!J62</f>
        <v>1051.7539999999999</v>
      </c>
      <c r="J60" s="118">
        <f>+[1]Pptario.mnac!K62</f>
        <v>918.85699999999997</v>
      </c>
      <c r="K60" s="118">
        <f>+[1]Pptario.mnac!L62</f>
        <v>-5007.7630000000017</v>
      </c>
      <c r="L60" s="118">
        <f>+[1]Pptario.mnac!M62</f>
        <v>-26112.990000000005</v>
      </c>
      <c r="M60" s="117">
        <f>+[1]Pptario.mnac!N62</f>
        <v>-4790.433</v>
      </c>
      <c r="N60" s="154">
        <f>+[1]Pptario.mnac!O62</f>
        <v>-9975.0419999999995</v>
      </c>
      <c r="O60" s="118">
        <f>+[1]Pptario.mnac!P62</f>
        <v>-9045.9609999999993</v>
      </c>
      <c r="P60" s="118">
        <f>+[1]Pptario.mnac!Q62</f>
        <v>-23811.435999999998</v>
      </c>
      <c r="Q60" s="118">
        <f>+[1]Pptario.mnac!R62</f>
        <v>-49924.425999999999</v>
      </c>
    </row>
    <row r="61" spans="1:17" x14ac:dyDescent="0.25">
      <c r="A61" s="20"/>
      <c r="B61" s="17" t="s">
        <v>39</v>
      </c>
      <c r="C61" s="17"/>
      <c r="D61" s="117">
        <f>+[1]Pptario.mnac!E63</f>
        <v>0</v>
      </c>
      <c r="E61" s="154">
        <f>+[1]Pptario.mnac!F63</f>
        <v>0</v>
      </c>
      <c r="F61" s="154">
        <f>+[1]Pptario.mnac!G63</f>
        <v>0</v>
      </c>
      <c r="G61" s="21">
        <f>+[1]Pptario.mnac!H63</f>
        <v>0</v>
      </c>
      <c r="H61" s="154">
        <f>+[1]Pptario.mnac!I63</f>
        <v>116.444</v>
      </c>
      <c r="I61" s="154">
        <f>+[1]Pptario.mnac!J63</f>
        <v>2869.4839999999999</v>
      </c>
      <c r="J61" s="118">
        <f>+[1]Pptario.mnac!K63</f>
        <v>4069.924</v>
      </c>
      <c r="K61" s="118">
        <f>+[1]Pptario.mnac!L63</f>
        <v>7055.8519999999999</v>
      </c>
      <c r="L61" s="118">
        <f>+[1]Pptario.mnac!M63</f>
        <v>7055.8519999999999</v>
      </c>
      <c r="M61" s="117">
        <f>+[1]Pptario.mnac!N63</f>
        <v>-1836.1320000000001</v>
      </c>
      <c r="N61" s="154">
        <f>+[1]Pptario.mnac!O63</f>
        <v>0</v>
      </c>
      <c r="O61" s="118">
        <f>+[1]Pptario.mnac!P63</f>
        <v>0</v>
      </c>
      <c r="P61" s="118">
        <f>+[1]Pptario.mnac!Q63</f>
        <v>-1836.1320000000001</v>
      </c>
      <c r="Q61" s="118">
        <f>+[1]Pptario.mnac!R63</f>
        <v>5219.7199999999993</v>
      </c>
    </row>
    <row r="62" spans="1:17" x14ac:dyDescent="0.25">
      <c r="A62" s="20"/>
      <c r="B62" s="17"/>
      <c r="C62" s="17" t="s">
        <v>40</v>
      </c>
      <c r="D62" s="117">
        <f>+[1]Pptario.mnac!E64</f>
        <v>0</v>
      </c>
      <c r="E62" s="154">
        <f>+[1]Pptario.mnac!F64</f>
        <v>0</v>
      </c>
      <c r="F62" s="154">
        <f>+[1]Pptario.mnac!G64</f>
        <v>0</v>
      </c>
      <c r="G62" s="21">
        <f>+[1]Pptario.mnac!H64</f>
        <v>0</v>
      </c>
      <c r="H62" s="154">
        <f>+[1]Pptario.mnac!I64</f>
        <v>0</v>
      </c>
      <c r="I62" s="154">
        <f>+[1]Pptario.mnac!J64</f>
        <v>0</v>
      </c>
      <c r="J62" s="118">
        <f>+[1]Pptario.mnac!K64</f>
        <v>0</v>
      </c>
      <c r="K62" s="118">
        <f>+[1]Pptario.mnac!L64</f>
        <v>0</v>
      </c>
      <c r="L62" s="118">
        <f>+[1]Pptario.mnac!M64</f>
        <v>0</v>
      </c>
      <c r="M62" s="117">
        <f>+[1]Pptario.mnac!N64</f>
        <v>0</v>
      </c>
      <c r="N62" s="154">
        <f>+[1]Pptario.mnac!O64</f>
        <v>0</v>
      </c>
      <c r="O62" s="118">
        <f>+[1]Pptario.mnac!P64</f>
        <v>0</v>
      </c>
      <c r="P62" s="118">
        <f>+[1]Pptario.mnac!Q64</f>
        <v>0</v>
      </c>
      <c r="Q62" s="118">
        <f>+[1]Pptario.mnac!R64</f>
        <v>0</v>
      </c>
    </row>
    <row r="63" spans="1:17" x14ac:dyDescent="0.25">
      <c r="A63" s="20"/>
      <c r="B63" s="17"/>
      <c r="C63" s="17" t="s">
        <v>41</v>
      </c>
      <c r="D63" s="117">
        <f>+[1]Pptario.mnac!E65</f>
        <v>0</v>
      </c>
      <c r="E63" s="154">
        <f>+[1]Pptario.mnac!F65</f>
        <v>0</v>
      </c>
      <c r="F63" s="154">
        <f>+[1]Pptario.mnac!G65</f>
        <v>0</v>
      </c>
      <c r="G63" s="21">
        <f>+[1]Pptario.mnac!H65</f>
        <v>0</v>
      </c>
      <c r="H63" s="154">
        <f>+[1]Pptario.mnac!I65</f>
        <v>116.444</v>
      </c>
      <c r="I63" s="154">
        <f>+[1]Pptario.mnac!J65</f>
        <v>2869.4839999999999</v>
      </c>
      <c r="J63" s="118">
        <f>+[1]Pptario.mnac!K65</f>
        <v>4069.924</v>
      </c>
      <c r="K63" s="118">
        <f>+[1]Pptario.mnac!L65</f>
        <v>7055.8519999999999</v>
      </c>
      <c r="L63" s="118">
        <f>+[1]Pptario.mnac!M65</f>
        <v>7055.8519999999999</v>
      </c>
      <c r="M63" s="117">
        <f>+[1]Pptario.mnac!N65</f>
        <v>-1836.1320000000001</v>
      </c>
      <c r="N63" s="154">
        <f>+[1]Pptario.mnac!O65</f>
        <v>0</v>
      </c>
      <c r="O63" s="118">
        <f>+[1]Pptario.mnac!P65</f>
        <v>0</v>
      </c>
      <c r="P63" s="118">
        <f>+[1]Pptario.mnac!Q65</f>
        <v>-1836.1320000000001</v>
      </c>
      <c r="Q63" s="118">
        <f>+[1]Pptario.mnac!R65</f>
        <v>5219.7199999999993</v>
      </c>
    </row>
    <row r="64" spans="1:17" x14ac:dyDescent="0.25">
      <c r="A64" s="20"/>
      <c r="B64" s="17" t="s">
        <v>42</v>
      </c>
      <c r="C64" s="17"/>
      <c r="D64" s="117">
        <f>+[1]Pptario.mnac!E66</f>
        <v>0</v>
      </c>
      <c r="E64" s="154">
        <f>+[1]Pptario.mnac!F66</f>
        <v>4692.0640000000003</v>
      </c>
      <c r="F64" s="154">
        <f>+[1]Pptario.mnac!G66</f>
        <v>16413.163</v>
      </c>
      <c r="G64" s="21">
        <f>+[1]Pptario.mnac!H66</f>
        <v>21105.226999999999</v>
      </c>
      <c r="H64" s="154">
        <f>+[1]Pptario.mnac!I66</f>
        <v>7094.8180000000002</v>
      </c>
      <c r="I64" s="154">
        <f>+[1]Pptario.mnac!J66</f>
        <v>1817.73</v>
      </c>
      <c r="J64" s="118">
        <f>+[1]Pptario.mnac!K66</f>
        <v>3151.067</v>
      </c>
      <c r="K64" s="118">
        <f>+[1]Pptario.mnac!L66</f>
        <v>12063.615000000002</v>
      </c>
      <c r="L64" s="118">
        <f>+[1]Pptario.mnac!M66</f>
        <v>33168.842000000004</v>
      </c>
      <c r="M64" s="117">
        <f>+[1]Pptario.mnac!N66</f>
        <v>2954.3009999999999</v>
      </c>
      <c r="N64" s="154">
        <f>+[1]Pptario.mnac!O66</f>
        <v>9975.0419999999995</v>
      </c>
      <c r="O64" s="118">
        <f>+[1]Pptario.mnac!P66</f>
        <v>9045.9609999999993</v>
      </c>
      <c r="P64" s="118">
        <f>+[1]Pptario.mnac!Q66</f>
        <v>21975.303999999996</v>
      </c>
      <c r="Q64" s="118">
        <f>+[1]Pptario.mnac!R66</f>
        <v>55144.146000000001</v>
      </c>
    </row>
    <row r="65" spans="1:19" x14ac:dyDescent="0.25">
      <c r="A65" s="20" t="s">
        <v>43</v>
      </c>
      <c r="B65" s="17"/>
      <c r="C65" s="17"/>
      <c r="D65" s="117">
        <f>+[1]Pptario.mnac!E67</f>
        <v>248085.82700000005</v>
      </c>
      <c r="E65" s="154">
        <f>+[1]Pptario.mnac!F67</f>
        <v>-25125.815999999999</v>
      </c>
      <c r="F65" s="154">
        <f>+[1]Pptario.mnac!G67</f>
        <v>-322721.74800000002</v>
      </c>
      <c r="G65" s="21">
        <f>+[1]Pptario.mnac!H67</f>
        <v>-99761.737000000081</v>
      </c>
      <c r="H65" s="154">
        <f>+[1]Pptario.mnac!I67</f>
        <v>-18903.454000000002</v>
      </c>
      <c r="I65" s="154">
        <f>+[1]Pptario.mnac!J67</f>
        <v>668382.00600000005</v>
      </c>
      <c r="J65" s="118">
        <f>+[1]Pptario.mnac!K67</f>
        <v>2295491.1340000001</v>
      </c>
      <c r="K65" s="118">
        <f>+[1]Pptario.mnac!L67</f>
        <v>2944969.6859999998</v>
      </c>
      <c r="L65" s="118">
        <f>+[1]Pptario.mnac!M67</f>
        <v>2845207.949</v>
      </c>
      <c r="M65" s="117">
        <f>+[1]Pptario.mnac!N67</f>
        <v>172764.91700000002</v>
      </c>
      <c r="N65" s="154">
        <f>+[1]Pptario.mnac!O67</f>
        <v>450693.67000000004</v>
      </c>
      <c r="O65" s="118">
        <f>+[1]Pptario.mnac!P67</f>
        <v>-12560.02</v>
      </c>
      <c r="P65" s="118">
        <f>+[1]Pptario.mnac!Q67</f>
        <v>610898.56700000004</v>
      </c>
      <c r="Q65" s="118">
        <f>+[1]Pptario.mnac!R67</f>
        <v>3456106.5159999998</v>
      </c>
    </row>
    <row r="66" spans="1:19" x14ac:dyDescent="0.25">
      <c r="A66" s="20"/>
      <c r="B66" s="17" t="s">
        <v>39</v>
      </c>
      <c r="C66" s="17"/>
      <c r="D66" s="117">
        <f>+[1]Pptario.mnac!E68</f>
        <v>1045230.721</v>
      </c>
      <c r="E66" s="154">
        <f>+[1]Pptario.mnac!F68</f>
        <v>0</v>
      </c>
      <c r="F66" s="154">
        <f>+[1]Pptario.mnac!G68</f>
        <v>0</v>
      </c>
      <c r="G66" s="21">
        <f>+[1]Pptario.mnac!H68</f>
        <v>1045230.721</v>
      </c>
      <c r="H66" s="154">
        <f>+[1]Pptario.mnac!I68</f>
        <v>0</v>
      </c>
      <c r="I66" s="154">
        <f>+[1]Pptario.mnac!J68</f>
        <v>682948.147</v>
      </c>
      <c r="J66" s="118">
        <f>+[1]Pptario.mnac!K68</f>
        <v>2296755.0460000001</v>
      </c>
      <c r="K66" s="118">
        <f>+[1]Pptario.mnac!L68</f>
        <v>2979703.193</v>
      </c>
      <c r="L66" s="118">
        <f>+[1]Pptario.mnac!M68</f>
        <v>4024933.9139999999</v>
      </c>
      <c r="M66" s="117">
        <f>+[1]Pptario.mnac!N68</f>
        <v>655620.53</v>
      </c>
      <c r="N66" s="154">
        <f>+[1]Pptario.mnac!O68</f>
        <v>469373.02600000001</v>
      </c>
      <c r="O66" s="118">
        <f>+[1]Pptario.mnac!P68</f>
        <v>0</v>
      </c>
      <c r="P66" s="118">
        <f>+[1]Pptario.mnac!Q68</f>
        <v>1124993.5560000001</v>
      </c>
      <c r="Q66" s="118">
        <f>+[1]Pptario.mnac!R68</f>
        <v>5149927.47</v>
      </c>
    </row>
    <row r="67" spans="1:19" x14ac:dyDescent="0.25">
      <c r="A67" s="20"/>
      <c r="B67" s="17"/>
      <c r="C67" s="17" t="s">
        <v>40</v>
      </c>
      <c r="D67" s="117">
        <f>+[1]Pptario.mnac!E69</f>
        <v>1045230.721</v>
      </c>
      <c r="E67" s="154">
        <f>+[1]Pptario.mnac!F69</f>
        <v>0</v>
      </c>
      <c r="F67" s="154">
        <f>+[1]Pptario.mnac!G69</f>
        <v>0</v>
      </c>
      <c r="G67" s="21">
        <f>+[1]Pptario.mnac!H69</f>
        <v>1045230.721</v>
      </c>
      <c r="H67" s="154">
        <f>+[1]Pptario.mnac!I69</f>
        <v>0</v>
      </c>
      <c r="I67" s="154">
        <f>+[1]Pptario.mnac!J69</f>
        <v>682948.147</v>
      </c>
      <c r="J67" s="118">
        <f>+[1]Pptario.mnac!K69</f>
        <v>2296755.0460000001</v>
      </c>
      <c r="K67" s="118">
        <f>+[1]Pptario.mnac!L69</f>
        <v>2979703.193</v>
      </c>
      <c r="L67" s="118">
        <f>+[1]Pptario.mnac!M69</f>
        <v>4024933.9139999999</v>
      </c>
      <c r="M67" s="117">
        <f>+[1]Pptario.mnac!N69</f>
        <v>655620.53</v>
      </c>
      <c r="N67" s="154">
        <f>+[1]Pptario.mnac!O69</f>
        <v>469373.02600000001</v>
      </c>
      <c r="O67" s="118">
        <f>+[1]Pptario.mnac!P69</f>
        <v>0</v>
      </c>
      <c r="P67" s="118">
        <f>+[1]Pptario.mnac!Q69</f>
        <v>1124993.5560000001</v>
      </c>
      <c r="Q67" s="118">
        <f>+[1]Pptario.mnac!R69</f>
        <v>5149927.47</v>
      </c>
    </row>
    <row r="68" spans="1:19" x14ac:dyDescent="0.25">
      <c r="A68" s="20"/>
      <c r="B68" s="17"/>
      <c r="C68" s="17" t="s">
        <v>41</v>
      </c>
      <c r="D68" s="117">
        <f>+[1]Pptario.mnac!E70</f>
        <v>0</v>
      </c>
      <c r="E68" s="154">
        <f>+[1]Pptario.mnac!F70</f>
        <v>0</v>
      </c>
      <c r="F68" s="154">
        <f>+[1]Pptario.mnac!G70</f>
        <v>0</v>
      </c>
      <c r="G68" s="21">
        <f>+[1]Pptario.mnac!H70</f>
        <v>0</v>
      </c>
      <c r="H68" s="154">
        <f>+[1]Pptario.mnac!I70</f>
        <v>0</v>
      </c>
      <c r="I68" s="154">
        <f>+[1]Pptario.mnac!J70</f>
        <v>0</v>
      </c>
      <c r="J68" s="118">
        <f>+[1]Pptario.mnac!K70</f>
        <v>0</v>
      </c>
      <c r="K68" s="118">
        <f>+[1]Pptario.mnac!L70</f>
        <v>0</v>
      </c>
      <c r="L68" s="118">
        <f>+[1]Pptario.mnac!M70</f>
        <v>0</v>
      </c>
      <c r="M68" s="117">
        <f>+[1]Pptario.mnac!N70</f>
        <v>0</v>
      </c>
      <c r="N68" s="154">
        <f>+[1]Pptario.mnac!O70</f>
        <v>0</v>
      </c>
      <c r="O68" s="118">
        <f>+[1]Pptario.mnac!P70</f>
        <v>0</v>
      </c>
      <c r="P68" s="118">
        <f>+[1]Pptario.mnac!Q70</f>
        <v>0</v>
      </c>
      <c r="Q68" s="118">
        <f>+[1]Pptario.mnac!R70</f>
        <v>0</v>
      </c>
    </row>
    <row r="69" spans="1:19" x14ac:dyDescent="0.25">
      <c r="A69" s="20"/>
      <c r="B69" s="17" t="s">
        <v>42</v>
      </c>
      <c r="C69" s="17"/>
      <c r="D69" s="117">
        <f>+[1]Pptario.mnac!E71</f>
        <v>797144.89399999997</v>
      </c>
      <c r="E69" s="154">
        <f>+[1]Pptario.mnac!F71</f>
        <v>25125.815999999999</v>
      </c>
      <c r="F69" s="154">
        <f>+[1]Pptario.mnac!G71</f>
        <v>322721.74800000002</v>
      </c>
      <c r="G69" s="21">
        <f>+[1]Pptario.mnac!H71</f>
        <v>1144992.4580000001</v>
      </c>
      <c r="H69" s="154">
        <f>+[1]Pptario.mnac!I71</f>
        <v>18903.454000000002</v>
      </c>
      <c r="I69" s="154">
        <f>+[1]Pptario.mnac!J71</f>
        <v>14566.141</v>
      </c>
      <c r="J69" s="118">
        <f>+[1]Pptario.mnac!K71</f>
        <v>1263.912</v>
      </c>
      <c r="K69" s="118">
        <f>+[1]Pptario.mnac!L71</f>
        <v>34733.506999999998</v>
      </c>
      <c r="L69" s="118">
        <f>+[1]Pptario.mnac!M71</f>
        <v>1179725.9650000001</v>
      </c>
      <c r="M69" s="117">
        <f>+[1]Pptario.mnac!N71</f>
        <v>482855.61300000001</v>
      </c>
      <c r="N69" s="154">
        <f>+[1]Pptario.mnac!O71</f>
        <v>18679.356</v>
      </c>
      <c r="O69" s="118">
        <f>+[1]Pptario.mnac!P71</f>
        <v>12560.02</v>
      </c>
      <c r="P69" s="118">
        <f>+[1]Pptario.mnac!Q71</f>
        <v>514094.98900000006</v>
      </c>
      <c r="Q69" s="118">
        <f>+[1]Pptario.mnac!R71</f>
        <v>1693820.9540000001</v>
      </c>
    </row>
    <row r="70" spans="1:19" x14ac:dyDescent="0.25">
      <c r="A70" s="20" t="s">
        <v>44</v>
      </c>
      <c r="B70" s="17"/>
      <c r="C70" s="17"/>
      <c r="D70" s="117">
        <f>+[1]Pptario.mnac!E72</f>
        <v>-62752.41</v>
      </c>
      <c r="E70" s="154">
        <f>+[1]Pptario.mnac!F72</f>
        <v>-56058.224000000002</v>
      </c>
      <c r="F70" s="154">
        <f>+[1]Pptario.mnac!G72</f>
        <v>-57422.815999999999</v>
      </c>
      <c r="G70" s="21">
        <f>+[1]Pptario.mnac!H72</f>
        <v>-176233.45</v>
      </c>
      <c r="H70" s="154">
        <f>+[1]Pptario.mnac!I72</f>
        <v>-55354.377999999997</v>
      </c>
      <c r="I70" s="154">
        <f>+[1]Pptario.mnac!J72</f>
        <v>-53228.743000000002</v>
      </c>
      <c r="J70" s="118">
        <f>+[1]Pptario.mnac!K72</f>
        <v>-57864.576000000001</v>
      </c>
      <c r="K70" s="118">
        <f>+[1]Pptario.mnac!L72</f>
        <v>-166447.69699999999</v>
      </c>
      <c r="L70" s="118">
        <f>+[1]Pptario.mnac!M72</f>
        <v>-342681.147</v>
      </c>
      <c r="M70" s="117">
        <f>+[1]Pptario.mnac!N72</f>
        <v>-59888.232000000004</v>
      </c>
      <c r="N70" s="154">
        <f>+[1]Pptario.mnac!O72</f>
        <v>-65938.413</v>
      </c>
      <c r="O70" s="118">
        <f>+[1]Pptario.mnac!P72</f>
        <v>-67439.900999999998</v>
      </c>
      <c r="P70" s="118">
        <f>+[1]Pptario.mnac!Q72</f>
        <v>-193266.546</v>
      </c>
      <c r="Q70" s="118">
        <f>+[1]Pptario.mnac!R72</f>
        <v>-535947.69299999997</v>
      </c>
    </row>
    <row r="71" spans="1:19" x14ac:dyDescent="0.25">
      <c r="A71" s="20"/>
      <c r="B71" s="17"/>
      <c r="C71" s="17"/>
      <c r="D71" s="117"/>
      <c r="E71" s="154"/>
      <c r="F71" s="154"/>
      <c r="G71" s="21"/>
      <c r="H71" s="154"/>
      <c r="I71" s="154"/>
      <c r="J71" s="118"/>
      <c r="K71" s="118"/>
      <c r="L71" s="118"/>
      <c r="M71" s="117"/>
      <c r="N71" s="154"/>
      <c r="O71" s="118"/>
      <c r="P71" s="118"/>
      <c r="Q71" s="118"/>
    </row>
    <row r="72" spans="1:19" x14ac:dyDescent="0.25">
      <c r="A72" s="24" t="s">
        <v>45</v>
      </c>
      <c r="B72" s="25"/>
      <c r="C72" s="25"/>
      <c r="D72" s="119">
        <f>+[1]Pptario.mnac!E74</f>
        <v>613573.12099999993</v>
      </c>
      <c r="E72" s="157">
        <f>+[1]Pptario.mnac!F74</f>
        <v>-36028.772000000055</v>
      </c>
      <c r="F72" s="157">
        <f>+[1]Pptario.mnac!G74</f>
        <v>-865601.71800000011</v>
      </c>
      <c r="G72" s="26">
        <f>+[1]Pptario.mnac!H74</f>
        <v>-288057.36899999925</v>
      </c>
      <c r="H72" s="157">
        <f>+[1]Pptario.mnac!I74</f>
        <v>2272319.2560000001</v>
      </c>
      <c r="I72" s="157">
        <f>+[1]Pptario.mnac!J74</f>
        <v>-1725533.642</v>
      </c>
      <c r="J72" s="120">
        <f>+[1]Pptario.mnac!K74</f>
        <v>-774179.26599999983</v>
      </c>
      <c r="K72" s="120">
        <f>+[1]Pptario.mnac!L74</f>
        <v>-227393.65199999977</v>
      </c>
      <c r="L72" s="120">
        <f>+[1]Pptario.mnac!M74</f>
        <v>-515451.02099999925</v>
      </c>
      <c r="M72" s="119">
        <f>+[1]Pptario.mnac!N74</f>
        <v>-613251.46100000001</v>
      </c>
      <c r="N72" s="157">
        <f>+[1]Pptario.mnac!O74</f>
        <v>-462307.65299999999</v>
      </c>
      <c r="O72" s="120">
        <f>+[1]Pptario.mnac!P74</f>
        <v>-841513.9850000001</v>
      </c>
      <c r="P72" s="120">
        <f>+[1]Pptario.mnac!Q74</f>
        <v>-1917073.0990000004</v>
      </c>
      <c r="Q72" s="120">
        <f>+[1]Pptario.mnac!R74</f>
        <v>-2432524.1199999992</v>
      </c>
      <c r="S72" s="268"/>
    </row>
    <row r="73" spans="1:19" x14ac:dyDescent="0.25">
      <c r="A73" s="30"/>
      <c r="B73" s="31"/>
      <c r="C73" s="31"/>
      <c r="D73" s="121"/>
      <c r="E73" s="158"/>
      <c r="F73" s="158"/>
      <c r="G73" s="251"/>
      <c r="H73" s="158"/>
      <c r="I73" s="158"/>
      <c r="J73" s="122"/>
      <c r="K73" s="122"/>
      <c r="L73" s="122"/>
      <c r="M73" s="121"/>
      <c r="N73" s="158"/>
      <c r="O73" s="122"/>
      <c r="P73" s="122"/>
      <c r="Q73" s="122"/>
    </row>
    <row r="74" spans="1:19" ht="13.65" customHeight="1" x14ac:dyDescent="0.25">
      <c r="A74" s="38" t="s">
        <v>46</v>
      </c>
      <c r="B74" s="271" t="s">
        <v>49</v>
      </c>
      <c r="C74" s="271"/>
      <c r="D74" s="271"/>
      <c r="E74" s="271"/>
      <c r="F74" s="271"/>
      <c r="G74" s="238"/>
    </row>
    <row r="75" spans="1:19" ht="12.75" customHeight="1" x14ac:dyDescent="0.25">
      <c r="A75" s="36" t="s">
        <v>47</v>
      </c>
      <c r="B75" s="37" t="s">
        <v>63</v>
      </c>
      <c r="C75" s="37"/>
      <c r="D75" s="37"/>
      <c r="E75" s="37"/>
      <c r="F75" s="37"/>
      <c r="G75" s="37"/>
      <c r="H75" s="42"/>
      <c r="I75" s="42"/>
      <c r="J75" s="37"/>
      <c r="K75" s="42"/>
      <c r="L75" s="42"/>
      <c r="M75" s="42"/>
      <c r="N75" s="42"/>
      <c r="O75" s="42"/>
      <c r="P75" s="42"/>
      <c r="Q75" s="42"/>
    </row>
    <row r="76" spans="1:19" ht="12.75" customHeight="1" x14ac:dyDescent="0.25">
      <c r="A76" s="36" t="s">
        <v>48</v>
      </c>
      <c r="B76" s="37" t="s">
        <v>82</v>
      </c>
      <c r="C76" s="37"/>
      <c r="D76" s="37"/>
      <c r="E76" s="37"/>
      <c r="F76" s="37"/>
      <c r="G76" s="37"/>
      <c r="H76" s="42"/>
      <c r="I76" s="42"/>
      <c r="J76" s="37"/>
      <c r="K76" s="42"/>
      <c r="L76" s="42"/>
      <c r="M76" s="42"/>
      <c r="N76" s="42"/>
      <c r="O76" s="42"/>
      <c r="P76" s="42"/>
      <c r="Q76" s="42"/>
    </row>
    <row r="77" spans="1:19" s="75" customFormat="1" ht="26.4" customHeight="1" x14ac:dyDescent="0.25">
      <c r="A77" s="36" t="s">
        <v>50</v>
      </c>
      <c r="B77" s="272" t="s">
        <v>65</v>
      </c>
      <c r="C77" s="272"/>
      <c r="D77" s="272"/>
      <c r="E77" s="272"/>
      <c r="F77" s="272"/>
      <c r="G77" s="263"/>
      <c r="J77" s="36"/>
      <c r="R77" s="262">
        <v>6</v>
      </c>
    </row>
    <row r="78" spans="1:19" x14ac:dyDescent="0.25">
      <c r="A78" s="17"/>
      <c r="B78" s="17"/>
      <c r="C78" s="17"/>
      <c r="D78" s="33"/>
      <c r="E78" s="17"/>
      <c r="F78" s="17"/>
      <c r="G78" s="17"/>
    </row>
    <row r="79" spans="1:19" x14ac:dyDescent="0.25">
      <c r="A79" s="17"/>
      <c r="B79" s="17"/>
      <c r="C79" s="17"/>
      <c r="D79" s="33"/>
      <c r="E79" s="17"/>
      <c r="F79" s="17"/>
      <c r="G79" s="17"/>
    </row>
  </sheetData>
  <mergeCells count="2">
    <mergeCell ref="B74:F74"/>
    <mergeCell ref="B77:F77"/>
  </mergeCells>
  <phoneticPr fontId="0" type="noConversion"/>
  <printOptions horizontalCentered="1"/>
  <pageMargins left="0.39370078740157483" right="0" top="0.59055118110236227" bottom="0" header="0" footer="0"/>
  <pageSetup scale="5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topLeftCell="C1" zoomScale="90" zoomScaleNormal="90" workbookViewId="0">
      <selection activeCell="O21" sqref="O21"/>
    </sheetView>
  </sheetViews>
  <sheetFormatPr baseColWidth="10" defaultRowHeight="13.2" x14ac:dyDescent="0.25"/>
  <cols>
    <col min="1" max="2" width="2.88671875" customWidth="1"/>
    <col min="3" max="3" width="58.5546875" customWidth="1"/>
    <col min="4" max="6" width="9.6640625" customWidth="1"/>
    <col min="7" max="7" width="10.6640625" customWidth="1"/>
    <col min="8" max="8" width="10.33203125" bestFit="1" customWidth="1"/>
    <col min="9" max="9" width="9.6640625" customWidth="1"/>
    <col min="10" max="10" width="10.33203125" bestFit="1" customWidth="1"/>
    <col min="11" max="12" width="10.6640625" customWidth="1"/>
    <col min="13" max="14" width="9.6640625" customWidth="1"/>
    <col min="15" max="15" width="10.44140625" bestFit="1" customWidth="1"/>
    <col min="16" max="17" width="10.6640625" customWidth="1"/>
    <col min="18" max="18" width="5.33203125" customWidth="1"/>
  </cols>
  <sheetData>
    <row r="1" spans="1:19" ht="24.6" x14ac:dyDescent="0.4">
      <c r="R1" s="165"/>
    </row>
    <row r="2" spans="1:19" x14ac:dyDescent="0.25">
      <c r="A2" s="1" t="s">
        <v>78</v>
      </c>
      <c r="B2" s="2"/>
      <c r="C2" s="2"/>
      <c r="D2" s="2"/>
      <c r="E2" s="2"/>
      <c r="F2" s="2"/>
      <c r="G2" s="2"/>
      <c r="H2" s="2"/>
      <c r="I2" s="2"/>
      <c r="J2" s="2"/>
      <c r="K2" s="2"/>
      <c r="L2" s="2"/>
      <c r="M2" s="2"/>
      <c r="N2" s="2"/>
      <c r="O2" s="2"/>
      <c r="P2" s="2"/>
      <c r="Q2" s="2"/>
    </row>
    <row r="3" spans="1:19" x14ac:dyDescent="0.25">
      <c r="A3" s="47" t="str">
        <f>+Total!A3</f>
        <v>ESTADO DE OPERACIONES DE GOBIERNO  2017</v>
      </c>
      <c r="B3" s="5"/>
      <c r="C3" s="5"/>
      <c r="D3" s="2"/>
      <c r="E3" s="2"/>
      <c r="F3" s="2"/>
      <c r="G3" s="2"/>
      <c r="H3" s="2"/>
      <c r="I3" s="2"/>
      <c r="J3" s="2"/>
      <c r="K3" s="2"/>
      <c r="L3" s="2"/>
      <c r="M3" s="2"/>
      <c r="N3" s="2"/>
      <c r="O3" s="2"/>
      <c r="P3" s="2"/>
      <c r="Q3" s="2"/>
    </row>
    <row r="4" spans="1:19" x14ac:dyDescent="0.25">
      <c r="A4" s="1" t="s">
        <v>1</v>
      </c>
      <c r="B4" s="2"/>
      <c r="C4" s="2"/>
      <c r="D4" s="2"/>
      <c r="E4" s="2"/>
      <c r="F4" s="2"/>
      <c r="G4" s="2"/>
      <c r="H4" s="2"/>
      <c r="I4" s="2"/>
      <c r="J4" s="2"/>
      <c r="K4" s="2"/>
      <c r="L4" s="2"/>
      <c r="M4" s="2"/>
      <c r="N4" s="2"/>
      <c r="O4" s="2"/>
      <c r="P4" s="2"/>
      <c r="Q4" s="2"/>
    </row>
    <row r="5" spans="1:19" x14ac:dyDescent="0.25">
      <c r="A5" s="1" t="s">
        <v>54</v>
      </c>
      <c r="B5" s="2"/>
      <c r="C5" s="7"/>
      <c r="D5" s="2"/>
      <c r="E5" s="2"/>
      <c r="F5" s="2"/>
      <c r="G5" s="2"/>
      <c r="H5" s="2"/>
      <c r="I5" s="2"/>
      <c r="J5" s="2"/>
      <c r="K5" s="2"/>
      <c r="L5" s="2"/>
      <c r="M5" s="2"/>
      <c r="N5" s="2"/>
      <c r="O5" s="2"/>
      <c r="P5" s="2"/>
      <c r="Q5" s="2"/>
    </row>
    <row r="6" spans="1:19" x14ac:dyDescent="0.25">
      <c r="A6" s="1" t="s">
        <v>55</v>
      </c>
      <c r="B6" s="2"/>
      <c r="C6" s="7"/>
      <c r="D6" s="2"/>
      <c r="E6" s="2"/>
      <c r="F6" s="2"/>
      <c r="G6" s="2"/>
      <c r="H6" s="2"/>
      <c r="I6" s="2"/>
      <c r="J6" s="2"/>
      <c r="K6" s="2"/>
      <c r="L6" s="2"/>
      <c r="M6" s="2"/>
      <c r="N6" s="2"/>
      <c r="O6" s="2"/>
      <c r="P6" s="2"/>
      <c r="Q6" s="2"/>
    </row>
    <row r="7" spans="1:19" x14ac:dyDescent="0.25">
      <c r="A7" s="9"/>
      <c r="B7" s="10"/>
      <c r="C7" s="11"/>
      <c r="D7" s="2"/>
      <c r="E7" s="2"/>
      <c r="F7" s="2"/>
      <c r="G7" s="2"/>
    </row>
    <row r="8" spans="1:19" x14ac:dyDescent="0.25">
      <c r="A8" s="13"/>
      <c r="B8" s="14"/>
      <c r="C8" s="14"/>
      <c r="D8" s="15" t="s">
        <v>5</v>
      </c>
      <c r="E8" s="142" t="s">
        <v>85</v>
      </c>
      <c r="F8" s="142" t="s">
        <v>86</v>
      </c>
      <c r="G8" s="169" t="s">
        <v>93</v>
      </c>
      <c r="H8" s="142" t="s">
        <v>87</v>
      </c>
      <c r="I8" s="142" t="s">
        <v>88</v>
      </c>
      <c r="J8" s="99" t="s">
        <v>94</v>
      </c>
      <c r="K8" s="99" t="s">
        <v>96</v>
      </c>
      <c r="L8" s="99" t="s">
        <v>97</v>
      </c>
      <c r="M8" s="15" t="s">
        <v>95</v>
      </c>
      <c r="N8" s="142" t="s">
        <v>100</v>
      </c>
      <c r="O8" s="99" t="s">
        <v>107</v>
      </c>
      <c r="P8" s="99" t="s">
        <v>108</v>
      </c>
      <c r="Q8" s="87" t="s">
        <v>110</v>
      </c>
    </row>
    <row r="9" spans="1:19" x14ac:dyDescent="0.25">
      <c r="A9" s="16"/>
      <c r="B9" s="17"/>
      <c r="C9" s="17"/>
      <c r="D9" s="113"/>
      <c r="E9" s="156"/>
      <c r="F9" s="156"/>
      <c r="G9" s="250"/>
      <c r="H9" s="156"/>
      <c r="I9" s="156"/>
      <c r="J9" s="114"/>
      <c r="K9" s="114"/>
      <c r="L9" s="114"/>
      <c r="M9" s="113"/>
      <c r="N9" s="156"/>
      <c r="O9" s="114"/>
      <c r="P9" s="114"/>
      <c r="Q9" s="114"/>
    </row>
    <row r="10" spans="1:19" x14ac:dyDescent="0.25">
      <c r="A10" s="19" t="s">
        <v>6</v>
      </c>
      <c r="B10" s="17"/>
      <c r="C10" s="17"/>
      <c r="D10" s="115"/>
      <c r="E10" s="150"/>
      <c r="F10" s="150"/>
      <c r="G10" s="243"/>
      <c r="H10" s="150"/>
      <c r="I10" s="150"/>
      <c r="J10" s="116"/>
      <c r="K10" s="116"/>
      <c r="L10" s="116"/>
      <c r="M10" s="115"/>
      <c r="N10" s="150"/>
      <c r="O10" s="116"/>
      <c r="P10" s="116"/>
      <c r="Q10" s="116"/>
    </row>
    <row r="11" spans="1:19" x14ac:dyDescent="0.25">
      <c r="A11" s="20" t="s">
        <v>7</v>
      </c>
      <c r="B11" s="17"/>
      <c r="C11" s="17"/>
      <c r="D11" s="117">
        <f>+[1]Pptario.mextr!E10</f>
        <v>32360</v>
      </c>
      <c r="E11" s="154">
        <f>+[1]Pptario.mextr!F10</f>
        <v>37468</v>
      </c>
      <c r="F11" s="154">
        <f>+[1]Pptario.mextr!G10</f>
        <v>517733</v>
      </c>
      <c r="G11" s="21">
        <f>+[1]Pptario.mextr!H10</f>
        <v>587561</v>
      </c>
      <c r="H11" s="154">
        <f>+[1]Pptario.mextr!I10</f>
        <v>34524</v>
      </c>
      <c r="I11" s="154">
        <f>+[1]Pptario.mextr!J10</f>
        <v>44970</v>
      </c>
      <c r="J11" s="118">
        <f>+[1]Pptario.mextr!K10</f>
        <v>41820</v>
      </c>
      <c r="K11" s="118">
        <f>+[1]Pptario.mextr!L10</f>
        <v>121314</v>
      </c>
      <c r="L11" s="118">
        <f>+[1]Pptario.mextr!M10</f>
        <v>708875</v>
      </c>
      <c r="M11" s="117">
        <f>+[1]Pptario.mextr!N10</f>
        <v>40412</v>
      </c>
      <c r="N11" s="154">
        <f>+[1]Pptario.mextr!O10</f>
        <v>213001</v>
      </c>
      <c r="O11" s="118">
        <f>+[1]Pptario.mextr!P10</f>
        <v>42687</v>
      </c>
      <c r="P11" s="118">
        <f>+[1]Pptario.mextr!Q10</f>
        <v>296100</v>
      </c>
      <c r="Q11" s="118">
        <f>+[1]Pptario.mextr!R10</f>
        <v>1004975</v>
      </c>
    </row>
    <row r="12" spans="1:19" x14ac:dyDescent="0.25">
      <c r="A12" s="20"/>
      <c r="B12" s="17" t="s">
        <v>83</v>
      </c>
      <c r="C12" s="17"/>
      <c r="D12" s="117">
        <f>+[1]Pptario.mextr!E11</f>
        <v>0</v>
      </c>
      <c r="E12" s="154">
        <f>+[1]Pptario.mextr!F11</f>
        <v>0</v>
      </c>
      <c r="F12" s="154">
        <f>+[1]Pptario.mextr!G11</f>
        <v>0</v>
      </c>
      <c r="G12" s="21">
        <f>+[1]Pptario.mextr!H11</f>
        <v>0</v>
      </c>
      <c r="H12" s="154">
        <f>+[1]Pptario.mextr!I11</f>
        <v>0</v>
      </c>
      <c r="I12" s="154">
        <f>+[1]Pptario.mextr!J11</f>
        <v>0</v>
      </c>
      <c r="J12" s="118">
        <f>+[1]Pptario.mextr!K11</f>
        <v>0</v>
      </c>
      <c r="K12" s="118">
        <f>+[1]Pptario.mextr!L11</f>
        <v>0</v>
      </c>
      <c r="L12" s="118">
        <f>+[1]Pptario.mextr!M11</f>
        <v>0</v>
      </c>
      <c r="M12" s="117">
        <f>+[1]Pptario.mextr!N11</f>
        <v>0</v>
      </c>
      <c r="N12" s="154">
        <f>+[1]Pptario.mextr!O11</f>
        <v>0</v>
      </c>
      <c r="O12" s="118">
        <f>+[1]Pptario.mextr!P11</f>
        <v>0</v>
      </c>
      <c r="P12" s="118">
        <f>+[1]Pptario.mextr!Q11</f>
        <v>0</v>
      </c>
      <c r="Q12" s="118">
        <f>+[1]Pptario.mextr!R11</f>
        <v>0</v>
      </c>
    </row>
    <row r="13" spans="1:19" s="195" customFormat="1" x14ac:dyDescent="0.25">
      <c r="A13" s="83"/>
      <c r="B13" s="81"/>
      <c r="C13" s="81" t="s">
        <v>69</v>
      </c>
      <c r="D13" s="196">
        <f>+[1]Pptario.mextr!E12</f>
        <v>0</v>
      </c>
      <c r="E13" s="197">
        <f>+[1]Pptario.mextr!F12</f>
        <v>0</v>
      </c>
      <c r="F13" s="197">
        <f>+[1]Pptario.mextr!G12</f>
        <v>0</v>
      </c>
      <c r="G13" s="191">
        <f>+[1]Pptario.mextr!H12</f>
        <v>0</v>
      </c>
      <c r="H13" s="197">
        <f>+[1]Pptario.mextr!I12</f>
        <v>0</v>
      </c>
      <c r="I13" s="197">
        <f>+[1]Pptario.mextr!J12</f>
        <v>0</v>
      </c>
      <c r="J13" s="198">
        <f>+[1]Pptario.mextr!K12</f>
        <v>0</v>
      </c>
      <c r="K13" s="198">
        <f>+[1]Pptario.mextr!L12</f>
        <v>0</v>
      </c>
      <c r="L13" s="198">
        <f>+[1]Pptario.mextr!M12</f>
        <v>0</v>
      </c>
      <c r="M13" s="196">
        <f>+[1]Pptario.mextr!N12</f>
        <v>0</v>
      </c>
      <c r="N13" s="197">
        <f>+[1]Pptario.mextr!O12</f>
        <v>0</v>
      </c>
      <c r="O13" s="198">
        <f>+[1]Pptario.mextr!P12</f>
        <v>0</v>
      </c>
      <c r="P13" s="198">
        <f>+[1]Pptario.mextr!Q12</f>
        <v>0</v>
      </c>
      <c r="Q13" s="198">
        <f>+[1]Pptario.mextr!R12</f>
        <v>0</v>
      </c>
    </row>
    <row r="14" spans="1:19" s="195" customFormat="1" x14ac:dyDescent="0.25">
      <c r="A14" s="83"/>
      <c r="B14" s="81"/>
      <c r="C14" s="81" t="s">
        <v>84</v>
      </c>
      <c r="D14" s="196">
        <f>+[1]Pptario.mextr!E13</f>
        <v>0</v>
      </c>
      <c r="E14" s="197">
        <f>+[1]Pptario.mextr!F13</f>
        <v>0</v>
      </c>
      <c r="F14" s="197">
        <f>+[1]Pptario.mextr!G13</f>
        <v>0</v>
      </c>
      <c r="G14" s="191">
        <f>+[1]Pptario.mextr!H13</f>
        <v>0</v>
      </c>
      <c r="H14" s="197">
        <f>+[1]Pptario.mextr!I13</f>
        <v>0</v>
      </c>
      <c r="I14" s="197">
        <f>+[1]Pptario.mextr!J13</f>
        <v>0</v>
      </c>
      <c r="J14" s="198">
        <f>+[1]Pptario.mextr!K13</f>
        <v>0</v>
      </c>
      <c r="K14" s="198">
        <f>+[1]Pptario.mextr!L13</f>
        <v>0</v>
      </c>
      <c r="L14" s="198">
        <f>+[1]Pptario.mextr!M13</f>
        <v>0</v>
      </c>
      <c r="M14" s="196">
        <f>+[1]Pptario.mextr!N13</f>
        <v>0</v>
      </c>
      <c r="N14" s="197">
        <f>+[1]Pptario.mextr!O13</f>
        <v>0</v>
      </c>
      <c r="O14" s="198">
        <f>+[1]Pptario.mextr!P13</f>
        <v>0</v>
      </c>
      <c r="P14" s="198">
        <f>+[1]Pptario.mextr!Q13</f>
        <v>0</v>
      </c>
      <c r="Q14" s="198">
        <f>+[1]Pptario.mextr!R13</f>
        <v>0</v>
      </c>
    </row>
    <row r="15" spans="1:19" x14ac:dyDescent="0.25">
      <c r="A15" s="20"/>
      <c r="B15" s="17" t="s">
        <v>102</v>
      </c>
      <c r="C15" s="17"/>
      <c r="D15" s="117">
        <f>+[1]Pptario.mextr!E14</f>
        <v>0</v>
      </c>
      <c r="E15" s="154">
        <f>+[1]Pptario.mextr!F14</f>
        <v>0</v>
      </c>
      <c r="F15" s="154">
        <f>+[1]Pptario.mextr!G14</f>
        <v>0</v>
      </c>
      <c r="G15" s="21">
        <f>+[1]Pptario.mextr!H14</f>
        <v>0</v>
      </c>
      <c r="H15" s="154">
        <f>+[1]Pptario.mextr!I14</f>
        <v>0</v>
      </c>
      <c r="I15" s="154">
        <f>+[1]Pptario.mextr!J14</f>
        <v>1996</v>
      </c>
      <c r="J15" s="118">
        <f>+[1]Pptario.mextr!K14</f>
        <v>2508</v>
      </c>
      <c r="K15" s="118">
        <f>+[1]Pptario.mextr!L14</f>
        <v>4504</v>
      </c>
      <c r="L15" s="118">
        <f>+[1]Pptario.mextr!M14</f>
        <v>4504</v>
      </c>
      <c r="M15" s="117">
        <f>+[1]Pptario.mextr!N14</f>
        <v>2313</v>
      </c>
      <c r="N15" s="154">
        <f>+[1]Pptario.mextr!O14</f>
        <v>172465</v>
      </c>
      <c r="O15" s="118">
        <f>+[1]Pptario.mextr!P14</f>
        <v>2977</v>
      </c>
      <c r="P15" s="118">
        <f>+[1]Pptario.mextr!Q14</f>
        <v>177755</v>
      </c>
      <c r="Q15" s="118">
        <f>+[1]Pptario.mextr!R14</f>
        <v>182259</v>
      </c>
      <c r="S15" s="268"/>
    </row>
    <row r="16" spans="1:19" x14ac:dyDescent="0.25">
      <c r="A16" s="20"/>
      <c r="B16" s="17" t="s">
        <v>9</v>
      </c>
      <c r="C16" s="17"/>
      <c r="D16" s="117">
        <f>+[1]Pptario.mextr!E15</f>
        <v>0</v>
      </c>
      <c r="E16" s="154">
        <f>+[1]Pptario.mextr!F15</f>
        <v>0</v>
      </c>
      <c r="F16" s="154">
        <f>+[1]Pptario.mextr!G15</f>
        <v>0</v>
      </c>
      <c r="G16" s="21">
        <f>+[1]Pptario.mextr!H15</f>
        <v>0</v>
      </c>
      <c r="H16" s="154">
        <f>+[1]Pptario.mextr!I15</f>
        <v>0</v>
      </c>
      <c r="I16" s="154">
        <f>+[1]Pptario.mextr!J15</f>
        <v>0</v>
      </c>
      <c r="J16" s="118">
        <f>+[1]Pptario.mextr!K15</f>
        <v>0</v>
      </c>
      <c r="K16" s="118">
        <f>+[1]Pptario.mextr!L15</f>
        <v>0</v>
      </c>
      <c r="L16" s="118">
        <f>+[1]Pptario.mextr!M15</f>
        <v>0</v>
      </c>
      <c r="M16" s="117">
        <f>+[1]Pptario.mextr!N15</f>
        <v>0</v>
      </c>
      <c r="N16" s="154">
        <f>+[1]Pptario.mextr!O15</f>
        <v>0</v>
      </c>
      <c r="O16" s="118">
        <f>+[1]Pptario.mextr!P15</f>
        <v>0</v>
      </c>
      <c r="P16" s="118">
        <f>+[1]Pptario.mextr!Q15</f>
        <v>0</v>
      </c>
      <c r="Q16" s="118">
        <f>+[1]Pptario.mextr!R15</f>
        <v>0</v>
      </c>
      <c r="S16" s="268"/>
    </row>
    <row r="17" spans="1:20" x14ac:dyDescent="0.25">
      <c r="A17" s="20"/>
      <c r="B17" s="17" t="s">
        <v>56</v>
      </c>
      <c r="C17" s="17"/>
      <c r="D17" s="117">
        <f>+[1]Pptario.mextr!E16</f>
        <v>0</v>
      </c>
      <c r="E17" s="154">
        <f>+[1]Pptario.mextr!F16</f>
        <v>0</v>
      </c>
      <c r="F17" s="154">
        <f>+[1]Pptario.mextr!G16</f>
        <v>475000</v>
      </c>
      <c r="G17" s="21">
        <f>+[1]Pptario.mextr!H16</f>
        <v>475000</v>
      </c>
      <c r="H17" s="154">
        <f>+[1]Pptario.mextr!I16</f>
        <v>0</v>
      </c>
      <c r="I17" s="154">
        <f>+[1]Pptario.mextr!J16</f>
        <v>0</v>
      </c>
      <c r="J17" s="118">
        <f>+[1]Pptario.mextr!K16</f>
        <v>1776</v>
      </c>
      <c r="K17" s="118">
        <f>+[1]Pptario.mextr!L16</f>
        <v>1776</v>
      </c>
      <c r="L17" s="118">
        <f>+[1]Pptario.mextr!M16</f>
        <v>476776</v>
      </c>
      <c r="M17" s="117">
        <f>+[1]Pptario.mextr!N16</f>
        <v>0</v>
      </c>
      <c r="N17" s="154">
        <f>+[1]Pptario.mextr!O16</f>
        <v>0</v>
      </c>
      <c r="O17" s="118">
        <f>+[1]Pptario.mextr!P16</f>
        <v>0</v>
      </c>
      <c r="P17" s="118">
        <f>+[1]Pptario.mextr!Q16</f>
        <v>0</v>
      </c>
      <c r="Q17" s="118">
        <f>+[1]Pptario.mextr!R16</f>
        <v>476776</v>
      </c>
      <c r="T17" s="268"/>
    </row>
    <row r="18" spans="1:20" x14ac:dyDescent="0.25">
      <c r="A18" s="20"/>
      <c r="B18" s="81" t="s">
        <v>57</v>
      </c>
      <c r="C18" s="17"/>
      <c r="D18" s="117">
        <f>+[1]Pptario.mextr!E17</f>
        <v>29900</v>
      </c>
      <c r="E18" s="154">
        <f>+[1]Pptario.mextr!F17</f>
        <v>33970</v>
      </c>
      <c r="F18" s="154">
        <f>+[1]Pptario.mextr!G17</f>
        <v>39259</v>
      </c>
      <c r="G18" s="21">
        <f>+[1]Pptario.mextr!H17</f>
        <v>103129</v>
      </c>
      <c r="H18" s="154">
        <f>+[1]Pptario.mextr!I17</f>
        <v>32965</v>
      </c>
      <c r="I18" s="154">
        <f>+[1]Pptario.mextr!J17</f>
        <v>39788</v>
      </c>
      <c r="J18" s="118">
        <f>+[1]Pptario.mextr!K17</f>
        <v>34410</v>
      </c>
      <c r="K18" s="118">
        <f>+[1]Pptario.mextr!L17</f>
        <v>107163</v>
      </c>
      <c r="L18" s="118">
        <f>+[1]Pptario.mextr!M17</f>
        <v>210292</v>
      </c>
      <c r="M18" s="117">
        <f>+[1]Pptario.mextr!N17</f>
        <v>36088</v>
      </c>
      <c r="N18" s="154">
        <f>+[1]Pptario.mextr!O17</f>
        <v>39631</v>
      </c>
      <c r="O18" s="118">
        <f>+[1]Pptario.mextr!P17</f>
        <v>37939</v>
      </c>
      <c r="P18" s="118">
        <f>+[1]Pptario.mextr!Q17</f>
        <v>113658</v>
      </c>
      <c r="Q18" s="118">
        <f>+[1]Pptario.mextr!R17</f>
        <v>323950</v>
      </c>
    </row>
    <row r="19" spans="1:20" x14ac:dyDescent="0.25">
      <c r="A19" s="20"/>
      <c r="B19" s="17" t="s">
        <v>10</v>
      </c>
      <c r="C19" s="17"/>
      <c r="D19" s="117">
        <f>+[1]Pptario.mextr!E18</f>
        <v>371</v>
      </c>
      <c r="E19" s="154">
        <f>+[1]Pptario.mextr!F18</f>
        <v>357</v>
      </c>
      <c r="F19" s="154">
        <f>+[1]Pptario.mextr!G18</f>
        <v>347</v>
      </c>
      <c r="G19" s="21">
        <f>+[1]Pptario.mextr!H18</f>
        <v>1075</v>
      </c>
      <c r="H19" s="154">
        <f>+[1]Pptario.mextr!I18</f>
        <v>556</v>
      </c>
      <c r="I19" s="154">
        <f>+[1]Pptario.mextr!J18</f>
        <v>273</v>
      </c>
      <c r="J19" s="118">
        <f>+[1]Pptario.mextr!K18</f>
        <v>244</v>
      </c>
      <c r="K19" s="118">
        <f>+[1]Pptario.mextr!L18</f>
        <v>1073</v>
      </c>
      <c r="L19" s="118">
        <f>+[1]Pptario.mextr!M18</f>
        <v>2148</v>
      </c>
      <c r="M19" s="117">
        <f>+[1]Pptario.mextr!N18</f>
        <v>453</v>
      </c>
      <c r="N19" s="154">
        <f>+[1]Pptario.mextr!O18</f>
        <v>656</v>
      </c>
      <c r="O19" s="118">
        <f>+[1]Pptario.mextr!P18</f>
        <v>374</v>
      </c>
      <c r="P19" s="118">
        <f>+[1]Pptario.mextr!Q18</f>
        <v>1483</v>
      </c>
      <c r="Q19" s="118">
        <f>+[1]Pptario.mextr!R18</f>
        <v>3631</v>
      </c>
    </row>
    <row r="20" spans="1:20" x14ac:dyDescent="0.25">
      <c r="A20" s="20"/>
      <c r="B20" s="17" t="s">
        <v>11</v>
      </c>
      <c r="C20" s="17"/>
      <c r="D20" s="117">
        <f>+[1]Pptario.mextr!E19</f>
        <v>2089</v>
      </c>
      <c r="E20" s="154">
        <f>+[1]Pptario.mextr!F19</f>
        <v>3141</v>
      </c>
      <c r="F20" s="154">
        <f>+[1]Pptario.mextr!G19</f>
        <v>3127</v>
      </c>
      <c r="G20" s="21">
        <f>+[1]Pptario.mextr!H19</f>
        <v>8357</v>
      </c>
      <c r="H20" s="154">
        <f>+[1]Pptario.mextr!I19</f>
        <v>1003</v>
      </c>
      <c r="I20" s="154">
        <f>+[1]Pptario.mextr!J19</f>
        <v>2913</v>
      </c>
      <c r="J20" s="118">
        <f>+[1]Pptario.mextr!K19</f>
        <v>2882</v>
      </c>
      <c r="K20" s="118">
        <f>+[1]Pptario.mextr!L19</f>
        <v>6798</v>
      </c>
      <c r="L20" s="118">
        <f>+[1]Pptario.mextr!M19</f>
        <v>15155</v>
      </c>
      <c r="M20" s="117">
        <f>+[1]Pptario.mextr!N19</f>
        <v>1558</v>
      </c>
      <c r="N20" s="154">
        <f>+[1]Pptario.mextr!O19</f>
        <v>249</v>
      </c>
      <c r="O20" s="118">
        <f>+[1]Pptario.mextr!P19</f>
        <v>1397</v>
      </c>
      <c r="P20" s="118">
        <f>+[1]Pptario.mextr!Q19</f>
        <v>3204</v>
      </c>
      <c r="Q20" s="118">
        <f>+[1]Pptario.mextr!R19</f>
        <v>18359</v>
      </c>
    </row>
    <row r="21" spans="1:20" x14ac:dyDescent="0.25">
      <c r="A21" s="20"/>
      <c r="B21" s="17"/>
      <c r="C21" s="17"/>
      <c r="D21" s="113"/>
      <c r="E21" s="156"/>
      <c r="F21" s="156"/>
      <c r="G21" s="250"/>
      <c r="H21" s="156"/>
      <c r="I21" s="156"/>
      <c r="J21" s="114"/>
      <c r="K21" s="114"/>
      <c r="L21" s="114"/>
      <c r="M21" s="113"/>
      <c r="N21" s="156"/>
      <c r="O21" s="114"/>
      <c r="P21" s="114"/>
      <c r="Q21" s="114"/>
    </row>
    <row r="22" spans="1:20" x14ac:dyDescent="0.25">
      <c r="A22" s="20" t="s">
        <v>12</v>
      </c>
      <c r="B22" s="17"/>
      <c r="C22" s="17"/>
      <c r="D22" s="117">
        <f>+[1]Pptario.mextr!E21</f>
        <v>87248</v>
      </c>
      <c r="E22" s="154">
        <f>+[1]Pptario.mextr!F21</f>
        <v>49355</v>
      </c>
      <c r="F22" s="154">
        <f>+[1]Pptario.mextr!G21</f>
        <v>42288</v>
      </c>
      <c r="G22" s="21">
        <f>+[1]Pptario.mextr!H21</f>
        <v>178891</v>
      </c>
      <c r="H22" s="154">
        <f>+[1]Pptario.mextr!I21</f>
        <v>52603</v>
      </c>
      <c r="I22" s="154">
        <f>+[1]Pptario.mextr!J21</f>
        <v>44237</v>
      </c>
      <c r="J22" s="118">
        <f>+[1]Pptario.mextr!K21</f>
        <v>58862</v>
      </c>
      <c r="K22" s="118">
        <f>+[1]Pptario.mextr!L21</f>
        <v>155702</v>
      </c>
      <c r="L22" s="118">
        <f>+[1]Pptario.mextr!M21</f>
        <v>334593</v>
      </c>
      <c r="M22" s="117">
        <f>+[1]Pptario.mextr!N21</f>
        <v>79641</v>
      </c>
      <c r="N22" s="154">
        <f>+[1]Pptario.mextr!O21</f>
        <v>50122</v>
      </c>
      <c r="O22" s="118">
        <f>+[1]Pptario.mextr!P21</f>
        <v>51112</v>
      </c>
      <c r="P22" s="118">
        <f>+[1]Pptario.mextr!Q21</f>
        <v>180875</v>
      </c>
      <c r="Q22" s="118">
        <f>+[1]Pptario.mextr!R21</f>
        <v>515468</v>
      </c>
    </row>
    <row r="23" spans="1:20" x14ac:dyDescent="0.25">
      <c r="A23" s="20"/>
      <c r="B23" s="17" t="s">
        <v>13</v>
      </c>
      <c r="C23" s="17"/>
      <c r="D23" s="117">
        <f>+[1]Pptario.mextr!E22</f>
        <v>11965</v>
      </c>
      <c r="E23" s="154">
        <f>+[1]Pptario.mextr!F22</f>
        <v>11666</v>
      </c>
      <c r="F23" s="154">
        <f>+[1]Pptario.mextr!G22</f>
        <v>12440</v>
      </c>
      <c r="G23" s="21">
        <f>+[1]Pptario.mextr!H22</f>
        <v>36071</v>
      </c>
      <c r="H23" s="154">
        <f>+[1]Pptario.mextr!I22</f>
        <v>12860</v>
      </c>
      <c r="I23" s="154">
        <f>+[1]Pptario.mextr!J22</f>
        <v>12511</v>
      </c>
      <c r="J23" s="118">
        <f>+[1]Pptario.mextr!K22</f>
        <v>12483</v>
      </c>
      <c r="K23" s="118">
        <f>+[1]Pptario.mextr!L22</f>
        <v>37854</v>
      </c>
      <c r="L23" s="118">
        <f>+[1]Pptario.mextr!M22</f>
        <v>73925</v>
      </c>
      <c r="M23" s="117">
        <f>+[1]Pptario.mextr!N22</f>
        <v>14894</v>
      </c>
      <c r="N23" s="154">
        <f>+[1]Pptario.mextr!O22</f>
        <v>14332</v>
      </c>
      <c r="O23" s="118">
        <f>+[1]Pptario.mextr!P22</f>
        <v>13807</v>
      </c>
      <c r="P23" s="118">
        <f>+[1]Pptario.mextr!Q22</f>
        <v>43033</v>
      </c>
      <c r="Q23" s="118">
        <f>+[1]Pptario.mextr!R22</f>
        <v>116958</v>
      </c>
    </row>
    <row r="24" spans="1:20" x14ac:dyDescent="0.25">
      <c r="A24" s="20"/>
      <c r="B24" s="17" t="s">
        <v>14</v>
      </c>
      <c r="C24" s="17"/>
      <c r="D24" s="117">
        <f>+[1]Pptario.mextr!E23</f>
        <v>5801</v>
      </c>
      <c r="E24" s="154">
        <f>+[1]Pptario.mextr!F23</f>
        <v>21547</v>
      </c>
      <c r="F24" s="154">
        <f>+[1]Pptario.mextr!G23</f>
        <v>5686</v>
      </c>
      <c r="G24" s="21">
        <f>+[1]Pptario.mextr!H23</f>
        <v>33034</v>
      </c>
      <c r="H24" s="154">
        <f>+[1]Pptario.mextr!I23</f>
        <v>4691</v>
      </c>
      <c r="I24" s="154">
        <f>+[1]Pptario.mextr!J23</f>
        <v>8576</v>
      </c>
      <c r="J24" s="118">
        <f>+[1]Pptario.mextr!K23</f>
        <v>34820</v>
      </c>
      <c r="K24" s="118">
        <f>+[1]Pptario.mextr!L23</f>
        <v>48087</v>
      </c>
      <c r="L24" s="118">
        <f>+[1]Pptario.mextr!M23</f>
        <v>81121</v>
      </c>
      <c r="M24" s="117">
        <f>+[1]Pptario.mextr!N23</f>
        <v>13314</v>
      </c>
      <c r="N24" s="154">
        <f>+[1]Pptario.mextr!O23</f>
        <v>16530</v>
      </c>
      <c r="O24" s="118">
        <f>+[1]Pptario.mextr!P23</f>
        <v>9796</v>
      </c>
      <c r="P24" s="118">
        <f>+[1]Pptario.mextr!Q23</f>
        <v>39640</v>
      </c>
      <c r="Q24" s="118">
        <f>+[1]Pptario.mextr!R23</f>
        <v>120761</v>
      </c>
    </row>
    <row r="25" spans="1:20" x14ac:dyDescent="0.25">
      <c r="A25" s="20"/>
      <c r="B25" s="17" t="s">
        <v>15</v>
      </c>
      <c r="C25" s="17"/>
      <c r="D25" s="117">
        <f>+[1]Pptario.mextr!E24</f>
        <v>68402</v>
      </c>
      <c r="E25" s="154">
        <f>+[1]Pptario.mextr!F24</f>
        <v>15700</v>
      </c>
      <c r="F25" s="154">
        <f>+[1]Pptario.mextr!G24</f>
        <v>21932</v>
      </c>
      <c r="G25" s="21">
        <f>+[1]Pptario.mextr!H24</f>
        <v>106034</v>
      </c>
      <c r="H25" s="154">
        <f>+[1]Pptario.mextr!I24</f>
        <v>24331</v>
      </c>
      <c r="I25" s="154">
        <f>+[1]Pptario.mextr!J24</f>
        <v>21360</v>
      </c>
      <c r="J25" s="118">
        <f>+[1]Pptario.mextr!K24</f>
        <v>8220</v>
      </c>
      <c r="K25" s="118">
        <f>+[1]Pptario.mextr!L24</f>
        <v>53911</v>
      </c>
      <c r="L25" s="118">
        <f>+[1]Pptario.mextr!M24</f>
        <v>159945</v>
      </c>
      <c r="M25" s="117">
        <f>+[1]Pptario.mextr!N24</f>
        <v>23016</v>
      </c>
      <c r="N25" s="154">
        <f>+[1]Pptario.mextr!O24</f>
        <v>15697</v>
      </c>
      <c r="O25" s="118">
        <f>+[1]Pptario.mextr!P24</f>
        <v>22330</v>
      </c>
      <c r="P25" s="118">
        <f>+[1]Pptario.mextr!Q24</f>
        <v>61043</v>
      </c>
      <c r="Q25" s="118">
        <f>+[1]Pptario.mextr!R24</f>
        <v>220988</v>
      </c>
    </row>
    <row r="26" spans="1:20" x14ac:dyDescent="0.25">
      <c r="A26" s="20"/>
      <c r="B26" s="17" t="s">
        <v>58</v>
      </c>
      <c r="C26" s="17"/>
      <c r="D26" s="117">
        <f>+[1]Pptario.mextr!E25</f>
        <v>1009</v>
      </c>
      <c r="E26" s="154">
        <f>+[1]Pptario.mextr!F25</f>
        <v>420</v>
      </c>
      <c r="F26" s="154">
        <f>+[1]Pptario.mextr!G25</f>
        <v>2153</v>
      </c>
      <c r="G26" s="21">
        <f>+[1]Pptario.mextr!H25</f>
        <v>3582</v>
      </c>
      <c r="H26" s="154">
        <f>+[1]Pptario.mextr!I25</f>
        <v>10675</v>
      </c>
      <c r="I26" s="154">
        <f>+[1]Pptario.mextr!J25</f>
        <v>1742</v>
      </c>
      <c r="J26" s="118">
        <f>+[1]Pptario.mextr!K25</f>
        <v>3331</v>
      </c>
      <c r="K26" s="118">
        <f>+[1]Pptario.mextr!L25</f>
        <v>15748</v>
      </c>
      <c r="L26" s="118">
        <f>+[1]Pptario.mextr!M25</f>
        <v>19330</v>
      </c>
      <c r="M26" s="117">
        <f>+[1]Pptario.mextr!N25</f>
        <v>28409</v>
      </c>
      <c r="N26" s="154">
        <f>+[1]Pptario.mextr!O25</f>
        <v>3558</v>
      </c>
      <c r="O26" s="118">
        <f>+[1]Pptario.mextr!P25</f>
        <v>4780</v>
      </c>
      <c r="P26" s="118">
        <f>+[1]Pptario.mextr!Q25</f>
        <v>36747</v>
      </c>
      <c r="Q26" s="118">
        <f>+[1]Pptario.mextr!R25</f>
        <v>56077</v>
      </c>
    </row>
    <row r="27" spans="1:20" x14ac:dyDescent="0.25">
      <c r="A27" s="20"/>
      <c r="B27" s="17" t="s">
        <v>60</v>
      </c>
      <c r="C27" s="17"/>
      <c r="D27" s="117">
        <f>+[1]Pptario.mextr!E26</f>
        <v>71</v>
      </c>
      <c r="E27" s="154">
        <f>+[1]Pptario.mextr!F26</f>
        <v>3</v>
      </c>
      <c r="F27" s="154">
        <f>+[1]Pptario.mextr!G26</f>
        <v>77</v>
      </c>
      <c r="G27" s="21">
        <f>+[1]Pptario.mextr!H26</f>
        <v>151</v>
      </c>
      <c r="H27" s="154">
        <f>+[1]Pptario.mextr!I26</f>
        <v>1</v>
      </c>
      <c r="I27" s="154">
        <f>+[1]Pptario.mextr!J26</f>
        <v>15</v>
      </c>
      <c r="J27" s="118">
        <f>+[1]Pptario.mextr!K26</f>
        <v>3</v>
      </c>
      <c r="K27" s="118">
        <f>+[1]Pptario.mextr!L26</f>
        <v>19</v>
      </c>
      <c r="L27" s="118">
        <f>+[1]Pptario.mextr!M26</f>
        <v>170</v>
      </c>
      <c r="M27" s="117">
        <f>+[1]Pptario.mextr!N26</f>
        <v>72</v>
      </c>
      <c r="N27" s="154">
        <f>+[1]Pptario.mextr!O26</f>
        <v>5</v>
      </c>
      <c r="O27" s="118">
        <f>+[1]Pptario.mextr!P26</f>
        <v>15</v>
      </c>
      <c r="P27" s="118">
        <f>+[1]Pptario.mextr!Q26</f>
        <v>92</v>
      </c>
      <c r="Q27" s="118">
        <f>+[1]Pptario.mextr!R26</f>
        <v>262</v>
      </c>
    </row>
    <row r="28" spans="1:20" x14ac:dyDescent="0.25">
      <c r="A28" s="20"/>
      <c r="B28" s="17" t="s">
        <v>16</v>
      </c>
      <c r="C28" s="17"/>
      <c r="D28" s="117">
        <f>+[1]Pptario.mextr!E27</f>
        <v>0</v>
      </c>
      <c r="E28" s="154">
        <f>+[1]Pptario.mextr!F27</f>
        <v>19</v>
      </c>
      <c r="F28" s="154">
        <f>+[1]Pptario.mextr!G27</f>
        <v>0</v>
      </c>
      <c r="G28" s="21">
        <f>+[1]Pptario.mextr!H27</f>
        <v>19</v>
      </c>
      <c r="H28" s="154">
        <f>+[1]Pptario.mextr!I27</f>
        <v>45</v>
      </c>
      <c r="I28" s="154">
        <f>+[1]Pptario.mextr!J27</f>
        <v>33</v>
      </c>
      <c r="J28" s="118">
        <f>+[1]Pptario.mextr!K27</f>
        <v>5</v>
      </c>
      <c r="K28" s="118">
        <f>+[1]Pptario.mextr!L27</f>
        <v>83</v>
      </c>
      <c r="L28" s="118">
        <f>+[1]Pptario.mextr!M27</f>
        <v>102</v>
      </c>
      <c r="M28" s="117">
        <f>+[1]Pptario.mextr!N27</f>
        <v>-64</v>
      </c>
      <c r="N28" s="154">
        <f>+[1]Pptario.mextr!O27</f>
        <v>0</v>
      </c>
      <c r="O28" s="118">
        <f>+[1]Pptario.mextr!P27</f>
        <v>384</v>
      </c>
      <c r="P28" s="118">
        <f>+[1]Pptario.mextr!Q27</f>
        <v>320</v>
      </c>
      <c r="Q28" s="118">
        <f>+[1]Pptario.mextr!R27</f>
        <v>422</v>
      </c>
    </row>
    <row r="29" spans="1:20" x14ac:dyDescent="0.25">
      <c r="A29" s="20"/>
      <c r="B29" s="17"/>
      <c r="C29" s="17"/>
      <c r="D29" s="117"/>
      <c r="E29" s="154"/>
      <c r="F29" s="154"/>
      <c r="G29" s="21"/>
      <c r="H29" s="154"/>
      <c r="I29" s="154"/>
      <c r="J29" s="118"/>
      <c r="K29" s="118"/>
      <c r="L29" s="118"/>
      <c r="M29" s="117"/>
      <c r="N29" s="154"/>
      <c r="O29" s="118"/>
      <c r="P29" s="118"/>
      <c r="Q29" s="118"/>
    </row>
    <row r="30" spans="1:20" x14ac:dyDescent="0.25">
      <c r="A30" s="22" t="s">
        <v>17</v>
      </c>
      <c r="B30" s="23"/>
      <c r="C30" s="23"/>
      <c r="D30" s="117">
        <f>+[1]Pptario.mextr!E29</f>
        <v>-54888</v>
      </c>
      <c r="E30" s="154">
        <f>+[1]Pptario.mextr!F29</f>
        <v>-11887</v>
      </c>
      <c r="F30" s="154">
        <f>+[1]Pptario.mextr!G29</f>
        <v>475445</v>
      </c>
      <c r="G30" s="21">
        <f>+[1]Pptario.mextr!H29</f>
        <v>408670</v>
      </c>
      <c r="H30" s="154">
        <f>+[1]Pptario.mextr!I29</f>
        <v>-18079</v>
      </c>
      <c r="I30" s="154">
        <f>+[1]Pptario.mextr!J29</f>
        <v>733</v>
      </c>
      <c r="J30" s="118">
        <f>+[1]Pptario.mextr!K29</f>
        <v>-17042</v>
      </c>
      <c r="K30" s="118">
        <f>+[1]Pptario.mextr!L29</f>
        <v>-34388</v>
      </c>
      <c r="L30" s="118">
        <f>+[1]Pptario.mextr!M29</f>
        <v>374282</v>
      </c>
      <c r="M30" s="117">
        <f>+[1]Pptario.mextr!N29</f>
        <v>-39229</v>
      </c>
      <c r="N30" s="154">
        <f>+[1]Pptario.mextr!O29</f>
        <v>162879</v>
      </c>
      <c r="O30" s="118">
        <f>+[1]Pptario.mextr!P29</f>
        <v>-8425</v>
      </c>
      <c r="P30" s="118">
        <f>+[1]Pptario.mextr!Q29</f>
        <v>115225</v>
      </c>
      <c r="Q30" s="118">
        <f>+[1]Pptario.mextr!R29</f>
        <v>489507</v>
      </c>
    </row>
    <row r="31" spans="1:20" x14ac:dyDescent="0.25">
      <c r="A31" s="20"/>
      <c r="B31" s="17"/>
      <c r="C31" s="17"/>
      <c r="D31" s="117"/>
      <c r="E31" s="154"/>
      <c r="F31" s="154"/>
      <c r="G31" s="21"/>
      <c r="H31" s="154"/>
      <c r="I31" s="154"/>
      <c r="J31" s="118"/>
      <c r="K31" s="118"/>
      <c r="L31" s="118"/>
      <c r="M31" s="117"/>
      <c r="N31" s="154"/>
      <c r="O31" s="118"/>
      <c r="P31" s="118"/>
      <c r="Q31" s="118"/>
    </row>
    <row r="32" spans="1:20" x14ac:dyDescent="0.25">
      <c r="A32" s="19" t="s">
        <v>18</v>
      </c>
      <c r="B32" s="17"/>
      <c r="C32" s="17"/>
      <c r="D32" s="117"/>
      <c r="E32" s="154"/>
      <c r="F32" s="154"/>
      <c r="G32" s="21"/>
      <c r="H32" s="154"/>
      <c r="I32" s="154"/>
      <c r="J32" s="118"/>
      <c r="K32" s="118"/>
      <c r="L32" s="118"/>
      <c r="M32" s="117"/>
      <c r="N32" s="154"/>
      <c r="O32" s="118"/>
      <c r="P32" s="118"/>
      <c r="Q32" s="118"/>
    </row>
    <row r="33" spans="1:17" x14ac:dyDescent="0.25">
      <c r="A33" s="20" t="s">
        <v>19</v>
      </c>
      <c r="B33" s="17"/>
      <c r="C33" s="17"/>
      <c r="D33" s="117">
        <f>+[1]Pptario.mextr!E32</f>
        <v>261</v>
      </c>
      <c r="E33" s="154">
        <f>+[1]Pptario.mextr!F32</f>
        <v>54</v>
      </c>
      <c r="F33" s="154">
        <f>+[1]Pptario.mextr!G32</f>
        <v>158</v>
      </c>
      <c r="G33" s="21">
        <f>+[1]Pptario.mextr!H32</f>
        <v>473</v>
      </c>
      <c r="H33" s="154">
        <f>+[1]Pptario.mextr!I32</f>
        <v>361</v>
      </c>
      <c r="I33" s="154">
        <f>+[1]Pptario.mextr!J32</f>
        <v>696</v>
      </c>
      <c r="J33" s="118">
        <f>+[1]Pptario.mextr!K32</f>
        <v>527</v>
      </c>
      <c r="K33" s="118">
        <f>+[1]Pptario.mextr!L32</f>
        <v>1584</v>
      </c>
      <c r="L33" s="118">
        <f>+[1]Pptario.mextr!M32</f>
        <v>2057</v>
      </c>
      <c r="M33" s="117">
        <f>+[1]Pptario.mextr!N32</f>
        <v>380</v>
      </c>
      <c r="N33" s="154">
        <f>+[1]Pptario.mextr!O32</f>
        <v>312</v>
      </c>
      <c r="O33" s="118">
        <f>+[1]Pptario.mextr!P32</f>
        <v>267</v>
      </c>
      <c r="P33" s="118">
        <f>+[1]Pptario.mextr!Q32</f>
        <v>959</v>
      </c>
      <c r="Q33" s="118">
        <f>+[1]Pptario.mextr!R32</f>
        <v>3016</v>
      </c>
    </row>
    <row r="34" spans="1:17" x14ac:dyDescent="0.25">
      <c r="A34" s="20"/>
      <c r="B34" s="17" t="s">
        <v>20</v>
      </c>
      <c r="C34" s="17"/>
      <c r="D34" s="117">
        <f>+[1]Pptario.mextr!E33</f>
        <v>0</v>
      </c>
      <c r="E34" s="154">
        <f>+[1]Pptario.mextr!F33</f>
        <v>0</v>
      </c>
      <c r="F34" s="154">
        <f>+[1]Pptario.mextr!G33</f>
        <v>0</v>
      </c>
      <c r="G34" s="21">
        <f>+[1]Pptario.mextr!H33</f>
        <v>0</v>
      </c>
      <c r="H34" s="154">
        <f>+[1]Pptario.mextr!I33</f>
        <v>0</v>
      </c>
      <c r="I34" s="154">
        <f>+[1]Pptario.mextr!J33</f>
        <v>0</v>
      </c>
      <c r="J34" s="118">
        <f>+[1]Pptario.mextr!K33</f>
        <v>0</v>
      </c>
      <c r="K34" s="118">
        <f>+[1]Pptario.mextr!L33</f>
        <v>0</v>
      </c>
      <c r="L34" s="118">
        <f>+[1]Pptario.mextr!M33</f>
        <v>0</v>
      </c>
      <c r="M34" s="117">
        <f>+[1]Pptario.mextr!N33</f>
        <v>0</v>
      </c>
      <c r="N34" s="154">
        <f>+[1]Pptario.mextr!O33</f>
        <v>40</v>
      </c>
      <c r="O34" s="118">
        <f>+[1]Pptario.mextr!P33</f>
        <v>0</v>
      </c>
      <c r="P34" s="118">
        <f>+[1]Pptario.mextr!Q33</f>
        <v>40</v>
      </c>
      <c r="Q34" s="118">
        <f>+[1]Pptario.mextr!R33</f>
        <v>40</v>
      </c>
    </row>
    <row r="35" spans="1:17" x14ac:dyDescent="0.25">
      <c r="A35" s="20"/>
      <c r="B35" s="17" t="s">
        <v>21</v>
      </c>
      <c r="C35" s="17"/>
      <c r="D35" s="117">
        <f>+[1]Pptario.mextr!E34</f>
        <v>261</v>
      </c>
      <c r="E35" s="154">
        <f>+[1]Pptario.mextr!F34</f>
        <v>54</v>
      </c>
      <c r="F35" s="154">
        <f>+[1]Pptario.mextr!G34</f>
        <v>158</v>
      </c>
      <c r="G35" s="21">
        <f>+[1]Pptario.mextr!H34</f>
        <v>473</v>
      </c>
      <c r="H35" s="154">
        <f>+[1]Pptario.mextr!I34</f>
        <v>61</v>
      </c>
      <c r="I35" s="154">
        <f>+[1]Pptario.mextr!J34</f>
        <v>696</v>
      </c>
      <c r="J35" s="118">
        <f>+[1]Pptario.mextr!K34</f>
        <v>527</v>
      </c>
      <c r="K35" s="118">
        <f>+[1]Pptario.mextr!L34</f>
        <v>1284</v>
      </c>
      <c r="L35" s="118">
        <f>+[1]Pptario.mextr!M34</f>
        <v>1757</v>
      </c>
      <c r="M35" s="117">
        <f>+[1]Pptario.mextr!N34</f>
        <v>380</v>
      </c>
      <c r="N35" s="154">
        <f>+[1]Pptario.mextr!O34</f>
        <v>352</v>
      </c>
      <c r="O35" s="118">
        <f>+[1]Pptario.mextr!P34</f>
        <v>267</v>
      </c>
      <c r="P35" s="118">
        <f>+[1]Pptario.mextr!Q34</f>
        <v>999</v>
      </c>
      <c r="Q35" s="118">
        <f>+[1]Pptario.mextr!R34</f>
        <v>2756</v>
      </c>
    </row>
    <row r="36" spans="1:17" x14ac:dyDescent="0.25">
      <c r="A36" s="20"/>
      <c r="B36" s="17" t="s">
        <v>22</v>
      </c>
      <c r="C36" s="17"/>
      <c r="D36" s="117">
        <f>+[1]Pptario.mextr!E35</f>
        <v>0</v>
      </c>
      <c r="E36" s="154">
        <f>+[1]Pptario.mextr!F35</f>
        <v>0</v>
      </c>
      <c r="F36" s="154">
        <f>+[1]Pptario.mextr!G35</f>
        <v>0</v>
      </c>
      <c r="G36" s="21">
        <f>+[1]Pptario.mextr!H35</f>
        <v>0</v>
      </c>
      <c r="H36" s="154">
        <f>+[1]Pptario.mextr!I35</f>
        <v>300</v>
      </c>
      <c r="I36" s="154">
        <f>+[1]Pptario.mextr!J35</f>
        <v>0</v>
      </c>
      <c r="J36" s="118">
        <f>+[1]Pptario.mextr!K35</f>
        <v>0</v>
      </c>
      <c r="K36" s="118">
        <f>+[1]Pptario.mextr!L35</f>
        <v>300</v>
      </c>
      <c r="L36" s="118">
        <f>+[1]Pptario.mextr!M35</f>
        <v>300</v>
      </c>
      <c r="M36" s="117">
        <f>+[1]Pptario.mextr!N35</f>
        <v>0</v>
      </c>
      <c r="N36" s="154">
        <f>+[1]Pptario.mextr!O35</f>
        <v>0</v>
      </c>
      <c r="O36" s="118">
        <f>+[1]Pptario.mextr!P35</f>
        <v>0</v>
      </c>
      <c r="P36" s="118">
        <f>+[1]Pptario.mextr!Q35</f>
        <v>0</v>
      </c>
      <c r="Q36" s="118">
        <f>+[1]Pptario.mextr!R35</f>
        <v>300</v>
      </c>
    </row>
    <row r="37" spans="1:17" x14ac:dyDescent="0.25">
      <c r="A37" s="20"/>
      <c r="B37" s="17"/>
      <c r="C37" s="17"/>
      <c r="D37" s="117"/>
      <c r="E37" s="154"/>
      <c r="F37" s="154"/>
      <c r="G37" s="21"/>
      <c r="H37" s="154"/>
      <c r="I37" s="154"/>
      <c r="J37" s="118"/>
      <c r="K37" s="118"/>
      <c r="L37" s="118"/>
      <c r="M37" s="117"/>
      <c r="N37" s="154"/>
      <c r="O37" s="118"/>
      <c r="P37" s="118"/>
      <c r="Q37" s="118"/>
    </row>
    <row r="38" spans="1:17" x14ac:dyDescent="0.25">
      <c r="A38" s="24" t="s">
        <v>61</v>
      </c>
      <c r="B38" s="25"/>
      <c r="C38" s="25"/>
      <c r="D38" s="119">
        <f>+[1]Pptario.mextr!E37</f>
        <v>32360</v>
      </c>
      <c r="E38" s="157">
        <f>+[1]Pptario.mextr!F37</f>
        <v>37468</v>
      </c>
      <c r="F38" s="157">
        <f>+[1]Pptario.mextr!G37</f>
        <v>517733</v>
      </c>
      <c r="G38" s="26">
        <f>+[1]Pptario.mextr!H37</f>
        <v>587561</v>
      </c>
      <c r="H38" s="157">
        <f>+[1]Pptario.mextr!I37</f>
        <v>34524</v>
      </c>
      <c r="I38" s="157">
        <f>+[1]Pptario.mextr!J37</f>
        <v>44970</v>
      </c>
      <c r="J38" s="120">
        <f>+[1]Pptario.mextr!K37</f>
        <v>41820</v>
      </c>
      <c r="K38" s="120">
        <f>+[1]Pptario.mextr!L37</f>
        <v>121314</v>
      </c>
      <c r="L38" s="120">
        <f>+[1]Pptario.mextr!M37</f>
        <v>708875</v>
      </c>
      <c r="M38" s="119">
        <f>+[1]Pptario.mextr!N37</f>
        <v>40412</v>
      </c>
      <c r="N38" s="157">
        <f>+[1]Pptario.mextr!O37</f>
        <v>213041</v>
      </c>
      <c r="O38" s="120">
        <f>+[1]Pptario.mextr!P37</f>
        <v>42687</v>
      </c>
      <c r="P38" s="120">
        <f>+[1]Pptario.mextr!Q37</f>
        <v>296140</v>
      </c>
      <c r="Q38" s="120">
        <f>+[1]Pptario.mextr!R37</f>
        <v>1005015</v>
      </c>
    </row>
    <row r="39" spans="1:17" x14ac:dyDescent="0.25">
      <c r="A39" s="24" t="s">
        <v>62</v>
      </c>
      <c r="B39" s="25"/>
      <c r="C39" s="25"/>
      <c r="D39" s="119">
        <f>+[1]Pptario.mextr!E38</f>
        <v>87509</v>
      </c>
      <c r="E39" s="157">
        <f>+[1]Pptario.mextr!F38</f>
        <v>49409</v>
      </c>
      <c r="F39" s="157">
        <f>+[1]Pptario.mextr!G38</f>
        <v>42446</v>
      </c>
      <c r="G39" s="26">
        <f>+[1]Pptario.mextr!H38</f>
        <v>179364</v>
      </c>
      <c r="H39" s="157">
        <f>+[1]Pptario.mextr!I38</f>
        <v>52964</v>
      </c>
      <c r="I39" s="157">
        <f>+[1]Pptario.mextr!J38</f>
        <v>44933</v>
      </c>
      <c r="J39" s="120">
        <f>+[1]Pptario.mextr!K38</f>
        <v>59389</v>
      </c>
      <c r="K39" s="120">
        <f>+[1]Pptario.mextr!L38</f>
        <v>157286</v>
      </c>
      <c r="L39" s="120">
        <f>+[1]Pptario.mextr!M38</f>
        <v>336650</v>
      </c>
      <c r="M39" s="119">
        <f>+[1]Pptario.mextr!N38</f>
        <v>80021</v>
      </c>
      <c r="N39" s="157">
        <f>+[1]Pptario.mextr!O38</f>
        <v>50474</v>
      </c>
      <c r="O39" s="120">
        <f>+[1]Pptario.mextr!P38</f>
        <v>51379</v>
      </c>
      <c r="P39" s="120">
        <f>+[1]Pptario.mextr!Q38</f>
        <v>181874</v>
      </c>
      <c r="Q39" s="120">
        <f>+[1]Pptario.mextr!R38</f>
        <v>518524</v>
      </c>
    </row>
    <row r="40" spans="1:17" x14ac:dyDescent="0.25">
      <c r="A40" s="24" t="s">
        <v>23</v>
      </c>
      <c r="B40" s="25"/>
      <c r="C40" s="25"/>
      <c r="D40" s="119">
        <f>+[1]Pptario.mextr!E39</f>
        <v>-55149</v>
      </c>
      <c r="E40" s="157">
        <f>+[1]Pptario.mextr!F39</f>
        <v>-11941</v>
      </c>
      <c r="F40" s="157">
        <f>+[1]Pptario.mextr!G39</f>
        <v>475287</v>
      </c>
      <c r="G40" s="26">
        <f>+[1]Pptario.mextr!H39</f>
        <v>408197</v>
      </c>
      <c r="H40" s="157">
        <f>+[1]Pptario.mextr!I39</f>
        <v>-18440</v>
      </c>
      <c r="I40" s="157">
        <f>+[1]Pptario.mextr!J39</f>
        <v>37</v>
      </c>
      <c r="J40" s="120">
        <f>+[1]Pptario.mextr!K39</f>
        <v>-17569</v>
      </c>
      <c r="K40" s="120">
        <f>+[1]Pptario.mextr!L39</f>
        <v>-35972</v>
      </c>
      <c r="L40" s="120">
        <f>+[1]Pptario.mextr!M39</f>
        <v>372225</v>
      </c>
      <c r="M40" s="119">
        <f>+[1]Pptario.mextr!N39</f>
        <v>-39609</v>
      </c>
      <c r="N40" s="157">
        <f>+[1]Pptario.mextr!O39</f>
        <v>162567</v>
      </c>
      <c r="O40" s="120">
        <f>+[1]Pptario.mextr!P39</f>
        <v>-8692</v>
      </c>
      <c r="P40" s="120">
        <f>+[1]Pptario.mextr!Q39</f>
        <v>114266</v>
      </c>
      <c r="Q40" s="120">
        <f>+[1]Pptario.mextr!R39</f>
        <v>486491</v>
      </c>
    </row>
    <row r="41" spans="1:17" x14ac:dyDescent="0.25">
      <c r="A41" s="27"/>
      <c r="B41" s="28"/>
      <c r="C41" s="28"/>
      <c r="D41" s="121"/>
      <c r="E41" s="158"/>
      <c r="F41" s="158"/>
      <c r="G41" s="251"/>
      <c r="H41" s="158"/>
      <c r="I41" s="158"/>
      <c r="J41" s="122"/>
      <c r="K41" s="122"/>
      <c r="L41" s="122"/>
      <c r="M41" s="121"/>
      <c r="N41" s="158"/>
      <c r="O41" s="122"/>
      <c r="P41" s="122"/>
      <c r="Q41" s="122"/>
    </row>
    <row r="42" spans="1:17" x14ac:dyDescent="0.25">
      <c r="A42" s="19" t="s">
        <v>24</v>
      </c>
      <c r="B42" s="17"/>
      <c r="C42" s="17"/>
      <c r="D42" s="113"/>
      <c r="E42" s="156"/>
      <c r="F42" s="156"/>
      <c r="G42" s="250"/>
      <c r="H42" s="156"/>
      <c r="I42" s="156"/>
      <c r="J42" s="114"/>
      <c r="K42" s="114"/>
      <c r="L42" s="114"/>
      <c r="M42" s="113"/>
      <c r="N42" s="156"/>
      <c r="O42" s="114"/>
      <c r="P42" s="114"/>
      <c r="Q42" s="114"/>
    </row>
    <row r="43" spans="1:17" x14ac:dyDescent="0.25">
      <c r="A43" s="19"/>
      <c r="B43" s="17"/>
      <c r="C43" s="17"/>
      <c r="D43" s="113"/>
      <c r="E43" s="156"/>
      <c r="F43" s="156"/>
      <c r="G43" s="250"/>
      <c r="H43" s="156"/>
      <c r="I43" s="156"/>
      <c r="J43" s="114"/>
      <c r="K43" s="114"/>
      <c r="L43" s="114"/>
      <c r="M43" s="113"/>
      <c r="N43" s="156"/>
      <c r="O43" s="114"/>
      <c r="P43" s="114"/>
      <c r="Q43" s="114"/>
    </row>
    <row r="44" spans="1:17" x14ac:dyDescent="0.25">
      <c r="A44" s="20" t="s">
        <v>25</v>
      </c>
      <c r="B44" s="17"/>
      <c r="C44" s="17"/>
      <c r="D44" s="117">
        <f>+[1]Pptario.mextr!E44</f>
        <v>-60126</v>
      </c>
      <c r="E44" s="154">
        <f>+[1]Pptario.mextr!F44</f>
        <v>-13517</v>
      </c>
      <c r="F44" s="154">
        <f>+[1]Pptario.mextr!G44</f>
        <v>474307</v>
      </c>
      <c r="G44" s="21">
        <f>+[1]Pptario.mextr!H44</f>
        <v>400664</v>
      </c>
      <c r="H44" s="154">
        <f>+[1]Pptario.mextr!I44</f>
        <v>-21448</v>
      </c>
      <c r="I44" s="154">
        <f>+[1]Pptario.mextr!J44</f>
        <v>-1018</v>
      </c>
      <c r="J44" s="118">
        <f>+[1]Pptario.mextr!K44</f>
        <v>2028681</v>
      </c>
      <c r="K44" s="118">
        <f>+[1]Pptario.mextr!L44</f>
        <v>2006215</v>
      </c>
      <c r="L44" s="118">
        <f>+[1]Pptario.mextr!M44</f>
        <v>2406879</v>
      </c>
      <c r="M44" s="117">
        <f>+[1]Pptario.mextr!N44</f>
        <v>110242</v>
      </c>
      <c r="N44" s="154">
        <f>+[1]Pptario.mextr!O44</f>
        <v>162567</v>
      </c>
      <c r="O44" s="118">
        <f>+[1]Pptario.mextr!P44</f>
        <v>-9679</v>
      </c>
      <c r="P44" s="118">
        <f>+[1]Pptario.mextr!Q44</f>
        <v>263130</v>
      </c>
      <c r="Q44" s="118">
        <f>+[1]Pptario.mextr!R44</f>
        <v>2670009.4</v>
      </c>
    </row>
    <row r="45" spans="1:17" x14ac:dyDescent="0.25">
      <c r="A45" s="20" t="s">
        <v>26</v>
      </c>
      <c r="B45" s="17"/>
      <c r="C45" s="17"/>
      <c r="D45" s="117">
        <f>+[1]Pptario.mextr!E45</f>
        <v>-355</v>
      </c>
      <c r="E45" s="154">
        <f>+[1]Pptario.mextr!F45</f>
        <v>24</v>
      </c>
      <c r="F45" s="154">
        <f>+[1]Pptario.mextr!G45</f>
        <v>-196</v>
      </c>
      <c r="G45" s="21">
        <f>+[1]Pptario.mextr!H45</f>
        <v>-527</v>
      </c>
      <c r="H45" s="154">
        <f>+[1]Pptario.mextr!I45</f>
        <v>-88</v>
      </c>
      <c r="I45" s="154">
        <f>+[1]Pptario.mextr!J45</f>
        <v>-80</v>
      </c>
      <c r="J45" s="118">
        <f>+[1]Pptario.mextr!K45</f>
        <v>-14</v>
      </c>
      <c r="K45" s="118">
        <f>+[1]Pptario.mextr!L45</f>
        <v>-182</v>
      </c>
      <c r="L45" s="118">
        <f>+[1]Pptario.mextr!M45</f>
        <v>-709</v>
      </c>
      <c r="M45" s="117">
        <f>+[1]Pptario.mextr!N45</f>
        <v>2</v>
      </c>
      <c r="N45" s="154">
        <f>+[1]Pptario.mextr!O45</f>
        <v>-70</v>
      </c>
      <c r="O45" s="118">
        <f>+[1]Pptario.mextr!P45</f>
        <v>-123</v>
      </c>
      <c r="P45" s="118">
        <f>+[1]Pptario.mextr!Q45</f>
        <v>-191</v>
      </c>
      <c r="Q45" s="118">
        <f>+[1]Pptario.mextr!R45</f>
        <v>-900</v>
      </c>
    </row>
    <row r="46" spans="1:17" x14ac:dyDescent="0.25">
      <c r="A46" s="20"/>
      <c r="B46" s="17" t="s">
        <v>27</v>
      </c>
      <c r="C46" s="17"/>
      <c r="D46" s="117">
        <f>+[1]Pptario.mextr!E46</f>
        <v>227</v>
      </c>
      <c r="E46" s="154">
        <f>+[1]Pptario.mextr!F46</f>
        <v>148</v>
      </c>
      <c r="F46" s="154">
        <f>+[1]Pptario.mextr!G46</f>
        <v>98</v>
      </c>
      <c r="G46" s="21">
        <f>+[1]Pptario.mextr!H46</f>
        <v>473</v>
      </c>
      <c r="H46" s="154">
        <f>+[1]Pptario.mextr!I46</f>
        <v>109</v>
      </c>
      <c r="I46" s="154">
        <f>+[1]Pptario.mextr!J46</f>
        <v>145</v>
      </c>
      <c r="J46" s="118">
        <f>+[1]Pptario.mextr!K46</f>
        <v>260</v>
      </c>
      <c r="K46" s="118">
        <f>+[1]Pptario.mextr!L46</f>
        <v>514</v>
      </c>
      <c r="L46" s="118">
        <f>+[1]Pptario.mextr!M46</f>
        <v>987</v>
      </c>
      <c r="M46" s="117">
        <f>+[1]Pptario.mextr!N46</f>
        <v>163</v>
      </c>
      <c r="N46" s="154">
        <f>+[1]Pptario.mextr!O46</f>
        <v>68</v>
      </c>
      <c r="O46" s="118">
        <f>+[1]Pptario.mextr!P46</f>
        <v>55</v>
      </c>
      <c r="P46" s="118">
        <f>+[1]Pptario.mextr!Q46</f>
        <v>286</v>
      </c>
      <c r="Q46" s="118">
        <f>+[1]Pptario.mextr!R46</f>
        <v>1273</v>
      </c>
    </row>
    <row r="47" spans="1:17" x14ac:dyDescent="0.25">
      <c r="A47" s="20"/>
      <c r="B47" s="17" t="s">
        <v>28</v>
      </c>
      <c r="C47" s="17"/>
      <c r="D47" s="117">
        <f>+[1]Pptario.mextr!E47</f>
        <v>582</v>
      </c>
      <c r="E47" s="154">
        <f>+[1]Pptario.mextr!F47</f>
        <v>124</v>
      </c>
      <c r="F47" s="154">
        <f>+[1]Pptario.mextr!G47</f>
        <v>294</v>
      </c>
      <c r="G47" s="21">
        <f>+[1]Pptario.mextr!H47</f>
        <v>1000</v>
      </c>
      <c r="H47" s="154">
        <f>+[1]Pptario.mextr!I47</f>
        <v>197</v>
      </c>
      <c r="I47" s="154">
        <f>+[1]Pptario.mextr!J47</f>
        <v>225</v>
      </c>
      <c r="J47" s="118">
        <f>+[1]Pptario.mextr!K47</f>
        <v>274</v>
      </c>
      <c r="K47" s="118">
        <f>+[1]Pptario.mextr!L47</f>
        <v>696</v>
      </c>
      <c r="L47" s="118">
        <f>+[1]Pptario.mextr!M47</f>
        <v>1696</v>
      </c>
      <c r="M47" s="117">
        <f>+[1]Pptario.mextr!N47</f>
        <v>161</v>
      </c>
      <c r="N47" s="154">
        <f>+[1]Pptario.mextr!O47</f>
        <v>138</v>
      </c>
      <c r="O47" s="118">
        <f>+[1]Pptario.mextr!P47</f>
        <v>178</v>
      </c>
      <c r="P47" s="118">
        <f>+[1]Pptario.mextr!Q47</f>
        <v>477</v>
      </c>
      <c r="Q47" s="118">
        <f>+[1]Pptario.mextr!R47</f>
        <v>2173</v>
      </c>
    </row>
    <row r="48" spans="1:17" x14ac:dyDescent="0.25">
      <c r="A48" s="20" t="s">
        <v>29</v>
      </c>
      <c r="B48" s="17"/>
      <c r="C48" s="17"/>
      <c r="D48" s="117">
        <f>+[1]Pptario.mextr!E48</f>
        <v>-98980</v>
      </c>
      <c r="E48" s="154">
        <f>+[1]Pptario.mextr!F48</f>
        <v>21537</v>
      </c>
      <c r="F48" s="154">
        <f>+[1]Pptario.mextr!G48</f>
        <v>140220</v>
      </c>
      <c r="G48" s="21">
        <f>+[1]Pptario.mextr!H48</f>
        <v>62777</v>
      </c>
      <c r="H48" s="154">
        <f>+[1]Pptario.mextr!I48</f>
        <v>518650</v>
      </c>
      <c r="I48" s="154">
        <f>+[1]Pptario.mextr!J48</f>
        <v>60323</v>
      </c>
      <c r="J48" s="118">
        <f>+[1]Pptario.mextr!K48</f>
        <v>1409795</v>
      </c>
      <c r="K48" s="118">
        <f>+[1]Pptario.mextr!L48</f>
        <v>1988768</v>
      </c>
      <c r="L48" s="118">
        <f>+[1]Pptario.mextr!M48</f>
        <v>2051545</v>
      </c>
      <c r="M48" s="117">
        <f>+[1]Pptario.mextr!N48</f>
        <v>153543</v>
      </c>
      <c r="N48" s="154">
        <f>+[1]Pptario.mextr!O48</f>
        <v>140943</v>
      </c>
      <c r="O48" s="118">
        <f>+[1]Pptario.mextr!P48</f>
        <v>-602814</v>
      </c>
      <c r="P48" s="118">
        <f>+[1]Pptario.mextr!Q48</f>
        <v>-308328</v>
      </c>
      <c r="Q48" s="118">
        <f>+[1]Pptario.mextr!R48</f>
        <v>1743217</v>
      </c>
    </row>
    <row r="49" spans="1:17" x14ac:dyDescent="0.25">
      <c r="A49" s="20"/>
      <c r="B49" s="17" t="s">
        <v>30</v>
      </c>
      <c r="C49" s="17"/>
      <c r="D49" s="117">
        <f>+[1]Pptario.mextr!E49</f>
        <v>1437572</v>
      </c>
      <c r="E49" s="154">
        <f>+[1]Pptario.mextr!F49</f>
        <v>567034</v>
      </c>
      <c r="F49" s="154">
        <f>+[1]Pptario.mextr!G49</f>
        <v>1993291</v>
      </c>
      <c r="G49" s="21">
        <f>+[1]Pptario.mextr!H49</f>
        <v>3997897</v>
      </c>
      <c r="H49" s="154">
        <f>+[1]Pptario.mextr!I49</f>
        <v>213837</v>
      </c>
      <c r="I49" s="154">
        <f>+[1]Pptario.mextr!J49</f>
        <v>60684</v>
      </c>
      <c r="J49" s="118">
        <f>+[1]Pptario.mextr!K49</f>
        <v>1799399</v>
      </c>
      <c r="K49" s="118">
        <f>+[1]Pptario.mextr!L49</f>
        <v>2073920</v>
      </c>
      <c r="L49" s="118">
        <f>+[1]Pptario.mextr!M49</f>
        <v>6071817</v>
      </c>
      <c r="M49" s="117">
        <f>+[1]Pptario.mextr!N49</f>
        <v>153777</v>
      </c>
      <c r="N49" s="154">
        <f>+[1]Pptario.mextr!O49</f>
        <v>241422</v>
      </c>
      <c r="O49" s="118">
        <f>+[1]Pptario.mextr!P49</f>
        <v>-188396</v>
      </c>
      <c r="P49" s="118">
        <f>+[1]Pptario.mextr!Q49</f>
        <v>206803</v>
      </c>
      <c r="Q49" s="118">
        <f>+[1]Pptario.mextr!R49</f>
        <v>6278620</v>
      </c>
    </row>
    <row r="50" spans="1:17" x14ac:dyDescent="0.25">
      <c r="A50" s="20"/>
      <c r="B50" s="17" t="s">
        <v>31</v>
      </c>
      <c r="C50" s="17"/>
      <c r="D50" s="117">
        <f>+[1]Pptario.mextr!E50</f>
        <v>1536552</v>
      </c>
      <c r="E50" s="154">
        <f>+[1]Pptario.mextr!F50</f>
        <v>545497</v>
      </c>
      <c r="F50" s="154">
        <f>+[1]Pptario.mextr!G50</f>
        <v>1853071</v>
      </c>
      <c r="G50" s="21">
        <f>+[1]Pptario.mextr!H50</f>
        <v>3935120</v>
      </c>
      <c r="H50" s="154">
        <f>+[1]Pptario.mextr!I50</f>
        <v>-304813</v>
      </c>
      <c r="I50" s="154">
        <f>+[1]Pptario.mextr!J50</f>
        <v>361</v>
      </c>
      <c r="J50" s="118">
        <f>+[1]Pptario.mextr!K50</f>
        <v>389604</v>
      </c>
      <c r="K50" s="118">
        <f>+[1]Pptario.mextr!L50</f>
        <v>85152</v>
      </c>
      <c r="L50" s="118">
        <f>+[1]Pptario.mextr!M50</f>
        <v>4020272</v>
      </c>
      <c r="M50" s="117">
        <f>+[1]Pptario.mextr!N50</f>
        <v>234</v>
      </c>
      <c r="N50" s="154">
        <f>+[1]Pptario.mextr!O50</f>
        <v>100479</v>
      </c>
      <c r="O50" s="118">
        <f>+[1]Pptario.mextr!P50</f>
        <v>414418</v>
      </c>
      <c r="P50" s="118">
        <f>+[1]Pptario.mextr!Q50</f>
        <v>515131</v>
      </c>
      <c r="Q50" s="118">
        <f>+[1]Pptario.mextr!R50</f>
        <v>4535403</v>
      </c>
    </row>
    <row r="51" spans="1:17" x14ac:dyDescent="0.25">
      <c r="A51" s="20" t="s">
        <v>32</v>
      </c>
      <c r="B51" s="17"/>
      <c r="C51" s="17"/>
      <c r="D51" s="117">
        <f>+[1]Pptario.mextr!E51</f>
        <v>-3185</v>
      </c>
      <c r="E51" s="154">
        <f>+[1]Pptario.mextr!F51</f>
        <v>-68748</v>
      </c>
      <c r="F51" s="154">
        <f>+[1]Pptario.mextr!G51</f>
        <v>305812</v>
      </c>
      <c r="G51" s="21">
        <f>+[1]Pptario.mextr!H51</f>
        <v>233879</v>
      </c>
      <c r="H51" s="154">
        <f>+[1]Pptario.mextr!I51</f>
        <v>-687815</v>
      </c>
      <c r="I51" s="154">
        <f>+[1]Pptario.mextr!J51</f>
        <v>78992</v>
      </c>
      <c r="J51" s="118">
        <f>+[1]Pptario.mextr!K51</f>
        <v>640654</v>
      </c>
      <c r="K51" s="118">
        <f>+[1]Pptario.mextr!L51</f>
        <v>31831</v>
      </c>
      <c r="L51" s="118">
        <f>+[1]Pptario.mextr!M51</f>
        <v>265710</v>
      </c>
      <c r="M51" s="117">
        <f>+[1]Pptario.mextr!N51</f>
        <v>-19480</v>
      </c>
      <c r="N51" s="154">
        <f>+[1]Pptario.mextr!O51</f>
        <v>26516</v>
      </c>
      <c r="O51" s="118">
        <f>+[1]Pptario.mextr!P51</f>
        <v>584959</v>
      </c>
      <c r="P51" s="118">
        <f>+[1]Pptario.mextr!Q51</f>
        <v>591995</v>
      </c>
      <c r="Q51" s="118">
        <f>+[1]Pptario.mextr!R51</f>
        <v>857705</v>
      </c>
    </row>
    <row r="52" spans="1:17" x14ac:dyDescent="0.25">
      <c r="A52" s="20" t="s">
        <v>33</v>
      </c>
      <c r="B52" s="17"/>
      <c r="C52" s="17"/>
      <c r="D52" s="117">
        <f>+[1]Pptario.mextr!E52</f>
        <v>42394</v>
      </c>
      <c r="E52" s="154">
        <f>+[1]Pptario.mextr!F52</f>
        <v>33670</v>
      </c>
      <c r="F52" s="154">
        <f>+[1]Pptario.mextr!G52</f>
        <v>28471</v>
      </c>
      <c r="G52" s="21">
        <f>+[1]Pptario.mextr!H52</f>
        <v>104535</v>
      </c>
      <c r="H52" s="154">
        <f>+[1]Pptario.mextr!I52</f>
        <v>147805</v>
      </c>
      <c r="I52" s="154">
        <f>+[1]Pptario.mextr!J52</f>
        <v>-140253</v>
      </c>
      <c r="J52" s="118">
        <f>+[1]Pptario.mextr!K52</f>
        <v>-21754</v>
      </c>
      <c r="K52" s="118">
        <f>+[1]Pptario.mextr!L52</f>
        <v>-14202</v>
      </c>
      <c r="L52" s="118">
        <f>+[1]Pptario.mextr!M52</f>
        <v>90333</v>
      </c>
      <c r="M52" s="117">
        <f>+[1]Pptario.mextr!N52</f>
        <v>-23823</v>
      </c>
      <c r="N52" s="154">
        <f>+[1]Pptario.mextr!O52</f>
        <v>-4822</v>
      </c>
      <c r="O52" s="118">
        <f>+[1]Pptario.mextr!P52</f>
        <v>8299</v>
      </c>
      <c r="P52" s="118">
        <f>+[1]Pptario.mextr!Q52</f>
        <v>-20346</v>
      </c>
      <c r="Q52" s="118">
        <f>+[1]Pptario.mextr!R52</f>
        <v>69987.399999999994</v>
      </c>
    </row>
    <row r="53" spans="1:17" x14ac:dyDescent="0.25">
      <c r="A53" s="20" t="s">
        <v>89</v>
      </c>
      <c r="B53" s="17"/>
      <c r="C53" s="17"/>
      <c r="D53" s="117">
        <f>+[1]Pptario.mextr!E53</f>
        <v>0</v>
      </c>
      <c r="E53" s="154">
        <f>+[1]Pptario.mextr!F53</f>
        <v>0</v>
      </c>
      <c r="F53" s="154">
        <f>+[1]Pptario.mextr!G53</f>
        <v>0</v>
      </c>
      <c r="G53" s="21">
        <f>+[1]Pptario.mextr!H53</f>
        <v>0</v>
      </c>
      <c r="H53" s="154">
        <f>+[1]Pptario.mextr!I53</f>
        <v>0</v>
      </c>
      <c r="I53" s="154">
        <f>+[1]Pptario.mextr!J53</f>
        <v>0</v>
      </c>
      <c r="J53" s="118">
        <f>+[1]Pptario.mextr!K53</f>
        <v>0</v>
      </c>
      <c r="K53" s="118">
        <f>+[1]Pptario.mextr!L53</f>
        <v>0</v>
      </c>
      <c r="L53" s="118">
        <f>+[1]Pptario.mextr!M53</f>
        <v>0</v>
      </c>
      <c r="M53" s="117">
        <f>+[1]Pptario.mextr!N53</f>
        <v>0</v>
      </c>
      <c r="N53" s="154">
        <f>+[1]Pptario.mextr!O53</f>
        <v>0</v>
      </c>
      <c r="O53" s="118">
        <f>+[1]Pptario.mextr!P53</f>
        <v>0</v>
      </c>
      <c r="P53" s="118">
        <f>+[1]Pptario.mextr!Q53</f>
        <v>0</v>
      </c>
      <c r="Q53" s="118">
        <f>+[1]Pptario.mextr!R53</f>
        <v>0</v>
      </c>
    </row>
    <row r="54" spans="1:17" x14ac:dyDescent="0.25">
      <c r="A54" s="20"/>
      <c r="B54" s="17" t="s">
        <v>34</v>
      </c>
      <c r="C54" s="17"/>
      <c r="D54" s="117">
        <f>+[1]Pptario.mextr!E54</f>
        <v>0</v>
      </c>
      <c r="E54" s="154">
        <f>+[1]Pptario.mextr!F54</f>
        <v>0</v>
      </c>
      <c r="F54" s="154">
        <f>+[1]Pptario.mextr!G54</f>
        <v>0</v>
      </c>
      <c r="G54" s="21">
        <f>+[1]Pptario.mextr!H54</f>
        <v>0</v>
      </c>
      <c r="H54" s="154">
        <f>+[1]Pptario.mextr!I54</f>
        <v>0</v>
      </c>
      <c r="I54" s="154">
        <f>+[1]Pptario.mextr!J54</f>
        <v>0</v>
      </c>
      <c r="J54" s="118">
        <f>+[1]Pptario.mextr!K54</f>
        <v>0</v>
      </c>
      <c r="K54" s="118">
        <f>+[1]Pptario.mextr!L54</f>
        <v>0</v>
      </c>
      <c r="L54" s="118">
        <f>+[1]Pptario.mextr!M54</f>
        <v>0</v>
      </c>
      <c r="M54" s="117">
        <f>+[1]Pptario.mextr!N54</f>
        <v>0</v>
      </c>
      <c r="N54" s="154">
        <f>+[1]Pptario.mextr!O54</f>
        <v>0</v>
      </c>
      <c r="O54" s="118">
        <f>+[1]Pptario.mextr!P54</f>
        <v>0</v>
      </c>
      <c r="P54" s="118">
        <f>+[1]Pptario.mextr!Q54</f>
        <v>0</v>
      </c>
      <c r="Q54" s="118">
        <f>+[1]Pptario.mextr!R54</f>
        <v>0</v>
      </c>
    </row>
    <row r="55" spans="1:17" x14ac:dyDescent="0.25">
      <c r="A55" s="20"/>
      <c r="B55" s="17" t="s">
        <v>35</v>
      </c>
      <c r="C55" s="17"/>
      <c r="D55" s="117">
        <f>+[1]Pptario.mextr!E55</f>
        <v>0</v>
      </c>
      <c r="E55" s="154">
        <f>+[1]Pptario.mextr!F55</f>
        <v>0</v>
      </c>
      <c r="F55" s="154">
        <f>+[1]Pptario.mextr!G55</f>
        <v>0</v>
      </c>
      <c r="G55" s="21">
        <f>+[1]Pptario.mextr!H55</f>
        <v>0</v>
      </c>
      <c r="H55" s="154">
        <f>+[1]Pptario.mextr!I55</f>
        <v>0</v>
      </c>
      <c r="I55" s="154">
        <f>+[1]Pptario.mextr!J55</f>
        <v>0</v>
      </c>
      <c r="J55" s="118">
        <f>+[1]Pptario.mextr!K55</f>
        <v>0</v>
      </c>
      <c r="K55" s="118">
        <f>+[1]Pptario.mextr!L55</f>
        <v>0</v>
      </c>
      <c r="L55" s="118">
        <f>+[1]Pptario.mextr!M55</f>
        <v>0</v>
      </c>
      <c r="M55" s="117">
        <f>+[1]Pptario.mextr!N55</f>
        <v>0</v>
      </c>
      <c r="N55" s="154">
        <f>+[1]Pptario.mextr!O55</f>
        <v>0</v>
      </c>
      <c r="O55" s="118">
        <f>+[1]Pptario.mextr!P55</f>
        <v>0</v>
      </c>
      <c r="P55" s="118">
        <f>+[1]Pptario.mextr!Q55</f>
        <v>0</v>
      </c>
      <c r="Q55" s="118">
        <f>+[1]Pptario.mextr!R55</f>
        <v>0</v>
      </c>
    </row>
    <row r="56" spans="1:17" x14ac:dyDescent="0.25">
      <c r="A56" s="83" t="s">
        <v>91</v>
      </c>
      <c r="B56" s="17"/>
      <c r="C56" s="17"/>
      <c r="D56" s="117">
        <f>+[1]Pptario.mextr!E56</f>
        <v>0</v>
      </c>
      <c r="E56" s="154">
        <f>+[1]Pptario.mextr!F56</f>
        <v>0</v>
      </c>
      <c r="F56" s="154">
        <f>+[1]Pptario.mextr!G56</f>
        <v>0</v>
      </c>
      <c r="G56" s="21">
        <f>+[1]Pptario.mextr!H56</f>
        <v>0</v>
      </c>
      <c r="H56" s="154">
        <f>+[1]Pptario.mextr!I56</f>
        <v>0</v>
      </c>
      <c r="I56" s="154">
        <f>+[1]Pptario.mextr!J56</f>
        <v>0</v>
      </c>
      <c r="J56" s="118">
        <f>+[1]Pptario.mextr!K56</f>
        <v>0</v>
      </c>
      <c r="K56" s="118">
        <f>+[1]Pptario.mextr!L56</f>
        <v>0</v>
      </c>
      <c r="L56" s="118">
        <f>+[1]Pptario.mextr!M56</f>
        <v>0</v>
      </c>
      <c r="M56" s="117">
        <f>+[1]Pptario.mextr!N56</f>
        <v>0</v>
      </c>
      <c r="N56" s="154">
        <f>+[1]Pptario.mextr!O56</f>
        <v>0</v>
      </c>
      <c r="O56" s="118">
        <f>+[1]Pptario.mextr!P56</f>
        <v>0</v>
      </c>
      <c r="P56" s="118">
        <f>+[1]Pptario.mextr!Q56</f>
        <v>0</v>
      </c>
      <c r="Q56" s="118">
        <f>+[1]Pptario.mextr!R56</f>
        <v>0</v>
      </c>
    </row>
    <row r="57" spans="1:17" x14ac:dyDescent="0.25">
      <c r="A57" s="20" t="s">
        <v>36</v>
      </c>
      <c r="B57" s="17"/>
      <c r="C57" s="17"/>
      <c r="D57" s="117">
        <f>+[1]Pptario.mextr!E57</f>
        <v>0</v>
      </c>
      <c r="E57" s="154">
        <f>+[1]Pptario.mextr!F57</f>
        <v>0</v>
      </c>
      <c r="F57" s="154">
        <f>+[1]Pptario.mextr!G57</f>
        <v>0</v>
      </c>
      <c r="G57" s="21">
        <f>+[1]Pptario.mextr!H57</f>
        <v>0</v>
      </c>
      <c r="H57" s="154">
        <f>+[1]Pptario.mextr!I57</f>
        <v>0</v>
      </c>
      <c r="I57" s="154">
        <f>+[1]Pptario.mextr!J57</f>
        <v>0</v>
      </c>
      <c r="J57" s="118">
        <f>+[1]Pptario.mextr!K57</f>
        <v>0</v>
      </c>
      <c r="K57" s="118">
        <f>+[1]Pptario.mextr!L57</f>
        <v>0</v>
      </c>
      <c r="L57" s="118">
        <f>+[1]Pptario.mextr!M57</f>
        <v>0</v>
      </c>
      <c r="M57" s="117">
        <f>+[1]Pptario.mextr!N57</f>
        <v>0</v>
      </c>
      <c r="N57" s="154">
        <f>+[1]Pptario.mextr!O57</f>
        <v>0</v>
      </c>
      <c r="O57" s="118">
        <f>+[1]Pptario.mextr!P57</f>
        <v>0</v>
      </c>
      <c r="P57" s="118">
        <f>+[1]Pptario.mextr!Q57</f>
        <v>0</v>
      </c>
      <c r="Q57" s="118">
        <f>+[1]Pptario.mextr!R57</f>
        <v>0</v>
      </c>
    </row>
    <row r="58" spans="1:17" x14ac:dyDescent="0.25">
      <c r="A58" s="20"/>
      <c r="B58" s="17"/>
      <c r="C58" s="17"/>
      <c r="D58" s="117"/>
      <c r="E58" s="154"/>
      <c r="F58" s="154"/>
      <c r="G58" s="21"/>
      <c r="H58" s="154"/>
      <c r="I58" s="154"/>
      <c r="J58" s="118"/>
      <c r="K58" s="118"/>
      <c r="L58" s="118"/>
      <c r="M58" s="117"/>
      <c r="N58" s="154"/>
      <c r="O58" s="118"/>
      <c r="P58" s="118"/>
      <c r="Q58" s="118"/>
    </row>
    <row r="59" spans="1:17" x14ac:dyDescent="0.25">
      <c r="A59" s="20" t="s">
        <v>37</v>
      </c>
      <c r="B59" s="17"/>
      <c r="C59" s="17"/>
      <c r="D59" s="117">
        <f>+[1]Pptario.mextr!E61</f>
        <v>-4977</v>
      </c>
      <c r="E59" s="154">
        <f>+[1]Pptario.mextr!F61</f>
        <v>-1576</v>
      </c>
      <c r="F59" s="154">
        <f>+[1]Pptario.mextr!G61</f>
        <v>-980</v>
      </c>
      <c r="G59" s="21">
        <f>+[1]Pptario.mextr!H61</f>
        <v>-7533</v>
      </c>
      <c r="H59" s="154">
        <f>+[1]Pptario.mextr!I61</f>
        <v>-3008</v>
      </c>
      <c r="I59" s="154">
        <f>+[1]Pptario.mextr!J61</f>
        <v>-1055</v>
      </c>
      <c r="J59" s="118">
        <f>+[1]Pptario.mextr!K61</f>
        <v>2046250</v>
      </c>
      <c r="K59" s="118">
        <f>+[1]Pptario.mextr!L61</f>
        <v>2042187</v>
      </c>
      <c r="L59" s="118">
        <f>+[1]Pptario.mextr!M61</f>
        <v>2034654</v>
      </c>
      <c r="M59" s="117">
        <f>+[1]Pptario.mextr!N61</f>
        <v>149851</v>
      </c>
      <c r="N59" s="154">
        <f>+[1]Pptario.mextr!O61</f>
        <v>0</v>
      </c>
      <c r="O59" s="118">
        <f>+[1]Pptario.mextr!P61</f>
        <v>-987</v>
      </c>
      <c r="P59" s="118">
        <f>+[1]Pptario.mextr!Q61</f>
        <v>148864</v>
      </c>
      <c r="Q59" s="118">
        <f>+[1]Pptario.mextr!R61</f>
        <v>2183518</v>
      </c>
    </row>
    <row r="60" spans="1:17" x14ac:dyDescent="0.25">
      <c r="A60" s="20" t="s">
        <v>38</v>
      </c>
      <c r="B60" s="17"/>
      <c r="C60" s="17"/>
      <c r="D60" s="117">
        <f>+[1]Pptario.mextr!E62</f>
        <v>-149</v>
      </c>
      <c r="E60" s="154">
        <f>+[1]Pptario.mextr!F62</f>
        <v>-1576</v>
      </c>
      <c r="F60" s="154">
        <f>+[1]Pptario.mextr!G62</f>
        <v>-980</v>
      </c>
      <c r="G60" s="21">
        <f>+[1]Pptario.mextr!H62</f>
        <v>-2705</v>
      </c>
      <c r="H60" s="154">
        <f>+[1]Pptario.mextr!I62</f>
        <v>-3008</v>
      </c>
      <c r="I60" s="154">
        <f>+[1]Pptario.mextr!J62</f>
        <v>-1055</v>
      </c>
      <c r="J60" s="118">
        <f>+[1]Pptario.mextr!K62</f>
        <v>2046250</v>
      </c>
      <c r="K60" s="118">
        <f>+[1]Pptario.mextr!L62</f>
        <v>2042187</v>
      </c>
      <c r="L60" s="118">
        <f>+[1]Pptario.mextr!M62</f>
        <v>2039482</v>
      </c>
      <c r="M60" s="117">
        <f>+[1]Pptario.mextr!N62</f>
        <v>149851</v>
      </c>
      <c r="N60" s="154">
        <f>+[1]Pptario.mextr!O62</f>
        <v>0</v>
      </c>
      <c r="O60" s="118">
        <f>+[1]Pptario.mextr!P62</f>
        <v>-987</v>
      </c>
      <c r="P60" s="118">
        <f>+[1]Pptario.mextr!Q62</f>
        <v>148864</v>
      </c>
      <c r="Q60" s="118">
        <f>+[1]Pptario.mextr!R62</f>
        <v>2188346</v>
      </c>
    </row>
    <row r="61" spans="1:17" x14ac:dyDescent="0.25">
      <c r="A61" s="20"/>
      <c r="B61" s="17" t="s">
        <v>39</v>
      </c>
      <c r="C61" s="17"/>
      <c r="D61" s="117">
        <f>+[1]Pptario.mextr!E63</f>
        <v>0</v>
      </c>
      <c r="E61" s="154">
        <f>+[1]Pptario.mextr!F63</f>
        <v>-1576</v>
      </c>
      <c r="F61" s="154">
        <f>+[1]Pptario.mextr!G63</f>
        <v>0</v>
      </c>
      <c r="G61" s="21">
        <f>+[1]Pptario.mextr!H63</f>
        <v>-1576</v>
      </c>
      <c r="H61" s="154">
        <f>+[1]Pptario.mextr!I63</f>
        <v>0</v>
      </c>
      <c r="I61" s="154">
        <f>+[1]Pptario.mextr!J63</f>
        <v>0</v>
      </c>
      <c r="J61" s="118">
        <f>+[1]Pptario.mextr!K63</f>
        <v>2351133</v>
      </c>
      <c r="K61" s="118">
        <f>+[1]Pptario.mextr!L63</f>
        <v>2351133</v>
      </c>
      <c r="L61" s="118">
        <f>+[1]Pptario.mextr!M63</f>
        <v>2349557</v>
      </c>
      <c r="M61" s="117">
        <f>+[1]Pptario.mextr!N63</f>
        <v>150000</v>
      </c>
      <c r="N61" s="154">
        <f>+[1]Pptario.mextr!O63</f>
        <v>0</v>
      </c>
      <c r="O61" s="118">
        <f>+[1]Pptario.mextr!P63</f>
        <v>0</v>
      </c>
      <c r="P61" s="118">
        <f>+[1]Pptario.mextr!Q63</f>
        <v>150000</v>
      </c>
      <c r="Q61" s="118">
        <f>+[1]Pptario.mextr!R63</f>
        <v>2499557</v>
      </c>
    </row>
    <row r="62" spans="1:17" x14ac:dyDescent="0.25">
      <c r="A62" s="20"/>
      <c r="B62" s="17"/>
      <c r="C62" s="17" t="s">
        <v>40</v>
      </c>
      <c r="D62" s="117">
        <f>+[1]Pptario.mextr!E64</f>
        <v>0</v>
      </c>
      <c r="E62" s="154">
        <f>+[1]Pptario.mextr!F64</f>
        <v>-1576</v>
      </c>
      <c r="F62" s="154">
        <f>+[1]Pptario.mextr!G64</f>
        <v>0</v>
      </c>
      <c r="G62" s="21">
        <f>+[1]Pptario.mextr!H64</f>
        <v>-1576</v>
      </c>
      <c r="H62" s="154">
        <f>+[1]Pptario.mextr!I64</f>
        <v>0</v>
      </c>
      <c r="I62" s="154">
        <f>+[1]Pptario.mextr!J64</f>
        <v>0</v>
      </c>
      <c r="J62" s="118">
        <f>+[1]Pptario.mextr!K64</f>
        <v>2351133</v>
      </c>
      <c r="K62" s="118">
        <f>+[1]Pptario.mextr!L64</f>
        <v>2351133</v>
      </c>
      <c r="L62" s="118">
        <f>+[1]Pptario.mextr!M64</f>
        <v>2349557</v>
      </c>
      <c r="M62" s="117">
        <f>+[1]Pptario.mextr!N64</f>
        <v>150000</v>
      </c>
      <c r="N62" s="154">
        <f>+[1]Pptario.mextr!O64</f>
        <v>0</v>
      </c>
      <c r="O62" s="118">
        <f>+[1]Pptario.mextr!P64</f>
        <v>0</v>
      </c>
      <c r="P62" s="118">
        <f>+[1]Pptario.mextr!Q64</f>
        <v>150000</v>
      </c>
      <c r="Q62" s="118">
        <f>+[1]Pptario.mextr!R64</f>
        <v>2499557</v>
      </c>
    </row>
    <row r="63" spans="1:17" x14ac:dyDescent="0.25">
      <c r="A63" s="20"/>
      <c r="B63" s="17"/>
      <c r="C63" s="17" t="s">
        <v>41</v>
      </c>
      <c r="D63" s="117">
        <f>+[1]Pptario.mextr!E65</f>
        <v>0</v>
      </c>
      <c r="E63" s="154">
        <f>+[1]Pptario.mextr!F65</f>
        <v>0</v>
      </c>
      <c r="F63" s="154">
        <f>+[1]Pptario.mextr!G65</f>
        <v>0</v>
      </c>
      <c r="G63" s="21">
        <f>+[1]Pptario.mextr!H65</f>
        <v>0</v>
      </c>
      <c r="H63" s="154">
        <f>+[1]Pptario.mextr!I65</f>
        <v>0</v>
      </c>
      <c r="I63" s="154">
        <f>+[1]Pptario.mextr!J65</f>
        <v>0</v>
      </c>
      <c r="J63" s="118">
        <f>+[1]Pptario.mextr!K65</f>
        <v>0</v>
      </c>
      <c r="K63" s="118">
        <f>+[1]Pptario.mextr!L65</f>
        <v>0</v>
      </c>
      <c r="L63" s="118">
        <f>+[1]Pptario.mextr!M65</f>
        <v>0</v>
      </c>
      <c r="M63" s="117">
        <f>+[1]Pptario.mextr!N65</f>
        <v>0</v>
      </c>
      <c r="N63" s="154">
        <f>+[1]Pptario.mextr!O65</f>
        <v>0</v>
      </c>
      <c r="O63" s="118">
        <f>+[1]Pptario.mextr!P65</f>
        <v>0</v>
      </c>
      <c r="P63" s="118">
        <f>+[1]Pptario.mextr!Q65</f>
        <v>0</v>
      </c>
      <c r="Q63" s="118">
        <f>+[1]Pptario.mextr!R65</f>
        <v>0</v>
      </c>
    </row>
    <row r="64" spans="1:17" x14ac:dyDescent="0.25">
      <c r="A64" s="20"/>
      <c r="B64" s="17" t="s">
        <v>42</v>
      </c>
      <c r="C64" s="17"/>
      <c r="D64" s="117">
        <f>+[1]Pptario.mextr!E66</f>
        <v>149</v>
      </c>
      <c r="E64" s="154">
        <f>+[1]Pptario.mextr!F66</f>
        <v>0</v>
      </c>
      <c r="F64" s="154">
        <f>+[1]Pptario.mextr!G66</f>
        <v>980</v>
      </c>
      <c r="G64" s="21">
        <f>+[1]Pptario.mextr!H66</f>
        <v>1129</v>
      </c>
      <c r="H64" s="154">
        <f>+[1]Pptario.mextr!I66</f>
        <v>3008</v>
      </c>
      <c r="I64" s="154">
        <f>+[1]Pptario.mextr!J66</f>
        <v>1055</v>
      </c>
      <c r="J64" s="118">
        <f>+[1]Pptario.mextr!K66</f>
        <v>304883</v>
      </c>
      <c r="K64" s="118">
        <f>+[1]Pptario.mextr!L66</f>
        <v>308946</v>
      </c>
      <c r="L64" s="118">
        <f>+[1]Pptario.mextr!M66</f>
        <v>310075</v>
      </c>
      <c r="M64" s="117">
        <f>+[1]Pptario.mextr!N66</f>
        <v>149</v>
      </c>
      <c r="N64" s="154">
        <f>+[1]Pptario.mextr!O66</f>
        <v>0</v>
      </c>
      <c r="O64" s="118">
        <f>+[1]Pptario.mextr!P66</f>
        <v>987</v>
      </c>
      <c r="P64" s="118">
        <f>+[1]Pptario.mextr!Q66</f>
        <v>1136</v>
      </c>
      <c r="Q64" s="118">
        <f>+[1]Pptario.mextr!R66</f>
        <v>311211</v>
      </c>
    </row>
    <row r="65" spans="1:20" x14ac:dyDescent="0.25">
      <c r="A65" s="20" t="s">
        <v>43</v>
      </c>
      <c r="B65" s="17"/>
      <c r="C65" s="17"/>
      <c r="D65" s="117">
        <f>+[1]Pptario.mextr!E67</f>
        <v>-4828</v>
      </c>
      <c r="E65" s="154">
        <f>+[1]Pptario.mextr!F67</f>
        <v>0</v>
      </c>
      <c r="F65" s="154">
        <f>+[1]Pptario.mextr!G67</f>
        <v>0</v>
      </c>
      <c r="G65" s="21">
        <f>+[1]Pptario.mextr!H67</f>
        <v>-4828</v>
      </c>
      <c r="H65" s="154">
        <f>+[1]Pptario.mextr!I67</f>
        <v>0</v>
      </c>
      <c r="I65" s="154">
        <f>+[1]Pptario.mextr!J67</f>
        <v>0</v>
      </c>
      <c r="J65" s="118">
        <f>+[1]Pptario.mextr!K67</f>
        <v>0</v>
      </c>
      <c r="K65" s="118">
        <f>+[1]Pptario.mextr!L67</f>
        <v>0</v>
      </c>
      <c r="L65" s="118">
        <f>+[1]Pptario.mextr!M67</f>
        <v>-4828</v>
      </c>
      <c r="M65" s="117">
        <f>+[1]Pptario.mextr!N67</f>
        <v>0</v>
      </c>
      <c r="N65" s="154">
        <f>+[1]Pptario.mextr!O67</f>
        <v>0</v>
      </c>
      <c r="O65" s="118">
        <f>+[1]Pptario.mextr!P67</f>
        <v>0</v>
      </c>
      <c r="P65" s="118">
        <f>+[1]Pptario.mextr!Q67</f>
        <v>0</v>
      </c>
      <c r="Q65" s="118">
        <f>+[1]Pptario.mextr!R67</f>
        <v>-4828</v>
      </c>
    </row>
    <row r="66" spans="1:20" x14ac:dyDescent="0.25">
      <c r="A66" s="20"/>
      <c r="B66" s="17" t="s">
        <v>39</v>
      </c>
      <c r="C66" s="17"/>
      <c r="D66" s="117">
        <f>+[1]Pptario.mextr!E68</f>
        <v>0</v>
      </c>
      <c r="E66" s="154">
        <f>+[1]Pptario.mextr!F68</f>
        <v>0</v>
      </c>
      <c r="F66" s="154">
        <f>+[1]Pptario.mextr!G68</f>
        <v>0</v>
      </c>
      <c r="G66" s="21">
        <f>+[1]Pptario.mextr!H68</f>
        <v>0</v>
      </c>
      <c r="H66" s="154">
        <f>+[1]Pptario.mextr!I68</f>
        <v>0</v>
      </c>
      <c r="I66" s="154">
        <f>+[1]Pptario.mextr!J68</f>
        <v>0</v>
      </c>
      <c r="J66" s="118">
        <f>+[1]Pptario.mextr!K68</f>
        <v>0</v>
      </c>
      <c r="K66" s="118">
        <f>+[1]Pptario.mextr!L68</f>
        <v>0</v>
      </c>
      <c r="L66" s="118">
        <f>+[1]Pptario.mextr!M68</f>
        <v>0</v>
      </c>
      <c r="M66" s="117">
        <f>+[1]Pptario.mextr!N68</f>
        <v>0</v>
      </c>
      <c r="N66" s="154">
        <f>+[1]Pptario.mextr!O68</f>
        <v>0</v>
      </c>
      <c r="O66" s="118">
        <f>+[1]Pptario.mextr!P68</f>
        <v>0</v>
      </c>
      <c r="P66" s="118">
        <f>+[1]Pptario.mextr!Q68</f>
        <v>0</v>
      </c>
      <c r="Q66" s="118">
        <f>+[1]Pptario.mextr!R68</f>
        <v>0</v>
      </c>
    </row>
    <row r="67" spans="1:20" x14ac:dyDescent="0.25">
      <c r="A67" s="20"/>
      <c r="B67" s="17"/>
      <c r="C67" s="17" t="s">
        <v>40</v>
      </c>
      <c r="D67" s="117">
        <f>+[1]Pptario.mextr!E69</f>
        <v>0</v>
      </c>
      <c r="E67" s="154">
        <f>+[1]Pptario.mextr!F69</f>
        <v>0</v>
      </c>
      <c r="F67" s="154">
        <f>+[1]Pptario.mextr!G69</f>
        <v>0</v>
      </c>
      <c r="G67" s="21">
        <f>+[1]Pptario.mextr!H69</f>
        <v>0</v>
      </c>
      <c r="H67" s="154">
        <f>+[1]Pptario.mextr!I69</f>
        <v>0</v>
      </c>
      <c r="I67" s="154">
        <f>+[1]Pptario.mextr!J69</f>
        <v>0</v>
      </c>
      <c r="J67" s="118">
        <f>+[1]Pptario.mextr!K69</f>
        <v>0</v>
      </c>
      <c r="K67" s="118">
        <f>+[1]Pptario.mextr!L69</f>
        <v>0</v>
      </c>
      <c r="L67" s="118">
        <f>+[1]Pptario.mextr!M69</f>
        <v>0</v>
      </c>
      <c r="M67" s="117">
        <f>+[1]Pptario.mextr!N69</f>
        <v>0</v>
      </c>
      <c r="N67" s="154">
        <f>+[1]Pptario.mextr!O69</f>
        <v>0</v>
      </c>
      <c r="O67" s="118">
        <f>+[1]Pptario.mextr!P69</f>
        <v>0</v>
      </c>
      <c r="P67" s="118">
        <f>+[1]Pptario.mextr!Q69</f>
        <v>0</v>
      </c>
      <c r="Q67" s="118">
        <f>+[1]Pptario.mextr!R69</f>
        <v>0</v>
      </c>
    </row>
    <row r="68" spans="1:20" x14ac:dyDescent="0.25">
      <c r="A68" s="20"/>
      <c r="B68" s="17"/>
      <c r="C68" s="17" t="s">
        <v>41</v>
      </c>
      <c r="D68" s="117">
        <f>+[1]Pptario.mextr!E70</f>
        <v>0</v>
      </c>
      <c r="E68" s="154">
        <f>+[1]Pptario.mextr!F70</f>
        <v>0</v>
      </c>
      <c r="F68" s="154">
        <f>+[1]Pptario.mextr!G70</f>
        <v>0</v>
      </c>
      <c r="G68" s="21">
        <f>+[1]Pptario.mextr!H70</f>
        <v>0</v>
      </c>
      <c r="H68" s="154">
        <f>+[1]Pptario.mextr!I70</f>
        <v>0</v>
      </c>
      <c r="I68" s="154">
        <f>+[1]Pptario.mextr!J70</f>
        <v>0</v>
      </c>
      <c r="J68" s="118">
        <f>+[1]Pptario.mextr!K70</f>
        <v>0</v>
      </c>
      <c r="K68" s="118">
        <f>+[1]Pptario.mextr!L70</f>
        <v>0</v>
      </c>
      <c r="L68" s="118">
        <f>+[1]Pptario.mextr!M70</f>
        <v>0</v>
      </c>
      <c r="M68" s="117">
        <f>+[1]Pptario.mextr!N70</f>
        <v>0</v>
      </c>
      <c r="N68" s="154">
        <f>+[1]Pptario.mextr!O70</f>
        <v>0</v>
      </c>
      <c r="O68" s="118">
        <f>+[1]Pptario.mextr!P70</f>
        <v>0</v>
      </c>
      <c r="P68" s="118">
        <f>+[1]Pptario.mextr!Q70</f>
        <v>0</v>
      </c>
      <c r="Q68" s="118">
        <f>+[1]Pptario.mextr!R70</f>
        <v>0</v>
      </c>
    </row>
    <row r="69" spans="1:20" x14ac:dyDescent="0.25">
      <c r="A69" s="20"/>
      <c r="B69" s="17" t="s">
        <v>42</v>
      </c>
      <c r="C69" s="17"/>
      <c r="D69" s="117">
        <f>+[1]Pptario.mextr!E71</f>
        <v>4828</v>
      </c>
      <c r="E69" s="154">
        <f>+[1]Pptario.mextr!F71</f>
        <v>0</v>
      </c>
      <c r="F69" s="154">
        <f>+[1]Pptario.mextr!G71</f>
        <v>0</v>
      </c>
      <c r="G69" s="21">
        <f>+[1]Pptario.mextr!H71</f>
        <v>4828</v>
      </c>
      <c r="H69" s="154">
        <f>+[1]Pptario.mextr!I71</f>
        <v>0</v>
      </c>
      <c r="I69" s="154">
        <f>+[1]Pptario.mextr!J71</f>
        <v>0</v>
      </c>
      <c r="J69" s="118">
        <f>+[1]Pptario.mextr!K71</f>
        <v>0</v>
      </c>
      <c r="K69" s="118">
        <f>+[1]Pptario.mextr!L71</f>
        <v>0</v>
      </c>
      <c r="L69" s="118">
        <f>+[1]Pptario.mextr!M71</f>
        <v>4828</v>
      </c>
      <c r="M69" s="117">
        <f>+[1]Pptario.mextr!N71</f>
        <v>0</v>
      </c>
      <c r="N69" s="154">
        <f>+[1]Pptario.mextr!O71</f>
        <v>0</v>
      </c>
      <c r="O69" s="118">
        <f>+[1]Pptario.mextr!P71</f>
        <v>0</v>
      </c>
      <c r="P69" s="118">
        <f>+[1]Pptario.mextr!Q71</f>
        <v>0</v>
      </c>
      <c r="Q69" s="118">
        <f>+[1]Pptario.mextr!R71</f>
        <v>4828</v>
      </c>
    </row>
    <row r="70" spans="1:20" x14ac:dyDescent="0.25">
      <c r="A70" s="20" t="s">
        <v>44</v>
      </c>
      <c r="B70" s="17"/>
      <c r="C70" s="17"/>
      <c r="D70" s="117">
        <f>+[1]Pptario.mextr!E72</f>
        <v>0</v>
      </c>
      <c r="E70" s="154">
        <f>+[1]Pptario.mextr!F72</f>
        <v>0</v>
      </c>
      <c r="F70" s="154">
        <f>+[1]Pptario.mextr!G72</f>
        <v>0</v>
      </c>
      <c r="G70" s="21">
        <f>+[1]Pptario.mextr!H72</f>
        <v>0</v>
      </c>
      <c r="H70" s="154">
        <f>+[1]Pptario.mextr!I72</f>
        <v>0</v>
      </c>
      <c r="I70" s="154">
        <f>+[1]Pptario.mextr!J72</f>
        <v>0</v>
      </c>
      <c r="J70" s="118">
        <f>+[1]Pptario.mextr!K72</f>
        <v>0</v>
      </c>
      <c r="K70" s="118">
        <f>+[1]Pptario.mextr!L72</f>
        <v>0</v>
      </c>
      <c r="L70" s="118">
        <f>+[1]Pptario.mextr!M72</f>
        <v>0</v>
      </c>
      <c r="M70" s="117">
        <f>+[1]Pptario.mextr!N72</f>
        <v>0</v>
      </c>
      <c r="N70" s="154">
        <f>+[1]Pptario.mextr!O72</f>
        <v>0</v>
      </c>
      <c r="O70" s="118">
        <f>+[1]Pptario.mextr!P72</f>
        <v>0</v>
      </c>
      <c r="P70" s="118">
        <f>+[1]Pptario.mextr!Q72</f>
        <v>0</v>
      </c>
      <c r="Q70" s="118">
        <f>+[1]Pptario.mextr!R72</f>
        <v>0</v>
      </c>
    </row>
    <row r="71" spans="1:20" x14ac:dyDescent="0.25">
      <c r="A71" s="20"/>
      <c r="B71" s="17"/>
      <c r="C71" s="17"/>
      <c r="D71" s="117"/>
      <c r="E71" s="154"/>
      <c r="F71" s="154"/>
      <c r="G71" s="21"/>
      <c r="H71" s="154"/>
      <c r="I71" s="154"/>
      <c r="J71" s="118"/>
      <c r="K71" s="118"/>
      <c r="L71" s="118"/>
      <c r="M71" s="117"/>
      <c r="N71" s="154"/>
      <c r="O71" s="118"/>
      <c r="P71" s="118"/>
      <c r="Q71" s="118"/>
    </row>
    <row r="72" spans="1:20" x14ac:dyDescent="0.25">
      <c r="A72" s="24" t="s">
        <v>45</v>
      </c>
      <c r="B72" s="25"/>
      <c r="C72" s="25"/>
      <c r="D72" s="119">
        <f>+[1]Pptario.mextr!E74</f>
        <v>-55149</v>
      </c>
      <c r="E72" s="157">
        <f>+[1]Pptario.mextr!F74</f>
        <v>-11941</v>
      </c>
      <c r="F72" s="157">
        <f>+[1]Pptario.mextr!G74</f>
        <v>475287</v>
      </c>
      <c r="G72" s="26">
        <f>+[1]Pptario.mextr!H74</f>
        <v>408197</v>
      </c>
      <c r="H72" s="157">
        <f>+[1]Pptario.mextr!I74</f>
        <v>-18440</v>
      </c>
      <c r="I72" s="157">
        <f>+[1]Pptario.mextr!J74</f>
        <v>37</v>
      </c>
      <c r="J72" s="120">
        <f>+[1]Pptario.mextr!K74</f>
        <v>-17569</v>
      </c>
      <c r="K72" s="120">
        <f>+[1]Pptario.mextr!L74</f>
        <v>-35972</v>
      </c>
      <c r="L72" s="120">
        <f>+[1]Pptario.mextr!M74</f>
        <v>372225</v>
      </c>
      <c r="M72" s="119">
        <f>+[1]Pptario.mextr!N74</f>
        <v>-39609</v>
      </c>
      <c r="N72" s="157">
        <f>+[1]Pptario.mextr!O74</f>
        <v>162567</v>
      </c>
      <c r="O72" s="120">
        <f>+[1]Pptario.mextr!P74</f>
        <v>-8692</v>
      </c>
      <c r="P72" s="120">
        <f>+[1]Pptario.mextr!Q74</f>
        <v>114266</v>
      </c>
      <c r="Q72" s="120">
        <f>+[1]Pptario.mextr!R74</f>
        <v>486491.39999999991</v>
      </c>
    </row>
    <row r="73" spans="1:20" x14ac:dyDescent="0.25">
      <c r="A73" s="30"/>
      <c r="B73" s="31"/>
      <c r="C73" s="31"/>
      <c r="D73" s="121"/>
      <c r="E73" s="158"/>
      <c r="F73" s="158"/>
      <c r="G73" s="251"/>
      <c r="H73" s="158"/>
      <c r="I73" s="158"/>
      <c r="J73" s="122"/>
      <c r="K73" s="122"/>
      <c r="L73" s="122"/>
      <c r="M73" s="121"/>
      <c r="N73" s="158"/>
      <c r="O73" s="122"/>
      <c r="P73" s="122"/>
      <c r="Q73" s="122"/>
    </row>
    <row r="74" spans="1:20" ht="14.25" customHeight="1" x14ac:dyDescent="0.25">
      <c r="A74" s="36" t="s">
        <v>46</v>
      </c>
      <c r="B74" s="271" t="s">
        <v>49</v>
      </c>
      <c r="C74" s="271"/>
      <c r="D74" s="271"/>
      <c r="E74" s="271"/>
      <c r="F74" s="271"/>
      <c r="G74" s="238"/>
    </row>
    <row r="75" spans="1:20" ht="12.75" customHeight="1" x14ac:dyDescent="0.25">
      <c r="A75" s="36" t="s">
        <v>47</v>
      </c>
      <c r="B75" s="37" t="s">
        <v>63</v>
      </c>
      <c r="C75" s="37"/>
      <c r="D75" s="37"/>
      <c r="E75" s="37"/>
      <c r="F75" s="37"/>
      <c r="G75" s="37"/>
      <c r="H75" s="42"/>
      <c r="I75" s="42"/>
      <c r="J75" s="37"/>
      <c r="K75" s="42"/>
      <c r="L75" s="42"/>
      <c r="M75" s="42"/>
      <c r="N75" s="42"/>
      <c r="O75" s="42"/>
      <c r="P75" s="42"/>
      <c r="Q75" s="42"/>
    </row>
    <row r="76" spans="1:20" ht="12.75" customHeight="1" x14ac:dyDescent="0.25">
      <c r="A76" s="36" t="s">
        <v>48</v>
      </c>
      <c r="B76" s="37" t="s">
        <v>64</v>
      </c>
      <c r="C76" s="37"/>
      <c r="D76" s="37"/>
      <c r="E76" s="37"/>
      <c r="F76" s="37"/>
      <c r="G76" s="37"/>
      <c r="H76" s="42"/>
      <c r="I76" s="42"/>
      <c r="J76" s="37"/>
      <c r="K76" s="42"/>
      <c r="L76" s="42"/>
      <c r="M76" s="42"/>
      <c r="N76" s="42"/>
      <c r="O76" s="42"/>
      <c r="P76" s="42"/>
      <c r="Q76" s="42"/>
    </row>
    <row r="77" spans="1:20" s="75" customFormat="1" ht="26.4" customHeight="1" x14ac:dyDescent="0.25">
      <c r="A77" s="36" t="s">
        <v>50</v>
      </c>
      <c r="B77" s="272" t="s">
        <v>70</v>
      </c>
      <c r="C77" s="272"/>
      <c r="D77" s="272"/>
      <c r="E77" s="272"/>
      <c r="F77" s="272"/>
      <c r="G77" s="263"/>
      <c r="J77" s="36"/>
      <c r="R77" s="262">
        <v>7</v>
      </c>
    </row>
    <row r="78" spans="1:20" s="163" customFormat="1" ht="25.5" customHeight="1" x14ac:dyDescent="0.25">
      <c r="A78" s="160"/>
      <c r="B78" s="273"/>
      <c r="C78" s="273"/>
      <c r="D78" s="273"/>
      <c r="E78" s="273"/>
      <c r="F78" s="273"/>
      <c r="G78" s="239"/>
      <c r="H78" s="273"/>
      <c r="I78" s="273"/>
      <c r="J78" s="273"/>
      <c r="K78" s="273"/>
      <c r="L78" s="273"/>
      <c r="M78" s="273"/>
      <c r="N78" s="273"/>
      <c r="O78" s="273"/>
      <c r="P78" s="273"/>
      <c r="Q78" s="273"/>
      <c r="R78" s="273"/>
      <c r="S78" s="273"/>
      <c r="T78" s="273"/>
    </row>
    <row r="79" spans="1:20" ht="24.75" customHeight="1" x14ac:dyDescent="0.25">
      <c r="A79" s="80"/>
    </row>
    <row r="80" spans="1:20" x14ac:dyDescent="0.25">
      <c r="B80" s="79"/>
    </row>
  </sheetData>
  <mergeCells count="5">
    <mergeCell ref="H78:Q78"/>
    <mergeCell ref="R78:T78"/>
    <mergeCell ref="B74:F74"/>
    <mergeCell ref="B77:F77"/>
    <mergeCell ref="B78:F78"/>
  </mergeCells>
  <phoneticPr fontId="0" type="noConversion"/>
  <printOptions horizontalCentered="1"/>
  <pageMargins left="0.39370078740157483" right="0" top="0.59055118110236227" bottom="0" header="0" footer="0"/>
  <pageSetup scale="5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4"/>
  <sheetViews>
    <sheetView workbookViewId="0">
      <selection activeCell="D8" sqref="D8"/>
    </sheetView>
  </sheetViews>
  <sheetFormatPr baseColWidth="10" defaultRowHeight="13.2" x14ac:dyDescent="0.25"/>
  <cols>
    <col min="1" max="2" width="2.88671875" customWidth="1"/>
    <col min="3" max="3" width="45.33203125" customWidth="1"/>
    <col min="4" max="14" width="9.6640625" customWidth="1"/>
    <col min="15" max="15" width="10.44140625" customWidth="1"/>
    <col min="16" max="16" width="9.6640625" customWidth="1"/>
    <col min="17" max="17" width="11" customWidth="1"/>
    <col min="18" max="19" width="10.33203125" customWidth="1"/>
    <col min="20" max="29" width="9.44140625" customWidth="1"/>
    <col min="30" max="30" width="9.5546875" customWidth="1"/>
  </cols>
  <sheetData>
    <row r="1" spans="1:33" ht="21" x14ac:dyDescent="0.4">
      <c r="R1" s="41"/>
      <c r="AD1" s="78"/>
    </row>
    <row r="2" spans="1:33" x14ac:dyDescent="0.25">
      <c r="A2" s="1" t="s">
        <v>103</v>
      </c>
      <c r="B2" s="2"/>
      <c r="C2" s="2"/>
      <c r="D2" s="46"/>
      <c r="E2" s="46"/>
      <c r="F2" s="46"/>
      <c r="G2" s="46"/>
      <c r="H2" s="46"/>
      <c r="I2" s="46"/>
      <c r="J2" s="46"/>
      <c r="K2" s="46"/>
      <c r="L2" s="46"/>
      <c r="M2" s="46"/>
      <c r="N2" s="46"/>
      <c r="O2" s="46"/>
      <c r="P2" s="46"/>
      <c r="Q2" s="46"/>
      <c r="R2" s="241"/>
      <c r="S2" s="46"/>
      <c r="T2" s="46"/>
      <c r="U2" s="2"/>
      <c r="V2" s="2"/>
      <c r="W2" s="2"/>
      <c r="X2" s="2"/>
      <c r="Y2" s="2"/>
      <c r="Z2" s="2"/>
      <c r="AA2" s="2"/>
      <c r="AB2" s="2"/>
      <c r="AC2" s="2"/>
      <c r="AD2" s="2"/>
      <c r="AE2" s="2"/>
      <c r="AF2" s="2"/>
      <c r="AG2" s="2"/>
    </row>
    <row r="3" spans="1:33" x14ac:dyDescent="0.25">
      <c r="A3" s="47" t="str">
        <f>+Total!A3</f>
        <v>ESTADO DE OPERACIONES DE GOBIERNO  2017</v>
      </c>
      <c r="B3" s="2"/>
      <c r="C3" s="2"/>
      <c r="D3" s="46"/>
      <c r="E3" s="46"/>
      <c r="F3" s="46"/>
      <c r="G3" s="46"/>
      <c r="H3" s="46"/>
      <c r="I3" s="46"/>
      <c r="J3" s="46"/>
      <c r="K3" s="46"/>
      <c r="L3" s="46"/>
      <c r="M3" s="46"/>
      <c r="N3" s="46"/>
      <c r="O3" s="46"/>
      <c r="P3" s="46"/>
      <c r="Q3" s="46"/>
      <c r="R3" s="241"/>
      <c r="S3" s="46"/>
      <c r="T3" s="46"/>
      <c r="U3" s="2"/>
      <c r="V3" s="2"/>
      <c r="W3" s="2"/>
      <c r="X3" s="2"/>
      <c r="Y3" s="2"/>
      <c r="Z3" s="2"/>
      <c r="AA3" s="2"/>
      <c r="AB3" s="2"/>
      <c r="AC3" s="2"/>
      <c r="AD3" s="2"/>
      <c r="AE3" s="2"/>
      <c r="AF3" s="2"/>
      <c r="AG3" s="2"/>
    </row>
    <row r="4" spans="1:33" x14ac:dyDescent="0.25">
      <c r="A4" s="1" t="s">
        <v>1</v>
      </c>
      <c r="B4" s="2"/>
      <c r="C4" s="2"/>
      <c r="D4" s="46"/>
      <c r="E4" s="46"/>
      <c r="F4" s="46"/>
      <c r="G4" s="46"/>
      <c r="H4" s="46"/>
      <c r="I4" s="46"/>
      <c r="J4" s="46"/>
      <c r="K4" s="46"/>
      <c r="L4" s="46"/>
      <c r="M4" s="46"/>
      <c r="N4" s="46"/>
      <c r="O4" s="46"/>
      <c r="P4" s="46"/>
      <c r="Q4" s="46"/>
      <c r="R4" s="241"/>
      <c r="S4" s="46"/>
      <c r="T4" s="46"/>
      <c r="U4" s="2"/>
      <c r="V4" s="2"/>
      <c r="W4" s="2"/>
      <c r="X4" s="2"/>
      <c r="Y4" s="2"/>
      <c r="Z4" s="2"/>
      <c r="AA4" s="2"/>
      <c r="AB4" s="2"/>
      <c r="AC4" s="2"/>
      <c r="AD4" s="2"/>
      <c r="AE4" s="2"/>
      <c r="AF4" s="2"/>
      <c r="AG4" s="2"/>
    </row>
    <row r="5" spans="1:33" x14ac:dyDescent="0.25">
      <c r="A5" s="1" t="s">
        <v>2</v>
      </c>
      <c r="B5" s="2"/>
      <c r="C5" s="2"/>
      <c r="D5" s="46"/>
      <c r="E5" s="46"/>
      <c r="F5" s="46"/>
      <c r="G5" s="46"/>
      <c r="H5" s="46"/>
      <c r="I5" s="46"/>
      <c r="J5" s="46"/>
      <c r="K5" s="46"/>
      <c r="L5" s="46"/>
      <c r="M5" s="46"/>
      <c r="N5" s="46"/>
      <c r="O5" s="46"/>
      <c r="P5" s="46"/>
      <c r="Q5" s="46"/>
      <c r="R5" s="241"/>
      <c r="S5" s="46"/>
      <c r="T5" s="46"/>
      <c r="U5" s="2"/>
      <c r="V5" s="2"/>
      <c r="W5" s="2"/>
      <c r="X5" s="2"/>
      <c r="Y5" s="2"/>
      <c r="Z5" s="2"/>
      <c r="AA5" s="2"/>
      <c r="AB5" s="2"/>
      <c r="AC5" s="2"/>
      <c r="AD5" s="2"/>
      <c r="AE5" s="2"/>
      <c r="AF5" s="2"/>
      <c r="AG5" s="2"/>
    </row>
    <row r="6" spans="1:33" x14ac:dyDescent="0.25">
      <c r="A6" s="1" t="s">
        <v>72</v>
      </c>
      <c r="B6" s="2"/>
      <c r="C6" s="2"/>
      <c r="D6" s="46"/>
      <c r="E6" s="46"/>
      <c r="F6" s="46"/>
      <c r="G6" s="46"/>
      <c r="H6" s="46"/>
      <c r="I6" s="46"/>
      <c r="J6" s="46"/>
      <c r="K6" s="46"/>
      <c r="L6" s="46"/>
      <c r="M6" s="46"/>
      <c r="N6" s="46"/>
      <c r="O6" s="46"/>
      <c r="P6" s="46"/>
      <c r="Q6" s="46"/>
      <c r="R6" s="241"/>
      <c r="S6" s="46"/>
      <c r="T6" s="46"/>
      <c r="U6" s="2"/>
      <c r="V6" s="2"/>
      <c r="W6" s="2"/>
      <c r="X6" s="2"/>
      <c r="Y6" s="2"/>
      <c r="Z6" s="2"/>
      <c r="AA6" s="2"/>
      <c r="AB6" s="2"/>
      <c r="AC6" s="2"/>
      <c r="AD6" s="2"/>
      <c r="AE6" s="2"/>
      <c r="AF6" s="2"/>
      <c r="AG6" s="2"/>
    </row>
    <row r="7" spans="1:33" x14ac:dyDescent="0.25">
      <c r="A7" s="1"/>
      <c r="B7" s="2"/>
      <c r="C7" s="7"/>
      <c r="D7" s="74" t="s">
        <v>115</v>
      </c>
      <c r="E7" s="84"/>
      <c r="F7" s="84"/>
      <c r="G7" s="84"/>
      <c r="H7" s="84"/>
      <c r="I7" s="84"/>
      <c r="J7" s="84"/>
      <c r="K7" s="84"/>
      <c r="L7" s="84"/>
      <c r="M7" s="84"/>
      <c r="N7" s="84"/>
      <c r="O7" s="84"/>
      <c r="P7" s="84"/>
      <c r="Q7" s="85"/>
      <c r="R7" s="48"/>
      <c r="S7" s="49"/>
    </row>
    <row r="8" spans="1:33" x14ac:dyDescent="0.25">
      <c r="A8" s="13"/>
      <c r="B8" s="14"/>
      <c r="C8" s="14"/>
      <c r="D8" s="86" t="s">
        <v>5</v>
      </c>
      <c r="E8" s="139" t="s">
        <v>85</v>
      </c>
      <c r="F8" s="139" t="s">
        <v>86</v>
      </c>
      <c r="G8" s="34" t="s">
        <v>93</v>
      </c>
      <c r="H8" s="139" t="s">
        <v>87</v>
      </c>
      <c r="I8" s="139" t="s">
        <v>88</v>
      </c>
      <c r="J8" s="87" t="s">
        <v>94</v>
      </c>
      <c r="K8" s="87" t="s">
        <v>96</v>
      </c>
      <c r="L8" s="87" t="s">
        <v>97</v>
      </c>
      <c r="M8" s="86" t="s">
        <v>95</v>
      </c>
      <c r="N8" s="139" t="s">
        <v>100</v>
      </c>
      <c r="O8" s="87" t="s">
        <v>107</v>
      </c>
      <c r="P8" s="34" t="s">
        <v>108</v>
      </c>
      <c r="Q8" s="87" t="s">
        <v>110</v>
      </c>
      <c r="R8" s="73"/>
    </row>
    <row r="9" spans="1:33" x14ac:dyDescent="0.25">
      <c r="A9" s="16"/>
      <c r="B9" s="17"/>
      <c r="C9" s="17"/>
      <c r="D9" s="102"/>
      <c r="E9" s="140"/>
      <c r="F9" s="140"/>
      <c r="G9" s="104"/>
      <c r="H9" s="140"/>
      <c r="I9" s="140"/>
      <c r="J9" s="103"/>
      <c r="K9" s="103"/>
      <c r="L9" s="103"/>
      <c r="M9" s="102"/>
      <c r="N9" s="140"/>
      <c r="O9" s="103"/>
      <c r="P9" s="104"/>
      <c r="Q9" s="104"/>
      <c r="R9" s="17"/>
    </row>
    <row r="10" spans="1:33" x14ac:dyDescent="0.25">
      <c r="A10" s="19" t="s">
        <v>6</v>
      </c>
      <c r="B10" s="17"/>
      <c r="C10" s="17"/>
      <c r="D10" s="20"/>
      <c r="E10" s="17"/>
      <c r="F10" s="17"/>
      <c r="G10" s="50"/>
      <c r="H10" s="17"/>
      <c r="I10" s="17"/>
      <c r="J10" s="88"/>
      <c r="K10" s="88"/>
      <c r="L10" s="88"/>
      <c r="M10" s="20"/>
      <c r="N10" s="17"/>
      <c r="O10" s="88"/>
      <c r="P10" s="50"/>
      <c r="Q10" s="50"/>
      <c r="R10" s="17"/>
    </row>
    <row r="11" spans="1:33" x14ac:dyDescent="0.25">
      <c r="A11" s="20" t="s">
        <v>7</v>
      </c>
      <c r="B11" s="17"/>
      <c r="C11" s="17"/>
      <c r="D11" s="89">
        <f>+'[1]%Avance'!E10</f>
        <v>9.5968482351479683</v>
      </c>
      <c r="E11" s="135">
        <f>+'[1]%Avance'!F10</f>
        <v>7.8953850381409243</v>
      </c>
      <c r="F11" s="135">
        <f>+'[1]%Avance'!H10</f>
        <v>9.0646882732317948</v>
      </c>
      <c r="G11" s="51">
        <f>+'[1]%Avance'!I10</f>
        <v>26.556921546520687</v>
      </c>
      <c r="H11" s="135">
        <f>+'[1]%Avance'!J10</f>
        <v>15.132173410021599</v>
      </c>
      <c r="I11" s="135">
        <f>+'[1]%Avance'!L10</f>
        <v>4.1480769901251806</v>
      </c>
      <c r="J11" s="90">
        <f>+'[1]%Avance'!N10</f>
        <v>7.6307191696780254</v>
      </c>
      <c r="K11" s="90">
        <f>+'[1]%Avance'!O10</f>
        <v>26.910969569824807</v>
      </c>
      <c r="L11" s="90">
        <f>+'[1]%Avance'!P10</f>
        <v>53.467891116345498</v>
      </c>
      <c r="M11" s="89">
        <f>+'[1]%Avance'!Q10</f>
        <v>7.5387035233670074</v>
      </c>
      <c r="N11" s="135">
        <f>+'[1]%Avance'!S10</f>
        <v>8.8173717017699289</v>
      </c>
      <c r="O11" s="90">
        <f>+'[1]%Avance'!U10</f>
        <v>8.2740824485914288</v>
      </c>
      <c r="P11" s="90">
        <f>+'[1]%Avance'!V10</f>
        <v>24.630157673728366</v>
      </c>
      <c r="Q11" s="90">
        <f>+'[1]%Avance'!W10</f>
        <v>78.098048790073861</v>
      </c>
    </row>
    <row r="12" spans="1:33" x14ac:dyDescent="0.25">
      <c r="A12" s="20"/>
      <c r="B12" s="17" t="s">
        <v>8</v>
      </c>
      <c r="C12" s="17"/>
      <c r="D12" s="89">
        <f>+'[1]%Avance'!E11</f>
        <v>9.6278329999487156</v>
      </c>
      <c r="E12" s="135">
        <f>+'[1]%Avance'!F11</f>
        <v>7.7554871556134763</v>
      </c>
      <c r="F12" s="135">
        <f>+'[1]%Avance'!H11</f>
        <v>7.9404724291832514</v>
      </c>
      <c r="G12" s="51">
        <f>+'[1]%Avance'!I11</f>
        <v>25.323792584745444</v>
      </c>
      <c r="H12" s="135">
        <f>+'[1]%Avance'!J11</f>
        <v>16.215065460714335</v>
      </c>
      <c r="I12" s="135">
        <f>+'[1]%Avance'!L11</f>
        <v>3.224601325575386</v>
      </c>
      <c r="J12" s="90">
        <f>+'[1]%Avance'!N11</f>
        <v>7.2824754511015097</v>
      </c>
      <c r="K12" s="90">
        <f>+'[1]%Avance'!O11</f>
        <v>26.722142237391232</v>
      </c>
      <c r="L12" s="90">
        <f>+'[1]%Avance'!P11</f>
        <v>52.045934822136672</v>
      </c>
      <c r="M12" s="89">
        <f>+'[1]%Avance'!Q11</f>
        <v>7.2497641715139549</v>
      </c>
      <c r="N12" s="135">
        <f>+'[1]%Avance'!S11</f>
        <v>8.1390215739638592</v>
      </c>
      <c r="O12" s="90">
        <f>+'[1]%Avance'!U11</f>
        <v>8.1161665648962167</v>
      </c>
      <c r="P12" s="90">
        <f>+'[1]%Avance'!V11</f>
        <v>23.504952310374033</v>
      </c>
      <c r="Q12" s="90">
        <f>+'[1]%Avance'!W11</f>
        <v>75.550887132510709</v>
      </c>
    </row>
    <row r="13" spans="1:33" s="195" customFormat="1" x14ac:dyDescent="0.25">
      <c r="A13" s="83"/>
      <c r="B13" s="81"/>
      <c r="C13" s="81" t="s">
        <v>73</v>
      </c>
      <c r="D13" s="199">
        <f>+'[1]%Avance'!E12</f>
        <v>5.3934138232282267</v>
      </c>
      <c r="E13" s="200">
        <f>+'[1]%Avance'!F12</f>
        <v>4.0344177413783191</v>
      </c>
      <c r="F13" s="200">
        <f>+'[1]%Avance'!H12</f>
        <v>4.0854344861129936</v>
      </c>
      <c r="G13" s="202">
        <f>+'[1]%Avance'!I12</f>
        <v>13.51326605071954</v>
      </c>
      <c r="H13" s="200">
        <f>+'[1]%Avance'!J12</f>
        <v>27.625026837112664</v>
      </c>
      <c r="I13" s="200">
        <f>+'[1]%Avance'!L12</f>
        <v>4.8266367107025614</v>
      </c>
      <c r="J13" s="201">
        <f>+'[1]%Avance'!N12</f>
        <v>-0.94154339181682989</v>
      </c>
      <c r="K13" s="201">
        <f>+'[1]%Avance'!O12</f>
        <v>31.510120155998393</v>
      </c>
      <c r="L13" s="201">
        <f>+'[1]%Avance'!P12</f>
        <v>45.02338620671793</v>
      </c>
      <c r="M13" s="199">
        <f>+'[1]%Avance'!Q12</f>
        <v>3.6354923732600559</v>
      </c>
      <c r="N13" s="200">
        <f>+'[1]%Avance'!S12</f>
        <v>8.6383964505876634</v>
      </c>
      <c r="O13" s="201">
        <f>+'[1]%Avance'!U12</f>
        <v>13.982936423611145</v>
      </c>
      <c r="P13" s="201">
        <f>+'[1]%Avance'!V12</f>
        <v>26.256825247458863</v>
      </c>
      <c r="Q13" s="201">
        <f>+'[1]%Avance'!W12</f>
        <v>71.280211454176793</v>
      </c>
    </row>
    <row r="14" spans="1:33" s="195" customFormat="1" x14ac:dyDescent="0.25">
      <c r="A14" s="83"/>
      <c r="B14" s="81"/>
      <c r="C14" s="81" t="s">
        <v>59</v>
      </c>
      <c r="D14" s="199">
        <f>+'[1]%Avance'!E13</f>
        <v>9.716209230163118</v>
      </c>
      <c r="E14" s="200">
        <f>+'[1]%Avance'!F13</f>
        <v>7.8331493032355537</v>
      </c>
      <c r="F14" s="200">
        <f>+'[1]%Avance'!H13</f>
        <v>8.0209306234534505</v>
      </c>
      <c r="G14" s="202">
        <f>+'[1]%Avance'!I13</f>
        <v>25.57028915685212</v>
      </c>
      <c r="H14" s="200">
        <f>+'[1]%Avance'!J13</f>
        <v>15.976929052566147</v>
      </c>
      <c r="I14" s="200">
        <f>+'[1]%Avance'!L13</f>
        <v>3.1911653708201286</v>
      </c>
      <c r="J14" s="201">
        <f>+'[1]%Avance'!N13</f>
        <v>7.4541183027457434</v>
      </c>
      <c r="K14" s="201">
        <f>+'[1]%Avance'!O13</f>
        <v>26.62221272613202</v>
      </c>
      <c r="L14" s="201">
        <f>+'[1]%Avance'!P13</f>
        <v>52.192501882984139</v>
      </c>
      <c r="M14" s="199">
        <f>+'[1]%Avance'!Q13</f>
        <v>7.3251973544770292</v>
      </c>
      <c r="N14" s="200">
        <f>+'[1]%Avance'!S13</f>
        <v>8.1285991601172505</v>
      </c>
      <c r="O14" s="201">
        <f>+'[1]%Avance'!U13</f>
        <v>7.9937216717455408</v>
      </c>
      <c r="P14" s="201">
        <f>+'[1]%Avance'!V13</f>
        <v>23.447518186339821</v>
      </c>
      <c r="Q14" s="201">
        <f>+'[1]%Avance'!W13</f>
        <v>75.640020069323953</v>
      </c>
    </row>
    <row r="15" spans="1:33" x14ac:dyDescent="0.25">
      <c r="A15" s="20"/>
      <c r="B15" s="17" t="s">
        <v>102</v>
      </c>
      <c r="C15" s="17"/>
      <c r="D15" s="89">
        <f>+'[1]%Avance'!E14</f>
        <v>0</v>
      </c>
      <c r="E15" s="135">
        <f>+'[1]%Avance'!F14</f>
        <v>0</v>
      </c>
      <c r="F15" s="135">
        <f>+'[1]%Avance'!H14</f>
        <v>0</v>
      </c>
      <c r="G15" s="51">
        <f>+'[1]%Avance'!I14</f>
        <v>0</v>
      </c>
      <c r="H15" s="135">
        <f>+'[1]%Avance'!J14</f>
        <v>0</v>
      </c>
      <c r="I15" s="135">
        <f>+'[1]%Avance'!L14</f>
        <v>47.871208571428568</v>
      </c>
      <c r="J15" s="90">
        <f>+'[1]%Avance'!N14</f>
        <v>59.578435714285703</v>
      </c>
      <c r="K15" s="90">
        <f>+'[1]%Avance'!O14</f>
        <v>107.44964428571427</v>
      </c>
      <c r="L15" s="90">
        <f>+'[1]%Avance'!P14</f>
        <v>107.44964428571427</v>
      </c>
      <c r="M15" s="89">
        <f>+'[1]%Avance'!Q14</f>
        <v>54.369543214285713</v>
      </c>
      <c r="N15" s="135">
        <f>+'[1]%Avance'!S14</f>
        <v>3968.1732714285718</v>
      </c>
      <c r="O15" s="90">
        <f>+'[1]%Avance'!U14</f>
        <v>66.50830642857143</v>
      </c>
      <c r="P15" s="90">
        <f>+'[1]%Avance'!V14</f>
        <v>4089.051121071429</v>
      </c>
      <c r="Q15" s="90">
        <f>+'[1]%Avance'!W14</f>
        <v>4196.5007653571429</v>
      </c>
    </row>
    <row r="16" spans="1:33" x14ac:dyDescent="0.25">
      <c r="A16" s="20"/>
      <c r="B16" s="17" t="s">
        <v>9</v>
      </c>
      <c r="C16" s="17"/>
      <c r="D16" s="89">
        <f>+'[1]%Avance'!E15</f>
        <v>9.1094175301970317</v>
      </c>
      <c r="E16" s="135">
        <f>+'[1]%Avance'!F15</f>
        <v>8.6537184665606404</v>
      </c>
      <c r="F16" s="135">
        <f>+'[1]%Avance'!H15</f>
        <v>8.9004210086732236</v>
      </c>
      <c r="G16" s="51">
        <f>+'[1]%Avance'!I15</f>
        <v>26.663557005430896</v>
      </c>
      <c r="H16" s="135">
        <f>+'[1]%Avance'!J15</f>
        <v>8.5638330001290655</v>
      </c>
      <c r="I16" s="135">
        <f>+'[1]%Avance'!L15</f>
        <v>9.2567520947056288</v>
      </c>
      <c r="J16" s="90">
        <f>+'[1]%Avance'!N15</f>
        <v>8.9644767669742116</v>
      </c>
      <c r="K16" s="90">
        <f>+'[1]%Avance'!O15</f>
        <v>26.785061861808906</v>
      </c>
      <c r="L16" s="90">
        <f>+'[1]%Avance'!P15</f>
        <v>53.448618867239801</v>
      </c>
      <c r="M16" s="89">
        <f>+'[1]%Avance'!Q15</f>
        <v>8.9473071366087584</v>
      </c>
      <c r="N16" s="135">
        <f>+'[1]%Avance'!S15</f>
        <v>8.8523650090004153</v>
      </c>
      <c r="O16" s="90">
        <f>+'[1]%Avance'!U15</f>
        <v>8.7396818706258195</v>
      </c>
      <c r="P16" s="90">
        <f>+'[1]%Avance'!V15</f>
        <v>26.539354016234995</v>
      </c>
      <c r="Q16" s="90">
        <f>+'[1]%Avance'!W15</f>
        <v>79.987972883474797</v>
      </c>
    </row>
    <row r="17" spans="1:19" x14ac:dyDescent="0.25">
      <c r="A17" s="20"/>
      <c r="B17" s="17" t="s">
        <v>56</v>
      </c>
      <c r="C17" s="17"/>
      <c r="D17" s="89">
        <f>+'[1]%Avance'!E16</f>
        <v>12.743591258111623</v>
      </c>
      <c r="E17" s="135">
        <f>+'[1]%Avance'!F16</f>
        <v>7.4241005484195615</v>
      </c>
      <c r="F17" s="135">
        <f>+'[1]%Avance'!H16</f>
        <v>493.84023818797118</v>
      </c>
      <c r="G17" s="51">
        <f>+'[1]%Avance'!I16</f>
        <v>514.00792999450232</v>
      </c>
      <c r="H17" s="135">
        <f>+'[1]%Avance'!J16</f>
        <v>5.7814725361032444</v>
      </c>
      <c r="I17" s="135">
        <f>+'[1]%Avance'!L16</f>
        <v>11.993211810565709</v>
      </c>
      <c r="J17" s="90">
        <f>+'[1]%Avance'!N16</f>
        <v>23.169084871850384</v>
      </c>
      <c r="K17" s="90">
        <f>+'[1]%Avance'!O16</f>
        <v>40.943769218519336</v>
      </c>
      <c r="L17" s="90">
        <f>+'[1]%Avance'!P16</f>
        <v>554.9516992130217</v>
      </c>
      <c r="M17" s="89">
        <f>+'[1]%Avance'!Q16</f>
        <v>12.490826880820393</v>
      </c>
      <c r="N17" s="135">
        <f>+'[1]%Avance'!S16</f>
        <v>11.379396804867749</v>
      </c>
      <c r="O17" s="90">
        <f>+'[1]%Avance'!U16</f>
        <v>12.539464935592839</v>
      </c>
      <c r="P17" s="90">
        <f>+'[1]%Avance'!V16</f>
        <v>36.409688621280978</v>
      </c>
      <c r="Q17" s="90">
        <f>+'[1]%Avance'!W16</f>
        <v>591.36138783430272</v>
      </c>
    </row>
    <row r="18" spans="1:19" x14ac:dyDescent="0.25">
      <c r="A18" s="20"/>
      <c r="B18" s="17" t="s">
        <v>57</v>
      </c>
      <c r="C18" s="17"/>
      <c r="D18" s="89">
        <f>+'[1]%Avance'!E17</f>
        <v>6.8633170205316159</v>
      </c>
      <c r="E18" s="135">
        <f>+'[1]%Avance'!F17</f>
        <v>5.3595968880731117</v>
      </c>
      <c r="F18" s="135">
        <f>+'[1]%Avance'!H17</f>
        <v>6.7244572697751508</v>
      </c>
      <c r="G18" s="51">
        <f>+'[1]%Avance'!I17</f>
        <v>18.947371178379878</v>
      </c>
      <c r="H18" s="135">
        <f>+'[1]%Avance'!J17</f>
        <v>7.1338767141672825</v>
      </c>
      <c r="I18" s="135">
        <f>+'[1]%Avance'!L17</f>
        <v>10.655786569762167</v>
      </c>
      <c r="J18" s="90">
        <f>+'[1]%Avance'!N17</f>
        <v>6.9431399801188665</v>
      </c>
      <c r="K18" s="90">
        <f>+'[1]%Avance'!O17</f>
        <v>24.732803264048318</v>
      </c>
      <c r="L18" s="90">
        <f>+'[1]%Avance'!P17</f>
        <v>43.680174442428196</v>
      </c>
      <c r="M18" s="89">
        <f>+'[1]%Avance'!Q17</f>
        <v>7.839548138569076</v>
      </c>
      <c r="N18" s="135">
        <f>+'[1]%Avance'!S17</f>
        <v>18.160443808516337</v>
      </c>
      <c r="O18" s="90">
        <f>+'[1]%Avance'!U17</f>
        <v>9.3937456713461938</v>
      </c>
      <c r="P18" s="90">
        <f>+'[1]%Avance'!V17</f>
        <v>35.393737618431608</v>
      </c>
      <c r="Q18" s="90">
        <f>+'[1]%Avance'!W17</f>
        <v>79.073912060859811</v>
      </c>
    </row>
    <row r="19" spans="1:19" x14ac:dyDescent="0.25">
      <c r="A19" s="20"/>
      <c r="B19" s="17" t="s">
        <v>10</v>
      </c>
      <c r="C19" s="17"/>
      <c r="D19" s="89">
        <f>+'[1]%Avance'!E18</f>
        <v>8.9416433807824198</v>
      </c>
      <c r="E19" s="135">
        <f>+'[1]%Avance'!F18</f>
        <v>8.7841379929771204</v>
      </c>
      <c r="F19" s="135">
        <f>+'[1]%Avance'!H18</f>
        <v>10.231200967581435</v>
      </c>
      <c r="G19" s="51">
        <f>+'[1]%Avance'!I18</f>
        <v>27.956982341340975</v>
      </c>
      <c r="H19" s="135">
        <f>+'[1]%Avance'!J18</f>
        <v>7.9515826310697353</v>
      </c>
      <c r="I19" s="135">
        <f>+'[1]%Avance'!L18</f>
        <v>8.9445909141606155</v>
      </c>
      <c r="J19" s="90">
        <f>+'[1]%Avance'!N18</f>
        <v>8.488162213171595</v>
      </c>
      <c r="K19" s="90">
        <f>+'[1]%Avance'!O18</f>
        <v>25.384335758401946</v>
      </c>
      <c r="L19" s="90">
        <f>+'[1]%Avance'!P18</f>
        <v>53.341318099742921</v>
      </c>
      <c r="M19" s="89">
        <f>+'[1]%Avance'!Q18</f>
        <v>8.6212639002970715</v>
      </c>
      <c r="N19" s="135">
        <f>+'[1]%Avance'!S18</f>
        <v>10.2765718925414</v>
      </c>
      <c r="O19" s="90">
        <f>+'[1]%Avance'!U18</f>
        <v>8.5813459482963754</v>
      </c>
      <c r="P19" s="90">
        <f>+'[1]%Avance'!V18</f>
        <v>27.479181741134845</v>
      </c>
      <c r="Q19" s="90">
        <f>+'[1]%Avance'!W18</f>
        <v>80.820499840877773</v>
      </c>
    </row>
    <row r="20" spans="1:19" x14ac:dyDescent="0.25">
      <c r="A20" s="20"/>
      <c r="B20" s="17" t="s">
        <v>11</v>
      </c>
      <c r="C20" s="17"/>
      <c r="D20" s="89">
        <f>+'[1]%Avance'!E19</f>
        <v>12.349037055061416</v>
      </c>
      <c r="E20" s="135">
        <f>+'[1]%Avance'!F19</f>
        <v>11.677655142826316</v>
      </c>
      <c r="F20" s="135">
        <f>+'[1]%Avance'!H19</f>
        <v>13.783596735657394</v>
      </c>
      <c r="G20" s="51">
        <f>+'[1]%Avance'!I19</f>
        <v>37.810288933545124</v>
      </c>
      <c r="H20" s="135">
        <f>+'[1]%Avance'!J19</f>
        <v>10.03631396964694</v>
      </c>
      <c r="I20" s="135">
        <f>+'[1]%Avance'!L19</f>
        <v>11.191378798804426</v>
      </c>
      <c r="J20" s="90">
        <f>+'[1]%Avance'!N19</f>
        <v>14.139701122429763</v>
      </c>
      <c r="K20" s="90">
        <f>+'[1]%Avance'!O19</f>
        <v>35.367393890881132</v>
      </c>
      <c r="L20" s="90">
        <f>+'[1]%Avance'!P19</f>
        <v>73.177682824426256</v>
      </c>
      <c r="M20" s="89">
        <f>+'[1]%Avance'!Q19</f>
        <v>11.677105365994423</v>
      </c>
      <c r="N20" s="135">
        <f>+'[1]%Avance'!S19</f>
        <v>10.635586270051252</v>
      </c>
      <c r="O20" s="90">
        <f>+'[1]%Avance'!U19</f>
        <v>10.670381711424334</v>
      </c>
      <c r="P20" s="90">
        <f>+'[1]%Avance'!V19</f>
        <v>32.983073347470011</v>
      </c>
      <c r="Q20" s="90">
        <f>+'[1]%Avance'!W19</f>
        <v>106.16075617189627</v>
      </c>
    </row>
    <row r="21" spans="1:19" x14ac:dyDescent="0.25">
      <c r="A21" s="52"/>
      <c r="B21" s="53"/>
      <c r="C21" s="53"/>
      <c r="D21" s="91"/>
      <c r="E21" s="136"/>
      <c r="F21" s="136"/>
      <c r="G21" s="54"/>
      <c r="H21" s="136"/>
      <c r="I21" s="136"/>
      <c r="J21" s="92"/>
      <c r="K21" s="92"/>
      <c r="L21" s="92"/>
      <c r="M21" s="91"/>
      <c r="N21" s="136"/>
      <c r="O21" s="92"/>
      <c r="P21" s="92"/>
      <c r="Q21" s="92"/>
      <c r="R21" s="55"/>
      <c r="S21" s="55"/>
    </row>
    <row r="22" spans="1:19" x14ac:dyDescent="0.25">
      <c r="A22" s="20" t="s">
        <v>12</v>
      </c>
      <c r="B22" s="17"/>
      <c r="C22" s="17"/>
      <c r="D22" s="89">
        <f>+'[1]%Avance'!E21</f>
        <v>7.2821994147630607</v>
      </c>
      <c r="E22" s="135">
        <f>+'[1]%Avance'!F21</f>
        <v>7.086284394397496</v>
      </c>
      <c r="F22" s="135">
        <f>+'[1]%Avance'!H21</f>
        <v>9.4035624979136241</v>
      </c>
      <c r="G22" s="51">
        <f>+'[1]%Avance'!I21</f>
        <v>23.772046307074181</v>
      </c>
      <c r="H22" s="135">
        <f>+'[1]%Avance'!J21</f>
        <v>7.637330250211309</v>
      </c>
      <c r="I22" s="135">
        <f>+'[1]%Avance'!L21</f>
        <v>7.8110989834668301</v>
      </c>
      <c r="J22" s="90">
        <f>+'[1]%Avance'!N21</f>
        <v>8.4630480466062536</v>
      </c>
      <c r="K22" s="90">
        <f>+'[1]%Avance'!O21</f>
        <v>23.911477280284394</v>
      </c>
      <c r="L22" s="90">
        <f>+'[1]%Avance'!P21</f>
        <v>47.683523587358579</v>
      </c>
      <c r="M22" s="89">
        <f>+'[1]%Avance'!Q21</f>
        <v>8.1450186192331149</v>
      </c>
      <c r="N22" s="135">
        <f>+'[1]%Avance'!S21</f>
        <v>8.7299364655653449</v>
      </c>
      <c r="O22" s="90">
        <f>+'[1]%Avance'!U21</f>
        <v>9.611192874395881</v>
      </c>
      <c r="P22" s="90">
        <f>+'[1]%Avance'!V21</f>
        <v>26.486147959194341</v>
      </c>
      <c r="Q22" s="90">
        <f>+'[1]%Avance'!W21</f>
        <v>74.169671546552919</v>
      </c>
    </row>
    <row r="23" spans="1:19" x14ac:dyDescent="0.25">
      <c r="A23" s="20"/>
      <c r="B23" s="17" t="s">
        <v>13</v>
      </c>
      <c r="C23" s="17"/>
      <c r="D23" s="89">
        <f>+'[1]%Avance'!E22</f>
        <v>8.6287273361775494</v>
      </c>
      <c r="E23" s="135">
        <f>+'[1]%Avance'!F22</f>
        <v>7.9895595162243911</v>
      </c>
      <c r="F23" s="135">
        <f>+'[1]%Avance'!H22</f>
        <v>10.517254038729245</v>
      </c>
      <c r="G23" s="51">
        <f>+'[1]%Avance'!I22</f>
        <v>27.135540891131186</v>
      </c>
      <c r="H23" s="135">
        <f>+'[1]%Avance'!J22</f>
        <v>8.1642506348589112</v>
      </c>
      <c r="I23" s="135">
        <f>+'[1]%Avance'!L22</f>
        <v>8.1818841341566273</v>
      </c>
      <c r="J23" s="90">
        <f>+'[1]%Avance'!N22</f>
        <v>9.5696779982043338</v>
      </c>
      <c r="K23" s="90">
        <f>+'[1]%Avance'!O22</f>
        <v>25.915812767219869</v>
      </c>
      <c r="L23" s="90">
        <f>+'[1]%Avance'!P22</f>
        <v>53.051353658351054</v>
      </c>
      <c r="M23" s="89">
        <f>+'[1]%Avance'!Q22</f>
        <v>8.9213432112783675</v>
      </c>
      <c r="N23" s="135">
        <f>+'[1]%Avance'!S22</f>
        <v>8.185319316501273</v>
      </c>
      <c r="O23" s="90">
        <f>+'[1]%Avance'!U22</f>
        <v>10.642179592224853</v>
      </c>
      <c r="P23" s="90">
        <f>+'[1]%Avance'!V22</f>
        <v>27.748842120004497</v>
      </c>
      <c r="Q23" s="90">
        <f>+'[1]%Avance'!W22</f>
        <v>80.800195778355544</v>
      </c>
    </row>
    <row r="24" spans="1:19" x14ac:dyDescent="0.25">
      <c r="A24" s="20"/>
      <c r="B24" s="17" t="s">
        <v>14</v>
      </c>
      <c r="C24" s="17"/>
      <c r="D24" s="89">
        <f>+'[1]%Avance'!E23</f>
        <v>5.3660963593939464</v>
      </c>
      <c r="E24" s="135">
        <f>+'[1]%Avance'!F23</f>
        <v>6.7510186931293958</v>
      </c>
      <c r="F24" s="135">
        <f>+'[1]%Avance'!H23</f>
        <v>8.9980190079881819</v>
      </c>
      <c r="G24" s="51">
        <f>+'[1]%Avance'!I23</f>
        <v>21.115134060511522</v>
      </c>
      <c r="H24" s="135">
        <f>+'[1]%Avance'!J23</f>
        <v>7.1255361619281627</v>
      </c>
      <c r="I24" s="135">
        <f>+'[1]%Avance'!L23</f>
        <v>8.5306823956623798</v>
      </c>
      <c r="J24" s="90">
        <f>+'[1]%Avance'!N23</f>
        <v>9.0402630414518281</v>
      </c>
      <c r="K24" s="90">
        <f>+'[1]%Avance'!O23</f>
        <v>24.696481599042372</v>
      </c>
      <c r="L24" s="90">
        <f>+'[1]%Avance'!P23</f>
        <v>45.811615659553894</v>
      </c>
      <c r="M24" s="89">
        <f>+'[1]%Avance'!Q23</f>
        <v>8.4935516469221675</v>
      </c>
      <c r="N24" s="135">
        <f>+'[1]%Avance'!S23</f>
        <v>9.3984630338194588</v>
      </c>
      <c r="O24" s="90">
        <f>+'[1]%Avance'!U23</f>
        <v>9.4092406252685947</v>
      </c>
      <c r="P24" s="90">
        <f>+'[1]%Avance'!V23</f>
        <v>27.301255306010223</v>
      </c>
      <c r="Q24" s="90">
        <f>+'[1]%Avance'!W23</f>
        <v>73.112870965564113</v>
      </c>
    </row>
    <row r="25" spans="1:19" x14ac:dyDescent="0.25">
      <c r="A25" s="20"/>
      <c r="B25" s="17" t="s">
        <v>15</v>
      </c>
      <c r="C25" s="17"/>
      <c r="D25" s="89">
        <f>+'[1]%Avance'!E24</f>
        <v>20.329443221567633</v>
      </c>
      <c r="E25" s="135">
        <f>+'[1]%Avance'!F24</f>
        <v>2.2859767315379695</v>
      </c>
      <c r="F25" s="135">
        <f>+'[1]%Avance'!H24</f>
        <v>24.155159455349164</v>
      </c>
      <c r="G25" s="51">
        <f>+'[1]%Avance'!I24</f>
        <v>46.770579408454765</v>
      </c>
      <c r="H25" s="135">
        <f>+'[1]%Avance'!J24</f>
        <v>2.0155321972821327</v>
      </c>
      <c r="I25" s="135">
        <f>+'[1]%Avance'!L24</f>
        <v>1.4904418761310803</v>
      </c>
      <c r="J25" s="90">
        <f>+'[1]%Avance'!N24</f>
        <v>1.5579533939065435</v>
      </c>
      <c r="K25" s="90">
        <f>+'[1]%Avance'!O24</f>
        <v>5.0639274673197558</v>
      </c>
      <c r="L25" s="90">
        <f>+'[1]%Avance'!P24</f>
        <v>51.834506875774522</v>
      </c>
      <c r="M25" s="89">
        <f>+'[1]%Avance'!Q24</f>
        <v>17.889163751197074</v>
      </c>
      <c r="N25" s="135">
        <f>+'[1]%Avance'!S24</f>
        <v>2.2576458410677063</v>
      </c>
      <c r="O25" s="90">
        <f>+'[1]%Avance'!U24</f>
        <v>28.808614038142949</v>
      </c>
      <c r="P25" s="90">
        <f>+'[1]%Avance'!V24</f>
        <v>48.955423630407729</v>
      </c>
      <c r="Q25" s="90">
        <f>+'[1]%Avance'!W24</f>
        <v>100.78993050618226</v>
      </c>
    </row>
    <row r="26" spans="1:19" x14ac:dyDescent="0.25">
      <c r="A26" s="20"/>
      <c r="B26" s="17" t="s">
        <v>58</v>
      </c>
      <c r="C26" s="17"/>
      <c r="D26" s="89">
        <f>+'[1]%Avance'!E25</f>
        <v>5.395183960295749</v>
      </c>
      <c r="E26" s="135">
        <f>+'[1]%Avance'!F25</f>
        <v>6.6118480880546944</v>
      </c>
      <c r="F26" s="135">
        <f>+'[1]%Avance'!H25</f>
        <v>7.3634908342741294</v>
      </c>
      <c r="G26" s="51">
        <f>+'[1]%Avance'!I25</f>
        <v>19.37052288262457</v>
      </c>
      <c r="H26" s="135">
        <f>+'[1]%Avance'!J25</f>
        <v>7.69160614132878</v>
      </c>
      <c r="I26" s="135">
        <f>+'[1]%Avance'!L25</f>
        <v>7.3461556524057929</v>
      </c>
      <c r="J26" s="90">
        <f>+'[1]%Avance'!N25</f>
        <v>8.335255786723172</v>
      </c>
      <c r="K26" s="90">
        <f>+'[1]%Avance'!O25</f>
        <v>23.373017580457745</v>
      </c>
      <c r="L26" s="90">
        <f>+'[1]%Avance'!P25</f>
        <v>42.743540463082311</v>
      </c>
      <c r="M26" s="89">
        <f>+'[1]%Avance'!Q25</f>
        <v>6.6908699579754369</v>
      </c>
      <c r="N26" s="135">
        <f>+'[1]%Avance'!S25</f>
        <v>9.4956110268215408</v>
      </c>
      <c r="O26" s="90">
        <f>+'[1]%Avance'!U25</f>
        <v>7.720575671601944</v>
      </c>
      <c r="P26" s="90">
        <f>+'[1]%Avance'!V25</f>
        <v>23.907056656398922</v>
      </c>
      <c r="Q26" s="90">
        <f>+'[1]%Avance'!W25</f>
        <v>66.650597119481233</v>
      </c>
    </row>
    <row r="27" spans="1:19" x14ac:dyDescent="0.25">
      <c r="A27" s="20"/>
      <c r="B27" s="17" t="s">
        <v>74</v>
      </c>
      <c r="C27" s="17"/>
      <c r="D27" s="89">
        <f>+'[1]%Avance'!E26</f>
        <v>8.4526682429408755</v>
      </c>
      <c r="E27" s="135">
        <f>+'[1]%Avance'!F26</f>
        <v>8.1712786046196388</v>
      </c>
      <c r="F27" s="135">
        <f>+'[1]%Avance'!H26</f>
        <v>10.224530597596317</v>
      </c>
      <c r="G27" s="51">
        <f>+'[1]%Avance'!I26</f>
        <v>26.848477445156831</v>
      </c>
      <c r="H27" s="135">
        <f>+'[1]%Avance'!J26</f>
        <v>8.1714258780728084</v>
      </c>
      <c r="I27" s="135">
        <f>+'[1]%Avance'!L26</f>
        <v>9.1597619176430118</v>
      </c>
      <c r="J27" s="90">
        <f>+'[1]%Avance'!N26</f>
        <v>8.4847592032377079</v>
      </c>
      <c r="K27" s="90">
        <f>+'[1]%Avance'!O26</f>
        <v>25.815946998953528</v>
      </c>
      <c r="L27" s="90">
        <f>+'[1]%Avance'!P26</f>
        <v>52.66442444411036</v>
      </c>
      <c r="M27" s="89">
        <f>+'[1]%Avance'!Q26</f>
        <v>8.5172742797836687</v>
      </c>
      <c r="N27" s="135">
        <f>+'[1]%Avance'!S26</f>
        <v>8.4540320924696086</v>
      </c>
      <c r="O27" s="90">
        <f>+'[1]%Avance'!U26</f>
        <v>9.1867814795047167</v>
      </c>
      <c r="P27" s="90">
        <f>+'[1]%Avance'!V26</f>
        <v>26.158087851757998</v>
      </c>
      <c r="Q27" s="90">
        <f>+'[1]%Avance'!W26</f>
        <v>78.822512295868364</v>
      </c>
    </row>
    <row r="28" spans="1:19" x14ac:dyDescent="0.25">
      <c r="A28" s="20"/>
      <c r="B28" s="17" t="s">
        <v>75</v>
      </c>
      <c r="C28" s="17"/>
      <c r="D28" s="91"/>
      <c r="E28" s="136"/>
      <c r="F28" s="136"/>
      <c r="G28" s="54"/>
      <c r="H28" s="136"/>
      <c r="I28" s="136"/>
      <c r="J28" s="92"/>
      <c r="K28" s="92"/>
      <c r="L28" s="92"/>
      <c r="M28" s="91"/>
      <c r="N28" s="136"/>
      <c r="O28" s="92"/>
      <c r="P28" s="92"/>
      <c r="Q28" s="92"/>
      <c r="R28" s="55"/>
    </row>
    <row r="29" spans="1:19" x14ac:dyDescent="0.25">
      <c r="A29" s="20"/>
      <c r="B29" s="17"/>
      <c r="C29" s="17"/>
      <c r="D29" s="93"/>
      <c r="E29" s="137"/>
      <c r="F29" s="137"/>
      <c r="G29" s="56"/>
      <c r="H29" s="137"/>
      <c r="I29" s="137"/>
      <c r="J29" s="94"/>
      <c r="K29" s="94"/>
      <c r="L29" s="94"/>
      <c r="M29" s="93"/>
      <c r="N29" s="137"/>
      <c r="O29" s="94"/>
      <c r="P29" s="94"/>
      <c r="Q29" s="94"/>
    </row>
    <row r="30" spans="1:19" ht="13.8" x14ac:dyDescent="0.25">
      <c r="A30" s="20" t="s">
        <v>17</v>
      </c>
      <c r="B30" s="23"/>
      <c r="C30" s="23"/>
      <c r="D30" s="235">
        <f>+'[1]%Avance'!E29</f>
        <v>102.38709890905078</v>
      </c>
      <c r="E30" s="135">
        <f>+'[1]%Avance'!F29</f>
        <v>40.330824441377949</v>
      </c>
      <c r="F30" s="135">
        <f>+'[1]%Avance'!H29</f>
        <v>-4.5201907711506699</v>
      </c>
      <c r="G30" s="51">
        <f>+'[1]%Avance'!I29</f>
        <v>138.19773257927804</v>
      </c>
      <c r="H30" s="135">
        <f>+'[1]%Avance'!J29</f>
        <v>315.58741717556819</v>
      </c>
      <c r="I30" s="135">
        <f>+'[1]%Avance'!L29</f>
        <v>-142.69611206904676</v>
      </c>
      <c r="J30" s="90">
        <f>+'[1]%Avance'!N29</f>
        <v>-25.735899754593671</v>
      </c>
      <c r="K30" s="90">
        <f>+'[1]%Avance'!O29</f>
        <v>147.15540535192775</v>
      </c>
      <c r="L30" s="90">
        <f>+'[1]%Avance'!P29</f>
        <v>285.35313793120577</v>
      </c>
      <c r="M30" s="89">
        <f>+'[1]%Avance'!Q29</f>
        <v>-16.767415503117498</v>
      </c>
      <c r="N30" s="135">
        <f>+'[1]%Avance'!S29</f>
        <v>12.322498446571723</v>
      </c>
      <c r="O30" s="90">
        <f>+'[1]%Avance'!U29</f>
        <v>-45.328351966687208</v>
      </c>
      <c r="P30" s="90">
        <f>+'[1]%Avance'!V29</f>
        <v>-49.773269023232984</v>
      </c>
      <c r="Q30" s="90">
        <f>+'[1]%Avance'!W29</f>
        <v>235.57986890797278</v>
      </c>
    </row>
    <row r="31" spans="1:19" x14ac:dyDescent="0.25">
      <c r="A31" s="20"/>
      <c r="B31" s="17"/>
      <c r="C31" s="17"/>
      <c r="D31" s="93"/>
      <c r="E31" s="137"/>
      <c r="F31" s="137"/>
      <c r="G31" s="56"/>
      <c r="H31" s="137"/>
      <c r="I31" s="137"/>
      <c r="J31" s="94"/>
      <c r="K31" s="94"/>
      <c r="L31" s="94"/>
      <c r="M31" s="93"/>
      <c r="N31" s="137"/>
      <c r="O31" s="94"/>
      <c r="P31" s="94"/>
      <c r="Q31" s="94"/>
    </row>
    <row r="32" spans="1:19" x14ac:dyDescent="0.25">
      <c r="A32" s="19" t="s">
        <v>18</v>
      </c>
      <c r="B32" s="17"/>
      <c r="C32" s="17"/>
      <c r="D32" s="93"/>
      <c r="E32" s="137"/>
      <c r="F32" s="137"/>
      <c r="G32" s="56"/>
      <c r="H32" s="137"/>
      <c r="I32" s="137"/>
      <c r="J32" s="94"/>
      <c r="K32" s="94"/>
      <c r="L32" s="94"/>
      <c r="M32" s="93"/>
      <c r="N32" s="137"/>
      <c r="O32" s="94"/>
      <c r="P32" s="94"/>
      <c r="Q32" s="94"/>
    </row>
    <row r="33" spans="1:29" x14ac:dyDescent="0.25">
      <c r="A33" s="20" t="s">
        <v>19</v>
      </c>
      <c r="B33" s="17"/>
      <c r="C33" s="17"/>
      <c r="D33" s="89">
        <f>+'[1]%Avance'!E32</f>
        <v>4.6291753442779262</v>
      </c>
      <c r="E33" s="135">
        <f>+'[1]%Avance'!F32</f>
        <v>5.7839415675476511</v>
      </c>
      <c r="F33" s="135">
        <f>+'[1]%Avance'!H32</f>
        <v>7.4797664579413574</v>
      </c>
      <c r="G33" s="51">
        <f>+'[1]%Avance'!I32</f>
        <v>17.892883369766935</v>
      </c>
      <c r="H33" s="135">
        <f>+'[1]%Avance'!J32</f>
        <v>7.233993961267446</v>
      </c>
      <c r="I33" s="135">
        <f>+'[1]%Avance'!L32</f>
        <v>7.0092495415514167</v>
      </c>
      <c r="J33" s="90">
        <f>+'[1]%Avance'!N32</f>
        <v>8.2001032924294268</v>
      </c>
      <c r="K33" s="90">
        <f>+'[1]%Avance'!O32</f>
        <v>22.443346795248289</v>
      </c>
      <c r="L33" s="90">
        <f>+'[1]%Avance'!P32</f>
        <v>40.336230165015223</v>
      </c>
      <c r="M33" s="89">
        <f>+'[1]%Avance'!Q32</f>
        <v>7.2028998432896163</v>
      </c>
      <c r="N33" s="135">
        <f>+'[1]%Avance'!S32</f>
        <v>6.7970935416729006</v>
      </c>
      <c r="O33" s="90">
        <f>+'[1]%Avance'!U32</f>
        <v>6.5931898450380295</v>
      </c>
      <c r="P33" s="90">
        <f>+'[1]%Avance'!V32</f>
        <v>20.593183230000548</v>
      </c>
      <c r="Q33" s="90">
        <f>+'[1]%Avance'!W32</f>
        <v>60.929413395015771</v>
      </c>
    </row>
    <row r="34" spans="1:29" x14ac:dyDescent="0.25">
      <c r="A34" s="20"/>
      <c r="B34" s="17" t="s">
        <v>20</v>
      </c>
      <c r="C34" s="17"/>
      <c r="D34" s="89">
        <f>+'[1]%Avance'!E33</f>
        <v>0.68920122066072775</v>
      </c>
      <c r="E34" s="135">
        <f>+'[1]%Avance'!F33</f>
        <v>3.909718726282938</v>
      </c>
      <c r="F34" s="135">
        <f>+'[1]%Avance'!H33</f>
        <v>2.8015803111768958</v>
      </c>
      <c r="G34" s="51">
        <f>+'[1]%Avance'!I33</f>
        <v>7.4005002581205623</v>
      </c>
      <c r="H34" s="135">
        <f>+'[1]%Avance'!J33</f>
        <v>0.65041941816443605</v>
      </c>
      <c r="I34" s="135">
        <f>+'[1]%Avance'!L33</f>
        <v>6.9713188139592459</v>
      </c>
      <c r="J34" s="90">
        <f>+'[1]%Avance'!N33</f>
        <v>2.1763220638638807</v>
      </c>
      <c r="K34" s="90">
        <f>+'[1]%Avance'!O33</f>
        <v>9.7980602959875629</v>
      </c>
      <c r="L34" s="90">
        <f>+'[1]%Avance'!P33</f>
        <v>17.198560554108127</v>
      </c>
      <c r="M34" s="89">
        <f>+'[1]%Avance'!Q33</f>
        <v>3.7137762110488652</v>
      </c>
      <c r="N34" s="135">
        <f>+'[1]%Avance'!S33</f>
        <v>5.0406849911574145</v>
      </c>
      <c r="O34" s="90">
        <f>+'[1]%Avance'!U33</f>
        <v>0.56023274891505637</v>
      </c>
      <c r="P34" s="90">
        <f>+'[1]%Avance'!V33</f>
        <v>9.3146939511213365</v>
      </c>
      <c r="Q34" s="90">
        <f>+'[1]%Avance'!W33</f>
        <v>26.513254505229462</v>
      </c>
    </row>
    <row r="35" spans="1:29" x14ac:dyDescent="0.25">
      <c r="A35" s="20"/>
      <c r="B35" s="17" t="s">
        <v>21</v>
      </c>
      <c r="C35" s="17"/>
      <c r="D35" s="89">
        <f>+'[1]%Avance'!E34</f>
        <v>2.8978082344140734</v>
      </c>
      <c r="E35" s="135">
        <f>+'[1]%Avance'!F34</f>
        <v>5.4340717813010855</v>
      </c>
      <c r="F35" s="135">
        <f>+'[1]%Avance'!H34</f>
        <v>6.9710106207487907</v>
      </c>
      <c r="G35" s="51">
        <f>+'[1]%Avance'!I34</f>
        <v>15.30289063646395</v>
      </c>
      <c r="H35" s="135">
        <f>+'[1]%Avance'!J34</f>
        <v>6.3857904023835195</v>
      </c>
      <c r="I35" s="135">
        <f>+'[1]%Avance'!L34</f>
        <v>6.05749500573513</v>
      </c>
      <c r="J35" s="90">
        <f>+'[1]%Avance'!N34</f>
        <v>8.041659916355826</v>
      </c>
      <c r="K35" s="90">
        <f>+'[1]%Avance'!O34</f>
        <v>20.484945324474477</v>
      </c>
      <c r="L35" s="90">
        <f>+'[1]%Avance'!P34</f>
        <v>35.787835960938423</v>
      </c>
      <c r="M35" s="89">
        <f>+'[1]%Avance'!Q34</f>
        <v>6.9240839225632591</v>
      </c>
      <c r="N35" s="135">
        <f>+'[1]%Avance'!S34</f>
        <v>6.9647480893968368</v>
      </c>
      <c r="O35" s="90">
        <f>+'[1]%Avance'!U34</f>
        <v>6.4981328600367956</v>
      </c>
      <c r="P35" s="90">
        <f>+'[1]%Avance'!V34</f>
        <v>20.386964871996891</v>
      </c>
      <c r="Q35" s="90">
        <f>+'[1]%Avance'!W34</f>
        <v>56.174800832935318</v>
      </c>
    </row>
    <row r="36" spans="1:29" x14ac:dyDescent="0.25">
      <c r="A36" s="20"/>
      <c r="B36" s="17" t="s">
        <v>22</v>
      </c>
      <c r="C36" s="17"/>
      <c r="D36" s="89">
        <f>+'[1]%Avance'!E35</f>
        <v>6.6750942891623328</v>
      </c>
      <c r="E36" s="135">
        <f>+'[1]%Avance'!F35</f>
        <v>6.1847489177714277</v>
      </c>
      <c r="F36" s="135">
        <f>+'[1]%Avance'!H35</f>
        <v>8.0397203708693148</v>
      </c>
      <c r="G36" s="51">
        <f>+'[1]%Avance'!I35</f>
        <v>20.899563577803075</v>
      </c>
      <c r="H36" s="135">
        <f>+'[1]%Avance'!J35</f>
        <v>8.1817969067518366</v>
      </c>
      <c r="I36" s="135">
        <f>+'[1]%Avance'!L35</f>
        <v>8.1588397241199022</v>
      </c>
      <c r="J36" s="90">
        <f>+'[1]%Avance'!N35</f>
        <v>8.3210040515885026</v>
      </c>
      <c r="K36" s="90">
        <f>+'[1]%Avance'!O35</f>
        <v>24.661640682460238</v>
      </c>
      <c r="L36" s="90">
        <f>+'[1]%Avance'!P35</f>
        <v>45.56120426026331</v>
      </c>
      <c r="M36" s="89">
        <f>+'[1]%Avance'!Q35</f>
        <v>7.4989366931352306</v>
      </c>
      <c r="N36" s="135">
        <f>+'[1]%Avance'!S35</f>
        <v>6.5739400939068773</v>
      </c>
      <c r="O36" s="90">
        <f>+'[1]%Avance'!U35</f>
        <v>6.6373913991901192</v>
      </c>
      <c r="P36" s="90">
        <f>+'[1]%Avance'!V35</f>
        <v>20.710268186232227</v>
      </c>
      <c r="Q36" s="90">
        <f>+'[1]%Avance'!W35</f>
        <v>66.271472446495537</v>
      </c>
    </row>
    <row r="37" spans="1:29" x14ac:dyDescent="0.25">
      <c r="A37" s="52"/>
      <c r="B37" s="53"/>
      <c r="C37" s="53"/>
      <c r="D37" s="91"/>
      <c r="E37" s="136"/>
      <c r="F37" s="136"/>
      <c r="G37" s="54"/>
      <c r="H37" s="136"/>
      <c r="I37" s="136"/>
      <c r="J37" s="92"/>
      <c r="K37" s="92"/>
      <c r="L37" s="92"/>
      <c r="M37" s="91"/>
      <c r="N37" s="136"/>
      <c r="O37" s="92"/>
      <c r="P37" s="92"/>
      <c r="Q37" s="92"/>
      <c r="R37" s="55"/>
      <c r="S37" s="55"/>
    </row>
    <row r="38" spans="1:29" x14ac:dyDescent="0.25">
      <c r="A38" s="24" t="s">
        <v>76</v>
      </c>
      <c r="B38" s="25"/>
      <c r="C38" s="25"/>
      <c r="D38" s="95">
        <f>+'[1]%Avance'!E37</f>
        <v>9.5877968327550338</v>
      </c>
      <c r="E38" s="138">
        <f>+'[1]%Avance'!F37</f>
        <v>7.8913350494588492</v>
      </c>
      <c r="F38" s="138">
        <f>+'[1]%Avance'!H37</f>
        <v>9.0583240885820491</v>
      </c>
      <c r="G38" s="57">
        <f>+'[1]%Avance'!I37</f>
        <v>26.537455970795932</v>
      </c>
      <c r="H38" s="138">
        <f>+'[1]%Avance'!J37</f>
        <v>15.117457943353172</v>
      </c>
      <c r="I38" s="138">
        <f>+'[1]%Avance'!L37</f>
        <v>4.1509457946207471</v>
      </c>
      <c r="J38" s="96">
        <f>+'[1]%Avance'!N37</f>
        <v>7.6251767472026746</v>
      </c>
      <c r="K38" s="96">
        <f>+'[1]%Avance'!O37</f>
        <v>26.893580485176592</v>
      </c>
      <c r="L38" s="96">
        <f>+'[1]%Avance'!P37</f>
        <v>53.431036455972524</v>
      </c>
      <c r="M38" s="95">
        <f>+'[1]%Avance'!Q37</f>
        <v>7.5348168677584937</v>
      </c>
      <c r="N38" s="138">
        <f>+'[1]%Avance'!S37</f>
        <v>8.8135340652903729</v>
      </c>
      <c r="O38" s="96">
        <f>+'[1]%Avance'!U37</f>
        <v>8.2662441095197483</v>
      </c>
      <c r="P38" s="96">
        <f>+'[1]%Avance'!V37</f>
        <v>24.614595042568617</v>
      </c>
      <c r="Q38" s="96">
        <f>+'[1]%Avance'!W37</f>
        <v>78.045631498541141</v>
      </c>
      <c r="R38" s="58"/>
      <c r="S38" s="58"/>
    </row>
    <row r="39" spans="1:29" x14ac:dyDescent="0.25">
      <c r="A39" s="24" t="s">
        <v>77</v>
      </c>
      <c r="B39" s="25"/>
      <c r="C39" s="25"/>
      <c r="D39" s="95">
        <f>+'[1]%Avance'!E38</f>
        <v>6.842928194194994</v>
      </c>
      <c r="E39" s="138">
        <f>+'[1]%Avance'!F38</f>
        <v>6.8707027352935004</v>
      </c>
      <c r="F39" s="138">
        <f>+'[1]%Avance'!H38</f>
        <v>9.0834455674777779</v>
      </c>
      <c r="G39" s="57">
        <f>+'[1]%Avance'!I38</f>
        <v>22.797076496966273</v>
      </c>
      <c r="H39" s="138">
        <f>+'[1]%Avance'!J38</f>
        <v>7.5653341109758108</v>
      </c>
      <c r="I39" s="138">
        <f>+'[1]%Avance'!L38</f>
        <v>7.6793382235978065</v>
      </c>
      <c r="J39" s="96">
        <f>+'[1]%Avance'!N38</f>
        <v>8.414603143190643</v>
      </c>
      <c r="K39" s="96">
        <f>+'[1]%Avance'!O38</f>
        <v>23.659275477764261</v>
      </c>
      <c r="L39" s="96">
        <f>+'[1]%Avance'!P38</f>
        <v>46.456351974730538</v>
      </c>
      <c r="M39" s="95">
        <f>+'[1]%Avance'!Q38</f>
        <v>7.9872074912294924</v>
      </c>
      <c r="N39" s="138">
        <f>+'[1]%Avance'!S38</f>
        <v>8.4108789893980749</v>
      </c>
      <c r="O39" s="96">
        <f>+'[1]%Avance'!U38</f>
        <v>9.1101393965237598</v>
      </c>
      <c r="P39" s="96">
        <f>+'[1]%Avance'!V38</f>
        <v>25.508225877151325</v>
      </c>
      <c r="Q39" s="96">
        <f>+'[1]%Avance'!W38</f>
        <v>71.96457785188187</v>
      </c>
      <c r="R39" s="58"/>
      <c r="S39" s="58"/>
    </row>
    <row r="40" spans="1:29" x14ac:dyDescent="0.25">
      <c r="A40" s="59"/>
      <c r="B40" s="60"/>
      <c r="C40" s="60"/>
      <c r="D40" s="97"/>
      <c r="E40" s="141"/>
      <c r="F40" s="141"/>
      <c r="G40" s="61"/>
      <c r="H40" s="141"/>
      <c r="I40" s="141"/>
      <c r="J40" s="98"/>
      <c r="K40" s="98"/>
      <c r="L40" s="98"/>
      <c r="M40" s="97"/>
      <c r="N40" s="141"/>
      <c r="O40" s="98"/>
      <c r="P40" s="98"/>
      <c r="Q40" s="98"/>
      <c r="R40" s="62"/>
      <c r="S40" s="62"/>
    </row>
    <row r="41" spans="1:29" x14ac:dyDescent="0.25">
      <c r="A41" s="63"/>
      <c r="B41" s="63"/>
      <c r="C41" s="63"/>
      <c r="D41" s="64"/>
      <c r="E41" s="64"/>
      <c r="F41" s="64"/>
      <c r="G41" s="64"/>
      <c r="H41" s="64"/>
      <c r="I41" s="64"/>
      <c r="J41" s="64"/>
      <c r="K41" s="64"/>
      <c r="L41" s="64"/>
      <c r="M41" s="64"/>
      <c r="N41" s="64"/>
      <c r="O41" s="64"/>
      <c r="P41" s="64"/>
      <c r="Q41" s="64"/>
      <c r="R41" s="63"/>
      <c r="S41" s="63"/>
    </row>
    <row r="42" spans="1:29" ht="25.5" customHeight="1" x14ac:dyDescent="0.25">
      <c r="A42" s="75" t="s">
        <v>80</v>
      </c>
      <c r="B42" s="274" t="s">
        <v>81</v>
      </c>
      <c r="C42" s="275"/>
      <c r="D42" s="275"/>
      <c r="E42" s="275"/>
      <c r="F42" s="275"/>
      <c r="G42" s="275"/>
      <c r="H42" s="275"/>
      <c r="I42" s="275"/>
      <c r="J42" s="275"/>
      <c r="K42" s="275"/>
      <c r="L42" s="275"/>
      <c r="M42" s="275"/>
      <c r="N42" s="275"/>
      <c r="O42" s="275"/>
      <c r="P42" s="275"/>
      <c r="Q42" s="275"/>
      <c r="R42" s="42"/>
      <c r="S42" s="42"/>
      <c r="U42" s="42"/>
      <c r="V42" s="42"/>
      <c r="W42" s="42"/>
      <c r="X42" s="42"/>
      <c r="Y42" s="42"/>
      <c r="Z42" s="42"/>
      <c r="AA42" s="42"/>
      <c r="AB42" s="42"/>
      <c r="AC42" s="42"/>
    </row>
    <row r="43" spans="1:29" ht="201.15" customHeight="1" x14ac:dyDescent="0.25">
      <c r="A43" s="195"/>
      <c r="D43" s="66"/>
      <c r="E43" s="66"/>
      <c r="F43" s="66"/>
      <c r="G43" s="66"/>
      <c r="H43" s="66"/>
      <c r="I43" s="66"/>
      <c r="J43" s="66"/>
      <c r="K43" s="66"/>
      <c r="L43" s="66"/>
      <c r="M43" s="66"/>
      <c r="Q43" s="265">
        <v>8</v>
      </c>
    </row>
    <row r="44" spans="1:29" x14ac:dyDescent="0.25">
      <c r="A44" s="17"/>
      <c r="C44" s="65"/>
      <c r="D44" s="66"/>
      <c r="E44" s="66"/>
      <c r="F44" s="66"/>
      <c r="G44" s="66"/>
      <c r="H44" s="66"/>
      <c r="I44" s="66"/>
      <c r="J44" s="66"/>
      <c r="K44" s="66"/>
      <c r="L44" s="66"/>
      <c r="M44" s="66"/>
      <c r="N44" s="66"/>
      <c r="O44" s="66"/>
      <c r="P44" s="66"/>
      <c r="Q44" s="66"/>
    </row>
  </sheetData>
  <mergeCells count="1">
    <mergeCell ref="B42:Q42"/>
  </mergeCells>
  <phoneticPr fontId="0" type="noConversion"/>
  <printOptions horizontalCentered="1"/>
  <pageMargins left="0.59055118110236227" right="0" top="0.78740157480314965" bottom="0" header="0" footer="0"/>
  <pageSetup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3"/>
  <sheetViews>
    <sheetView workbookViewId="0">
      <selection activeCell="D8" sqref="D8"/>
    </sheetView>
  </sheetViews>
  <sheetFormatPr baseColWidth="10" defaultRowHeight="13.2" x14ac:dyDescent="0.25"/>
  <cols>
    <col min="1" max="2" width="2.88671875" customWidth="1"/>
    <col min="3" max="3" width="44.88671875" customWidth="1"/>
    <col min="4" max="6" width="9.6640625" customWidth="1"/>
    <col min="7" max="7" width="10.6640625" customWidth="1"/>
    <col min="8" max="10" width="9.6640625" customWidth="1"/>
    <col min="11" max="12" width="10.6640625" customWidth="1"/>
    <col min="13" max="14" width="9.6640625" customWidth="1"/>
    <col min="15" max="15" width="10.44140625" bestFit="1" customWidth="1"/>
    <col min="16" max="17" width="10.6640625" customWidth="1"/>
  </cols>
  <sheetData>
    <row r="1" spans="1:33" ht="21" x14ac:dyDescent="0.4">
      <c r="R1" s="41"/>
      <c r="AD1" s="78"/>
    </row>
    <row r="2" spans="1:33" x14ac:dyDescent="0.25">
      <c r="A2" s="1" t="s">
        <v>109</v>
      </c>
      <c r="B2" s="2"/>
      <c r="C2" s="2"/>
      <c r="D2" s="46"/>
      <c r="E2" s="46"/>
      <c r="F2" s="46"/>
      <c r="G2" s="46"/>
      <c r="H2" s="46"/>
      <c r="I2" s="46"/>
      <c r="J2" s="46"/>
      <c r="K2" s="46"/>
      <c r="L2" s="46"/>
      <c r="M2" s="46"/>
      <c r="N2" s="46"/>
      <c r="O2" s="46"/>
      <c r="P2" s="46"/>
      <c r="Q2" s="46"/>
      <c r="R2" s="241"/>
      <c r="S2" s="46"/>
      <c r="T2" s="46"/>
      <c r="U2" s="2"/>
      <c r="V2" s="2"/>
      <c r="W2" s="2"/>
      <c r="X2" s="2"/>
      <c r="Y2" s="2"/>
      <c r="Z2" s="2"/>
      <c r="AA2" s="2"/>
      <c r="AB2" s="2"/>
      <c r="AC2" s="2"/>
      <c r="AD2" s="2"/>
      <c r="AE2" s="2"/>
      <c r="AF2" s="2"/>
      <c r="AG2" s="2"/>
    </row>
    <row r="3" spans="1:33" x14ac:dyDescent="0.25">
      <c r="A3" s="47" t="str">
        <f>+Total!A3</f>
        <v>ESTADO DE OPERACIONES DE GOBIERNO  2017</v>
      </c>
      <c r="B3" s="2"/>
      <c r="C3" s="2"/>
      <c r="D3" s="46"/>
      <c r="E3" s="46"/>
      <c r="F3" s="46"/>
      <c r="G3" s="46"/>
      <c r="H3" s="46"/>
      <c r="I3" s="46"/>
      <c r="J3" s="46"/>
      <c r="K3" s="46"/>
      <c r="L3" s="46"/>
      <c r="M3" s="46"/>
      <c r="N3" s="46"/>
      <c r="O3" s="46"/>
      <c r="P3" s="46"/>
      <c r="Q3" s="46"/>
      <c r="R3" s="241"/>
      <c r="S3" s="46"/>
      <c r="T3" s="46"/>
      <c r="U3" s="2"/>
      <c r="V3" s="2"/>
      <c r="W3" s="2"/>
      <c r="X3" s="2"/>
      <c r="Y3" s="2"/>
      <c r="Z3" s="2"/>
      <c r="AA3" s="2"/>
      <c r="AB3" s="2"/>
      <c r="AC3" s="2"/>
      <c r="AD3" s="2"/>
      <c r="AE3" s="2"/>
      <c r="AF3" s="2"/>
      <c r="AG3" s="2"/>
    </row>
    <row r="4" spans="1:33" x14ac:dyDescent="0.25">
      <c r="A4" s="1" t="s">
        <v>1</v>
      </c>
      <c r="B4" s="2"/>
      <c r="C4" s="2"/>
      <c r="D4" s="46"/>
      <c r="E4" s="46"/>
      <c r="F4" s="46"/>
      <c r="G4" s="46"/>
      <c r="H4" s="46"/>
      <c r="I4" s="46"/>
      <c r="J4" s="46"/>
      <c r="K4" s="46"/>
      <c r="L4" s="46"/>
      <c r="M4" s="46"/>
      <c r="N4" s="46"/>
      <c r="O4" s="46"/>
      <c r="P4" s="46"/>
      <c r="Q4" s="46"/>
      <c r="R4" s="241"/>
      <c r="S4" s="46"/>
      <c r="T4" s="46"/>
      <c r="U4" s="2"/>
      <c r="V4" s="2"/>
      <c r="W4" s="2"/>
      <c r="X4" s="2"/>
      <c r="Y4" s="2"/>
      <c r="Z4" s="2"/>
      <c r="AA4" s="2"/>
      <c r="AB4" s="2"/>
      <c r="AC4" s="2"/>
      <c r="AD4" s="2"/>
      <c r="AE4" s="2"/>
      <c r="AF4" s="2"/>
      <c r="AG4" s="2"/>
    </row>
    <row r="5" spans="1:33" x14ac:dyDescent="0.25">
      <c r="A5" s="1" t="s">
        <v>2</v>
      </c>
      <c r="B5" s="2"/>
      <c r="C5" s="2"/>
      <c r="D5" s="46"/>
      <c r="E5" s="46"/>
      <c r="F5" s="46"/>
      <c r="G5" s="46"/>
      <c r="H5" s="46"/>
      <c r="I5" s="46"/>
      <c r="J5" s="46"/>
      <c r="K5" s="46"/>
      <c r="L5" s="46"/>
      <c r="M5" s="46"/>
      <c r="N5" s="46"/>
      <c r="O5" s="46"/>
      <c r="P5" s="46"/>
      <c r="Q5" s="46"/>
      <c r="R5" s="241"/>
      <c r="S5" s="46"/>
      <c r="T5" s="46"/>
      <c r="U5" s="2"/>
      <c r="V5" s="2"/>
      <c r="W5" s="2"/>
      <c r="X5" s="2"/>
      <c r="Y5" s="2"/>
      <c r="Z5" s="2"/>
      <c r="AA5" s="2"/>
      <c r="AB5" s="2"/>
      <c r="AC5" s="2"/>
      <c r="AD5" s="2"/>
      <c r="AE5" s="2"/>
      <c r="AF5" s="2"/>
      <c r="AG5" s="2"/>
    </row>
    <row r="6" spans="1:33" x14ac:dyDescent="0.25">
      <c r="A6" s="1" t="s">
        <v>72</v>
      </c>
      <c r="B6" s="2"/>
      <c r="C6" s="2"/>
      <c r="D6" s="46"/>
      <c r="E6" s="46"/>
      <c r="F6" s="46"/>
      <c r="G6" s="46"/>
      <c r="H6" s="46"/>
      <c r="I6" s="46"/>
      <c r="J6" s="46"/>
      <c r="K6" s="46"/>
      <c r="L6" s="46"/>
      <c r="M6" s="46"/>
      <c r="N6" s="46"/>
      <c r="O6" s="46"/>
      <c r="P6" s="46"/>
      <c r="Q6" s="46"/>
      <c r="R6" s="241"/>
      <c r="S6" s="46"/>
      <c r="T6" s="46"/>
      <c r="U6" s="2"/>
      <c r="V6" s="2"/>
      <c r="W6" s="2"/>
      <c r="X6" s="2"/>
      <c r="Y6" s="2"/>
      <c r="Z6" s="2"/>
      <c r="AA6" s="2"/>
      <c r="AB6" s="2"/>
      <c r="AC6" s="2"/>
      <c r="AD6" s="2"/>
      <c r="AE6" s="2"/>
      <c r="AF6" s="2"/>
      <c r="AG6" s="2"/>
    </row>
    <row r="7" spans="1:33" x14ac:dyDescent="0.25">
      <c r="A7" s="1"/>
      <c r="B7" s="2"/>
      <c r="C7" s="7"/>
      <c r="D7" s="166" t="s">
        <v>113</v>
      </c>
      <c r="E7" s="167"/>
      <c r="F7" s="168"/>
      <c r="G7" s="168"/>
      <c r="H7" s="168"/>
      <c r="I7" s="168"/>
      <c r="J7" s="168"/>
      <c r="K7" s="168"/>
      <c r="L7" s="168"/>
      <c r="M7" s="168"/>
      <c r="N7" s="105"/>
      <c r="O7" s="105"/>
      <c r="P7" s="105"/>
      <c r="Q7" s="106"/>
      <c r="R7" s="41"/>
    </row>
    <row r="8" spans="1:33" x14ac:dyDescent="0.25">
      <c r="A8" s="13"/>
      <c r="B8" s="14"/>
      <c r="C8" s="14"/>
      <c r="D8" s="15" t="s">
        <v>5</v>
      </c>
      <c r="E8" s="142" t="s">
        <v>85</v>
      </c>
      <c r="F8" s="142" t="s">
        <v>86</v>
      </c>
      <c r="G8" s="169" t="s">
        <v>93</v>
      </c>
      <c r="H8" s="142" t="s">
        <v>87</v>
      </c>
      <c r="I8" s="142" t="s">
        <v>88</v>
      </c>
      <c r="J8" s="99" t="s">
        <v>94</v>
      </c>
      <c r="K8" s="99" t="s">
        <v>96</v>
      </c>
      <c r="L8" s="99" t="s">
        <v>97</v>
      </c>
      <c r="M8" s="15" t="s">
        <v>95</v>
      </c>
      <c r="N8" s="142" t="s">
        <v>100</v>
      </c>
      <c r="O8" s="99" t="s">
        <v>107</v>
      </c>
      <c r="P8" s="99" t="s">
        <v>108</v>
      </c>
      <c r="Q8" s="87" t="s">
        <v>110</v>
      </c>
    </row>
    <row r="9" spans="1:33" x14ac:dyDescent="0.25">
      <c r="A9" s="16"/>
      <c r="B9" s="17"/>
      <c r="C9" s="17"/>
      <c r="D9" s="170"/>
      <c r="E9" s="171"/>
      <c r="F9" s="171"/>
      <c r="G9" s="173"/>
      <c r="H9" s="171"/>
      <c r="I9" s="171"/>
      <c r="J9" s="172"/>
      <c r="K9" s="172"/>
      <c r="L9" s="172"/>
      <c r="M9" s="170"/>
      <c r="N9" s="171"/>
      <c r="O9" s="172"/>
      <c r="P9" s="172"/>
      <c r="Q9" s="172"/>
    </row>
    <row r="10" spans="1:33" x14ac:dyDescent="0.25">
      <c r="A10" s="19" t="s">
        <v>6</v>
      </c>
      <c r="B10" s="17"/>
      <c r="C10" s="17"/>
      <c r="D10" s="35"/>
      <c r="E10" s="33"/>
      <c r="F10" s="33"/>
      <c r="G10" s="18"/>
      <c r="H10" s="33"/>
      <c r="I10" s="33"/>
      <c r="J10" s="174"/>
      <c r="K10" s="174"/>
      <c r="L10" s="174"/>
      <c r="M10" s="35"/>
      <c r="N10" s="33"/>
      <c r="O10" s="174"/>
      <c r="P10" s="174"/>
      <c r="Q10" s="174"/>
    </row>
    <row r="11" spans="1:33" x14ac:dyDescent="0.25">
      <c r="A11" s="20" t="s">
        <v>7</v>
      </c>
      <c r="B11" s="17"/>
      <c r="C11" s="17"/>
      <c r="D11" s="175">
        <f>+'[1]%Avance'!AL10</f>
        <v>11.21115202158891</v>
      </c>
      <c r="E11" s="176">
        <f>+'[1]%Avance'!AM10</f>
        <v>8.425845231848335</v>
      </c>
      <c r="F11" s="176">
        <f>+'[1]%Avance'!AO10</f>
        <v>8.181881395213173</v>
      </c>
      <c r="G11" s="178">
        <f>+'[1]%Avance'!AP10</f>
        <v>27.818878648650418</v>
      </c>
      <c r="H11" s="176">
        <f>+'[1]%Avance'!AQ10</f>
        <v>12.448833469790081</v>
      </c>
      <c r="I11" s="176">
        <f>+'[1]%Avance'!AS10</f>
        <v>4.8815334896097147</v>
      </c>
      <c r="J11" s="177">
        <f>+'[1]%Avance'!AU10</f>
        <v>7.2617225934885177</v>
      </c>
      <c r="K11" s="177">
        <f>+'[1]%Avance'!AV10</f>
        <v>24.592089552888314</v>
      </c>
      <c r="L11" s="177">
        <f>+'[1]%Avance'!AW10</f>
        <v>52.410968201538736</v>
      </c>
      <c r="M11" s="175">
        <f>+'[1]%Avance'!AX10</f>
        <v>7.1763850861834388</v>
      </c>
      <c r="N11" s="176">
        <f>+'[1]%Avance'!AZ10</f>
        <v>8.3156285187126233</v>
      </c>
      <c r="O11" s="177">
        <f>+'[1]%Avance'!BB10</f>
        <v>7.9190494618288172</v>
      </c>
      <c r="P11" s="177">
        <f>+'[1]%Avance'!BC10</f>
        <v>23.411063066724878</v>
      </c>
      <c r="Q11" s="177">
        <f>+'[1]%Avance'!BD10</f>
        <v>75.822031268263615</v>
      </c>
    </row>
    <row r="12" spans="1:33" x14ac:dyDescent="0.25">
      <c r="A12" s="20"/>
      <c r="B12" s="17" t="s">
        <v>8</v>
      </c>
      <c r="C12" s="17"/>
      <c r="D12" s="175">
        <f>+'[1]%Avance'!AL11</f>
        <v>11.260323269551231</v>
      </c>
      <c r="E12" s="176">
        <f>+'[1]%Avance'!AM11</f>
        <v>8.2961395568465797</v>
      </c>
      <c r="F12" s="176">
        <f>+'[1]%Avance'!AO11</f>
        <v>8.1829179688362288</v>
      </c>
      <c r="G12" s="178">
        <f>+'[1]%Avance'!AP11</f>
        <v>27.739380795234041</v>
      </c>
      <c r="H12" s="176">
        <f>+'[1]%Avance'!AQ11</f>
        <v>12.836878880427058</v>
      </c>
      <c r="I12" s="176">
        <f>+'[1]%Avance'!AS11</f>
        <v>4.1904927754514052</v>
      </c>
      <c r="J12" s="177">
        <f>+'[1]%Avance'!AU11</f>
        <v>6.978058491835518</v>
      </c>
      <c r="K12" s="177">
        <f>+'[1]%Avance'!AV11</f>
        <v>24.00543014771398</v>
      </c>
      <c r="L12" s="177">
        <f>+'[1]%Avance'!AW11</f>
        <v>51.744810942948021</v>
      </c>
      <c r="M12" s="175">
        <f>+'[1]%Avance'!AX11</f>
        <v>6.7768114865948341</v>
      </c>
      <c r="N12" s="176">
        <f>+'[1]%Avance'!AZ11</f>
        <v>8.0711699193605551</v>
      </c>
      <c r="O12" s="177">
        <f>+'[1]%Avance'!BB11</f>
        <v>7.6224288344664908</v>
      </c>
      <c r="P12" s="177">
        <f>+'[1]%Avance'!BC11</f>
        <v>22.470410240421881</v>
      </c>
      <c r="Q12" s="177">
        <f>+'[1]%Avance'!BD11</f>
        <v>74.215221183369906</v>
      </c>
    </row>
    <row r="13" spans="1:33" x14ac:dyDescent="0.25">
      <c r="A13" s="83"/>
      <c r="B13" s="81"/>
      <c r="C13" s="81" t="s">
        <v>73</v>
      </c>
      <c r="D13" s="203">
        <f>+'[1]%Avance'!AL12</f>
        <v>7.8082473510834332</v>
      </c>
      <c r="E13" s="204">
        <f>+'[1]%Avance'!AM12</f>
        <v>6.4855230295759725</v>
      </c>
      <c r="F13" s="204">
        <f>+'[1]%Avance'!AO12</f>
        <v>7.7420136727375661</v>
      </c>
      <c r="G13" s="206">
        <f>+'[1]%Avance'!AP12</f>
        <v>22.035784053396974</v>
      </c>
      <c r="H13" s="204">
        <f>+'[1]%Avance'!AQ12</f>
        <v>7.9492104979260123</v>
      </c>
      <c r="I13" s="204">
        <f>+'[1]%Avance'!AS12</f>
        <v>2.9021860093178371</v>
      </c>
      <c r="J13" s="205">
        <f>+'[1]%Avance'!AU12</f>
        <v>-7.129229113922114</v>
      </c>
      <c r="K13" s="205">
        <f>+'[1]%Avance'!AV12</f>
        <v>3.722167393321735</v>
      </c>
      <c r="L13" s="205">
        <f>+'[1]%Avance'!AW12</f>
        <v>25.757951446718707</v>
      </c>
      <c r="M13" s="203">
        <f>+'[1]%Avance'!AX12</f>
        <v>-27.971092372143815</v>
      </c>
      <c r="N13" s="204">
        <f>+'[1]%Avance'!AZ12</f>
        <v>3.0866887476984273</v>
      </c>
      <c r="O13" s="205">
        <f>+'[1]%Avance'!BB12</f>
        <v>-1.326582830430687</v>
      </c>
      <c r="P13" s="205">
        <f>+'[1]%Avance'!BC12</f>
        <v>-26.210986454876075</v>
      </c>
      <c r="Q13" s="205">
        <f>+'[1]%Avance'!BD12</f>
        <v>-0.45303500815736797</v>
      </c>
    </row>
    <row r="14" spans="1:33" x14ac:dyDescent="0.25">
      <c r="A14" s="83"/>
      <c r="B14" s="81"/>
      <c r="C14" s="81" t="s">
        <v>59</v>
      </c>
      <c r="D14" s="203">
        <f>+'[1]%Avance'!AL13</f>
        <v>11.35775679635892</v>
      </c>
      <c r="E14" s="204">
        <f>+'[1]%Avance'!AM13</f>
        <v>8.3472435180904476</v>
      </c>
      <c r="F14" s="204">
        <f>+'[1]%Avance'!AO13</f>
        <v>8.195362324513269</v>
      </c>
      <c r="G14" s="206">
        <f>+'[1]%Avance'!AP13</f>
        <v>27.900362638962637</v>
      </c>
      <c r="H14" s="204">
        <f>+'[1]%Avance'!AQ13</f>
        <v>12.9748314572594</v>
      </c>
      <c r="I14" s="204">
        <f>+'[1]%Avance'!AS13</f>
        <v>4.2268547428006968</v>
      </c>
      <c r="J14" s="205">
        <f>+'[1]%Avance'!AU13</f>
        <v>7.3762313065659235</v>
      </c>
      <c r="K14" s="205">
        <f>+'[1]%Avance'!AV13</f>
        <v>24.577917506626022</v>
      </c>
      <c r="L14" s="205">
        <f>+'[1]%Avance'!AW13</f>
        <v>52.478280145588656</v>
      </c>
      <c r="M14" s="203">
        <f>+'[1]%Avance'!AX13</f>
        <v>7.7575578265056162</v>
      </c>
      <c r="N14" s="204">
        <f>+'[1]%Avance'!AZ13</f>
        <v>8.2118550002602611</v>
      </c>
      <c r="O14" s="205">
        <f>+'[1]%Avance'!BB13</f>
        <v>7.8750112771901399</v>
      </c>
      <c r="P14" s="205">
        <f>+'[1]%Avance'!BC13</f>
        <v>23.844424103956015</v>
      </c>
      <c r="Q14" s="205">
        <f>+'[1]%Avance'!BD13</f>
        <v>76.322704249544671</v>
      </c>
    </row>
    <row r="15" spans="1:33" x14ac:dyDescent="0.25">
      <c r="A15" s="20"/>
      <c r="B15" s="17" t="s">
        <v>102</v>
      </c>
      <c r="C15" s="17"/>
      <c r="D15" s="175">
        <f>+'[1]%Avance'!AL14</f>
        <v>215.24886938773747</v>
      </c>
      <c r="E15" s="176">
        <f>+'[1]%Avance'!AM14</f>
        <v>94.025445627833463</v>
      </c>
      <c r="F15" s="176">
        <f>+'[1]%Avance'!AO14</f>
        <v>9.2812404190518922</v>
      </c>
      <c r="G15" s="178">
        <f>+'[1]%Avance'!AP14</f>
        <v>318.55555543462282</v>
      </c>
      <c r="H15" s="176">
        <f>+'[1]%Avance'!AQ14</f>
        <v>0.66976297681376218</v>
      </c>
      <c r="I15" s="176">
        <f>+'[1]%Avance'!AS14</f>
        <v>0.62219999999999998</v>
      </c>
      <c r="J15" s="177">
        <f>+'[1]%Avance'!AU14</f>
        <v>0.5773218648716032</v>
      </c>
      <c r="K15" s="177">
        <f>+'[1]%Avance'!AV14</f>
        <v>1.8692848416853654</v>
      </c>
      <c r="L15" s="177">
        <f>+'[1]%Avance'!AW14</f>
        <v>320.4248402763082</v>
      </c>
      <c r="M15" s="175">
        <f>+'[1]%Avance'!AX14</f>
        <v>0.51477681376215401</v>
      </c>
      <c r="N15" s="176">
        <f>+'[1]%Avance'!AZ14</f>
        <v>0.58480388930441285</v>
      </c>
      <c r="O15" s="177">
        <f>+'[1]%Avance'!BB14</f>
        <v>0.60011667913238598</v>
      </c>
      <c r="P15" s="177">
        <f>+'[1]%Avance'!BC14</f>
        <v>1.6996973821989529</v>
      </c>
      <c r="Q15" s="177">
        <f>+'[1]%Avance'!BD14</f>
        <v>322.12453765850717</v>
      </c>
    </row>
    <row r="16" spans="1:33" x14ac:dyDescent="0.25">
      <c r="A16" s="20"/>
      <c r="B16" s="17" t="s">
        <v>9</v>
      </c>
      <c r="C16" s="17"/>
      <c r="D16" s="175">
        <f>+'[1]%Avance'!AL15</f>
        <v>8.9276120325847632</v>
      </c>
      <c r="E16" s="176">
        <f>+'[1]%Avance'!AM15</f>
        <v>7.9020898090225691</v>
      </c>
      <c r="F16" s="176">
        <f>+'[1]%Avance'!AO15</f>
        <v>6.5817406335566524</v>
      </c>
      <c r="G16" s="178">
        <f>+'[1]%Avance'!AP15</f>
        <v>23.411442475163984</v>
      </c>
      <c r="H16" s="176">
        <f>+'[1]%Avance'!AQ15</f>
        <v>8.5022630195550377</v>
      </c>
      <c r="I16" s="176">
        <f>+'[1]%Avance'!AS15</f>
        <v>8.5708449673462166</v>
      </c>
      <c r="J16" s="177">
        <f>+'[1]%Avance'!AU15</f>
        <v>9.2080560311109476</v>
      </c>
      <c r="K16" s="177">
        <f>+'[1]%Avance'!AV15</f>
        <v>26.281164018012202</v>
      </c>
      <c r="L16" s="177">
        <f>+'[1]%Avance'!AW15</f>
        <v>49.692606493176186</v>
      </c>
      <c r="M16" s="175">
        <f>+'[1]%Avance'!AX15</f>
        <v>8.3950895913414136</v>
      </c>
      <c r="N16" s="176">
        <f>+'[1]%Avance'!AZ15</f>
        <v>8.4617969631588483</v>
      </c>
      <c r="O16" s="177">
        <f>+'[1]%Avance'!BB15</f>
        <v>9.4077211824672524</v>
      </c>
      <c r="P16" s="177">
        <f>+'[1]%Avance'!BC15</f>
        <v>26.264607736967516</v>
      </c>
      <c r="Q16" s="177">
        <f>+'[1]%Avance'!BD15</f>
        <v>75.957214230143705</v>
      </c>
    </row>
    <row r="17" spans="1:17" x14ac:dyDescent="0.25">
      <c r="A17" s="20"/>
      <c r="B17" s="17" t="s">
        <v>56</v>
      </c>
      <c r="C17" s="17"/>
      <c r="D17" s="175">
        <f>+'[1]%Avance'!AL16</f>
        <v>6.9244281610557747</v>
      </c>
      <c r="E17" s="176">
        <f>+'[1]%Avance'!AM16</f>
        <v>7.4829651317320751</v>
      </c>
      <c r="F17" s="176">
        <f>+'[1]%Avance'!AO16</f>
        <v>6.9904754951024008</v>
      </c>
      <c r="G17" s="178">
        <f>+'[1]%Avance'!AP16</f>
        <v>21.39786878789025</v>
      </c>
      <c r="H17" s="176">
        <f>+'[1]%Avance'!AQ16</f>
        <v>7.3297852593704516</v>
      </c>
      <c r="I17" s="176">
        <f>+'[1]%Avance'!AS16</f>
        <v>7.6773545539388355</v>
      </c>
      <c r="J17" s="177">
        <f>+'[1]%Avance'!AU16</f>
        <v>15.339428976822051</v>
      </c>
      <c r="K17" s="177">
        <f>+'[1]%Avance'!AV16</f>
        <v>30.346568790131336</v>
      </c>
      <c r="L17" s="177">
        <f>+'[1]%Avance'!AW16</f>
        <v>51.744437578021589</v>
      </c>
      <c r="M17" s="175">
        <f>+'[1]%Avance'!AX16</f>
        <v>8.4657473699315329</v>
      </c>
      <c r="N17" s="176">
        <f>+'[1]%Avance'!AZ16</f>
        <v>7.1405704328968493</v>
      </c>
      <c r="O17" s="177">
        <f>+'[1]%Avance'!BB16</f>
        <v>9.5666133596581098</v>
      </c>
      <c r="P17" s="177">
        <f>+'[1]%Avance'!BC16</f>
        <v>25.172931162486492</v>
      </c>
      <c r="Q17" s="177">
        <f>+'[1]%Avance'!BD16</f>
        <v>76.917368740508081</v>
      </c>
    </row>
    <row r="18" spans="1:17" x14ac:dyDescent="0.25">
      <c r="A18" s="20"/>
      <c r="B18" s="17" t="s">
        <v>57</v>
      </c>
      <c r="C18" s="17"/>
      <c r="D18" s="175">
        <f>+'[1]%Avance'!AL17</f>
        <v>6.8203033468481262</v>
      </c>
      <c r="E18" s="176">
        <f>+'[1]%Avance'!AM17</f>
        <v>6.9187810606184339</v>
      </c>
      <c r="F18" s="176">
        <f>+'[1]%Avance'!AO17</f>
        <v>7.3427290719323235</v>
      </c>
      <c r="G18" s="178">
        <f>+'[1]%Avance'!AP17</f>
        <v>21.081813479398882</v>
      </c>
      <c r="H18" s="176">
        <f>+'[1]%Avance'!AQ17</f>
        <v>7.0538026631562225</v>
      </c>
      <c r="I18" s="176">
        <f>+'[1]%Avance'!AS17</f>
        <v>9.5536667573045708</v>
      </c>
      <c r="J18" s="177">
        <f>+'[1]%Avance'!AU17</f>
        <v>6.9015025172041984</v>
      </c>
      <c r="K18" s="177">
        <f>+'[1]%Avance'!AV17</f>
        <v>23.508971937664992</v>
      </c>
      <c r="L18" s="177">
        <f>+'[1]%Avance'!AW17</f>
        <v>44.59078541706387</v>
      </c>
      <c r="M18" s="175">
        <f>+'[1]%Avance'!AX17</f>
        <v>10.714497290889046</v>
      </c>
      <c r="N18" s="176">
        <f>+'[1]%Avance'!AZ17</f>
        <v>13.978016792643066</v>
      </c>
      <c r="O18" s="177">
        <f>+'[1]%Avance'!BB17</f>
        <v>8.3177333147352712</v>
      </c>
      <c r="P18" s="177">
        <f>+'[1]%Avance'!BC17</f>
        <v>33.010247398267381</v>
      </c>
      <c r="Q18" s="177">
        <f>+'[1]%Avance'!BD17</f>
        <v>77.601032815331251</v>
      </c>
    </row>
    <row r="19" spans="1:17" x14ac:dyDescent="0.25">
      <c r="A19" s="20"/>
      <c r="B19" s="17" t="s">
        <v>10</v>
      </c>
      <c r="C19" s="17"/>
      <c r="D19" s="175">
        <f>+'[1]%Avance'!AL18</f>
        <v>9.1629532554317876</v>
      </c>
      <c r="E19" s="176">
        <f>+'[1]%Avance'!AM18</f>
        <v>9.8586836643864686</v>
      </c>
      <c r="F19" s="176">
        <f>+'[1]%Avance'!AO18</f>
        <v>10.455729039537953</v>
      </c>
      <c r="G19" s="178">
        <f>+'[1]%Avance'!AP18</f>
        <v>29.477365959356209</v>
      </c>
      <c r="H19" s="176">
        <f>+'[1]%Avance'!AQ18</f>
        <v>8.8265786028131554</v>
      </c>
      <c r="I19" s="176">
        <f>+'[1]%Avance'!AS18</f>
        <v>9.1818557295616046</v>
      </c>
      <c r="J19" s="177">
        <f>+'[1]%Avance'!AU18</f>
        <v>8.5203248489496541</v>
      </c>
      <c r="K19" s="177">
        <f>+'[1]%Avance'!AV18</f>
        <v>26.528759181324418</v>
      </c>
      <c r="L19" s="177">
        <f>+'[1]%Avance'!AW18</f>
        <v>56.006125140680624</v>
      </c>
      <c r="M19" s="175">
        <f>+'[1]%Avance'!AX18</f>
        <v>10.566357544241981</v>
      </c>
      <c r="N19" s="176">
        <f>+'[1]%Avance'!AZ18</f>
        <v>9.4156463728879505</v>
      </c>
      <c r="O19" s="177">
        <f>+'[1]%Avance'!BB18</f>
        <v>9.4864888698162773</v>
      </c>
      <c r="P19" s="177">
        <f>+'[1]%Avance'!BC18</f>
        <v>29.468492786946207</v>
      </c>
      <c r="Q19" s="177">
        <f>+'[1]%Avance'!BD18</f>
        <v>85.474617927626838</v>
      </c>
    </row>
    <row r="20" spans="1:17" x14ac:dyDescent="0.25">
      <c r="A20" s="20"/>
      <c r="B20" s="17" t="s">
        <v>11</v>
      </c>
      <c r="C20" s="17"/>
      <c r="D20" s="175">
        <f>+'[1]%Avance'!AL19</f>
        <v>12.182242957300003</v>
      </c>
      <c r="E20" s="176">
        <f>+'[1]%Avance'!AM19</f>
        <v>10.318631216024285</v>
      </c>
      <c r="F20" s="176">
        <f>+'[1]%Avance'!AO19</f>
        <v>11.235728112979315</v>
      </c>
      <c r="G20" s="178">
        <f>+'[1]%Avance'!AP19</f>
        <v>33.736602286303601</v>
      </c>
      <c r="H20" s="176">
        <f>+'[1]%Avance'!AQ19</f>
        <v>18.96993618466389</v>
      </c>
      <c r="I20" s="176">
        <f>+'[1]%Avance'!AS19</f>
        <v>10.535107741444914</v>
      </c>
      <c r="J20" s="177">
        <f>+'[1]%Avance'!AU19</f>
        <v>10.39417411095469</v>
      </c>
      <c r="K20" s="177">
        <f>+'[1]%Avance'!AV19</f>
        <v>39.899218037063491</v>
      </c>
      <c r="L20" s="177">
        <f>+'[1]%Avance'!AW19</f>
        <v>73.635820323367085</v>
      </c>
      <c r="M20" s="175">
        <f>+'[1]%Avance'!AX19</f>
        <v>11.683550918082041</v>
      </c>
      <c r="N20" s="176">
        <f>+'[1]%Avance'!AZ19</f>
        <v>11.090608669358735</v>
      </c>
      <c r="O20" s="177">
        <f>+'[1]%Avance'!BB19</f>
        <v>12.441857083882915</v>
      </c>
      <c r="P20" s="177">
        <f>+'[1]%Avance'!BC19</f>
        <v>35.216016671323693</v>
      </c>
      <c r="Q20" s="177">
        <f>+'[1]%Avance'!BD19</f>
        <v>108.85183699469079</v>
      </c>
    </row>
    <row r="21" spans="1:17" x14ac:dyDescent="0.25">
      <c r="A21" s="52"/>
      <c r="B21" s="53"/>
      <c r="C21" s="53"/>
      <c r="D21" s="179"/>
      <c r="E21" s="180"/>
      <c r="F21" s="180"/>
      <c r="G21" s="182"/>
      <c r="H21" s="180"/>
      <c r="I21" s="180"/>
      <c r="J21" s="181"/>
      <c r="K21" s="181"/>
      <c r="L21" s="181"/>
      <c r="M21" s="179"/>
      <c r="N21" s="180"/>
      <c r="O21" s="181"/>
      <c r="P21" s="181"/>
      <c r="Q21" s="181"/>
    </row>
    <row r="22" spans="1:17" x14ac:dyDescent="0.25">
      <c r="A22" s="20" t="s">
        <v>12</v>
      </c>
      <c r="B22" s="17"/>
      <c r="C22" s="17"/>
      <c r="D22" s="175">
        <f>+'[1]%Avance'!AL21</f>
        <v>7.1760239783583213</v>
      </c>
      <c r="E22" s="176">
        <f>+'[1]%Avance'!AM21</f>
        <v>6.9675232317670881</v>
      </c>
      <c r="F22" s="176">
        <f>+'[1]%Avance'!AO21</f>
        <v>8.4254110797081161</v>
      </c>
      <c r="G22" s="178">
        <f>+'[1]%Avance'!AP21</f>
        <v>22.568958289833525</v>
      </c>
      <c r="H22" s="176">
        <f>+'[1]%Avance'!AQ21</f>
        <v>7.772130623567798</v>
      </c>
      <c r="I22" s="176">
        <f>+'[1]%Avance'!AS21</f>
        <v>7.7370548132803796</v>
      </c>
      <c r="J22" s="177">
        <f>+'[1]%Avance'!AU21</f>
        <v>8.1470060560432191</v>
      </c>
      <c r="K22" s="177">
        <f>+'[1]%Avance'!AV21</f>
        <v>23.656191492891395</v>
      </c>
      <c r="L22" s="177">
        <f>+'[1]%Avance'!AW21</f>
        <v>46.22514978272492</v>
      </c>
      <c r="M22" s="175">
        <f>+'[1]%Avance'!AX21</f>
        <v>8.267179018609573</v>
      </c>
      <c r="N22" s="176">
        <f>+'[1]%Avance'!AZ21</f>
        <v>8.015183047777608</v>
      </c>
      <c r="O22" s="177">
        <f>+'[1]%Avance'!BB21</f>
        <v>9.4948811640883779</v>
      </c>
      <c r="P22" s="177">
        <f>+'[1]%Avance'!BC21</f>
        <v>25.777243230475563</v>
      </c>
      <c r="Q22" s="177">
        <f>+'[1]%Avance'!BD21</f>
        <v>72.002393013200475</v>
      </c>
    </row>
    <row r="23" spans="1:17" x14ac:dyDescent="0.25">
      <c r="A23" s="20"/>
      <c r="B23" s="17" t="s">
        <v>13</v>
      </c>
      <c r="C23" s="17"/>
      <c r="D23" s="175">
        <f>+'[1]%Avance'!AL22</f>
        <v>8.3245789275062023</v>
      </c>
      <c r="E23" s="176">
        <f>+'[1]%Avance'!AM22</f>
        <v>7.9110938095425993</v>
      </c>
      <c r="F23" s="176">
        <f>+'[1]%Avance'!AO22</f>
        <v>10.483081671642577</v>
      </c>
      <c r="G23" s="178">
        <f>+'[1]%Avance'!AP22</f>
        <v>26.718754408691378</v>
      </c>
      <c r="H23" s="176">
        <f>+'[1]%Avance'!AQ22</f>
        <v>8.1961022264888328</v>
      </c>
      <c r="I23" s="176">
        <f>+'[1]%Avance'!AS22</f>
        <v>8.0904633638787367</v>
      </c>
      <c r="J23" s="177">
        <f>+'[1]%Avance'!AU22</f>
        <v>10.328391346303725</v>
      </c>
      <c r="K23" s="177">
        <f>+'[1]%Avance'!AV22</f>
        <v>26.614956936671295</v>
      </c>
      <c r="L23" s="177">
        <f>+'[1]%Avance'!AW22</f>
        <v>53.333711345362673</v>
      </c>
      <c r="M23" s="175">
        <f>+'[1]%Avance'!AX22</f>
        <v>8.0061064500416297</v>
      </c>
      <c r="N23" s="176">
        <f>+'[1]%Avance'!AZ22</f>
        <v>8.2001615377781416</v>
      </c>
      <c r="O23" s="177">
        <f>+'[1]%Avance'!BB22</f>
        <v>10.606076211738063</v>
      </c>
      <c r="P23" s="177">
        <f>+'[1]%Avance'!BC22</f>
        <v>26.812344199557835</v>
      </c>
      <c r="Q23" s="177">
        <f>+'[1]%Avance'!BD22</f>
        <v>80.1460555449205</v>
      </c>
    </row>
    <row r="24" spans="1:17" x14ac:dyDescent="0.25">
      <c r="A24" s="20"/>
      <c r="B24" s="17" t="s">
        <v>14</v>
      </c>
      <c r="C24" s="17"/>
      <c r="D24" s="175">
        <f>+'[1]%Avance'!AL23</f>
        <v>4.7216024914463937</v>
      </c>
      <c r="E24" s="176">
        <f>+'[1]%Avance'!AM23</f>
        <v>7.0096629735987186</v>
      </c>
      <c r="F24" s="176">
        <f>+'[1]%Avance'!AO23</f>
        <v>9.1993140076733724</v>
      </c>
      <c r="G24" s="178">
        <f>+'[1]%Avance'!AP23</f>
        <v>20.930579472718485</v>
      </c>
      <c r="H24" s="176">
        <f>+'[1]%Avance'!AQ23</f>
        <v>8.0310981034683877</v>
      </c>
      <c r="I24" s="176">
        <f>+'[1]%Avance'!AS23</f>
        <v>8.8164950250166232</v>
      </c>
      <c r="J24" s="177">
        <f>+'[1]%Avance'!AU23</f>
        <v>8.3216212703310468</v>
      </c>
      <c r="K24" s="177">
        <f>+'[1]%Avance'!AV23</f>
        <v>25.169214398816059</v>
      </c>
      <c r="L24" s="177">
        <f>+'[1]%Avance'!AW23</f>
        <v>46.099793871534544</v>
      </c>
      <c r="M24" s="175">
        <f>+'[1]%Avance'!AX23</f>
        <v>8.6590716346945644</v>
      </c>
      <c r="N24" s="176">
        <f>+'[1]%Avance'!AZ23</f>
        <v>9.0410934456125691</v>
      </c>
      <c r="O24" s="177">
        <f>+'[1]%Avance'!BB23</f>
        <v>9.8535111068279182</v>
      </c>
      <c r="P24" s="177">
        <f>+'[1]%Avance'!BC23</f>
        <v>27.553676187135054</v>
      </c>
      <c r="Q24" s="177">
        <f>+'[1]%Avance'!BD23</f>
        <v>73.653470058669598</v>
      </c>
    </row>
    <row r="25" spans="1:17" x14ac:dyDescent="0.25">
      <c r="A25" s="20"/>
      <c r="B25" s="17" t="s">
        <v>15</v>
      </c>
      <c r="C25" s="17"/>
      <c r="D25" s="175">
        <f>+'[1]%Avance'!AL24</f>
        <v>28.403023209808136</v>
      </c>
      <c r="E25" s="176">
        <f>+'[1]%Avance'!AM24</f>
        <v>3.3439757970134369</v>
      </c>
      <c r="F25" s="176">
        <f>+'[1]%Avance'!AO24</f>
        <v>10.511136001359993</v>
      </c>
      <c r="G25" s="178">
        <f>+'[1]%Avance'!AP24</f>
        <v>42.258135008181569</v>
      </c>
      <c r="H25" s="176">
        <f>+'[1]%Avance'!AQ24</f>
        <v>2.978993701996453</v>
      </c>
      <c r="I25" s="176">
        <f>+'[1]%Avance'!AS24</f>
        <v>5.722910571852637</v>
      </c>
      <c r="J25" s="177">
        <f>+'[1]%Avance'!AU24</f>
        <v>-3.5012264679976113</v>
      </c>
      <c r="K25" s="177">
        <f>+'[1]%Avance'!AV24</f>
        <v>5.2006778058514787</v>
      </c>
      <c r="L25" s="177">
        <f>+'[1]%Avance'!AW24</f>
        <v>47.458812814033045</v>
      </c>
      <c r="M25" s="175">
        <f>+'[1]%Avance'!AX24</f>
        <v>22.763052668010484</v>
      </c>
      <c r="N25" s="176">
        <f>+'[1]%Avance'!AZ24</f>
        <v>2.554784171485692</v>
      </c>
      <c r="O25" s="177">
        <f>+'[1]%Avance'!BB24</f>
        <v>24.665575337215969</v>
      </c>
      <c r="P25" s="177">
        <f>+'[1]%Avance'!BC24</f>
        <v>49.98341217671215</v>
      </c>
      <c r="Q25" s="177">
        <f>+'[1]%Avance'!BD24</f>
        <v>97.442224990745189</v>
      </c>
    </row>
    <row r="26" spans="1:17" x14ac:dyDescent="0.25">
      <c r="A26" s="20"/>
      <c r="B26" s="17" t="s">
        <v>58</v>
      </c>
      <c r="C26" s="17"/>
      <c r="D26" s="175">
        <f>+'[1]%Avance'!AL25</f>
        <v>4.9861634498940601</v>
      </c>
      <c r="E26" s="176">
        <f>+'[1]%Avance'!AM25</f>
        <v>6.2900916349879319</v>
      </c>
      <c r="F26" s="176">
        <f>+'[1]%Avance'!AO25</f>
        <v>6.3169576040145348</v>
      </c>
      <c r="G26" s="178">
        <f>+'[1]%Avance'!AP25</f>
        <v>17.593212688896529</v>
      </c>
      <c r="H26" s="176">
        <f>+'[1]%Avance'!AQ25</f>
        <v>7.6279192850748911</v>
      </c>
      <c r="I26" s="176">
        <f>+'[1]%Avance'!AS25</f>
        <v>6.9125961729073477</v>
      </c>
      <c r="J26" s="177">
        <f>+'[1]%Avance'!AU25</f>
        <v>7.7950235270022565</v>
      </c>
      <c r="K26" s="177">
        <f>+'[1]%Avance'!AV25</f>
        <v>22.335538984984495</v>
      </c>
      <c r="L26" s="177">
        <f>+'[1]%Avance'!AW25</f>
        <v>39.928751673881024</v>
      </c>
      <c r="M26" s="175">
        <f>+'[1]%Avance'!AX25</f>
        <v>7.0506109763404181</v>
      </c>
      <c r="N26" s="176">
        <f>+'[1]%Avance'!AZ25</f>
        <v>7.8915079686793579</v>
      </c>
      <c r="O26" s="177">
        <f>+'[1]%Avance'!BB25</f>
        <v>8.1819889324383972</v>
      </c>
      <c r="P26" s="177">
        <f>+'[1]%Avance'!BC25</f>
        <v>23.124107877458176</v>
      </c>
      <c r="Q26" s="177">
        <f>+'[1]%Avance'!BD25</f>
        <v>63.052859551339196</v>
      </c>
    </row>
    <row r="27" spans="1:17" x14ac:dyDescent="0.25">
      <c r="A27" s="20"/>
      <c r="B27" s="17" t="s">
        <v>74</v>
      </c>
      <c r="C27" s="17"/>
      <c r="D27" s="175">
        <f>+'[1]%Avance'!AL26</f>
        <v>8.4376584235644216</v>
      </c>
      <c r="E27" s="176">
        <f>+'[1]%Avance'!AM26</f>
        <v>8.0495021266989522</v>
      </c>
      <c r="F27" s="176">
        <f>+'[1]%Avance'!AO26</f>
        <v>10.319791611876695</v>
      </c>
      <c r="G27" s="178">
        <f>+'[1]%Avance'!AP26</f>
        <v>26.806952162140071</v>
      </c>
      <c r="H27" s="176">
        <f>+'[1]%Avance'!AQ26</f>
        <v>8.2998246626004448</v>
      </c>
      <c r="I27" s="176">
        <f>+'[1]%Avance'!AS26</f>
        <v>9.1500984547093385</v>
      </c>
      <c r="J27" s="177">
        <f>+'[1]%Avance'!AU26</f>
        <v>8.4271835069368084</v>
      </c>
      <c r="K27" s="177">
        <f>+'[1]%Avance'!AV26</f>
        <v>25.877106624246593</v>
      </c>
      <c r="L27" s="177">
        <f>+'[1]%Avance'!AW26</f>
        <v>52.684058786386665</v>
      </c>
      <c r="M27" s="175">
        <f>+'[1]%Avance'!AX26</f>
        <v>8.4914890172176278</v>
      </c>
      <c r="N27" s="176">
        <f>+'[1]%Avance'!AZ26</f>
        <v>8.5390116588239007</v>
      </c>
      <c r="O27" s="177">
        <f>+'[1]%Avance'!BB26</f>
        <v>8.439164617041186</v>
      </c>
      <c r="P27" s="177">
        <f>+'[1]%Avance'!BC26</f>
        <v>25.469665293082716</v>
      </c>
      <c r="Q27" s="177">
        <f>+'[1]%Avance'!BD26</f>
        <v>78.153724079469384</v>
      </c>
    </row>
    <row r="28" spans="1:17" x14ac:dyDescent="0.25">
      <c r="A28" s="20"/>
      <c r="B28" s="17" t="s">
        <v>75</v>
      </c>
      <c r="C28" s="17"/>
      <c r="D28" s="179"/>
      <c r="E28" s="180"/>
      <c r="F28" s="180"/>
      <c r="G28" s="182"/>
      <c r="H28" s="180"/>
      <c r="I28" s="180"/>
      <c r="J28" s="181"/>
      <c r="K28" s="181"/>
      <c r="L28" s="181"/>
      <c r="M28" s="179"/>
      <c r="N28" s="180"/>
      <c r="O28" s="181"/>
      <c r="P28" s="181"/>
      <c r="Q28" s="181"/>
    </row>
    <row r="29" spans="1:17" x14ac:dyDescent="0.25">
      <c r="A29" s="20"/>
      <c r="B29" s="17"/>
      <c r="C29" s="17"/>
      <c r="D29" s="100"/>
      <c r="E29" s="143"/>
      <c r="F29" s="143"/>
      <c r="G29" s="70"/>
      <c r="H29" s="143"/>
      <c r="I29" s="143"/>
      <c r="J29" s="101"/>
      <c r="K29" s="101"/>
      <c r="L29" s="101"/>
      <c r="M29" s="100"/>
      <c r="N29" s="143"/>
      <c r="O29" s="101"/>
      <c r="P29" s="101"/>
      <c r="Q29" s="101"/>
    </row>
    <row r="30" spans="1:17" x14ac:dyDescent="0.25">
      <c r="A30" s="20" t="s">
        <v>17</v>
      </c>
      <c r="B30" s="23"/>
      <c r="C30" s="23"/>
      <c r="D30" s="175">
        <f>+'[1]%Avance'!AL29</f>
        <v>117.21515475231858</v>
      </c>
      <c r="E30" s="176">
        <f>+'[1]%Avance'!AM29</f>
        <v>46.736393899129304</v>
      </c>
      <c r="F30" s="176">
        <f>+'[1]%Avance'!AO29</f>
        <v>1.7842848224046415</v>
      </c>
      <c r="G30" s="178">
        <f>+'[1]%Avance'!AP29</f>
        <v>165.73583347385252</v>
      </c>
      <c r="H30" s="176">
        <f>+'[1]%Avance'!AQ29</f>
        <v>135.30719532857592</v>
      </c>
      <c r="I30" s="176">
        <f>+'[1]%Avance'!AS29</f>
        <v>-70.133853122433976</v>
      </c>
      <c r="J30" s="177">
        <f>+'[1]%Avance'!AU29</f>
        <v>-15.994934835152991</v>
      </c>
      <c r="K30" s="177">
        <f>+'[1]%Avance'!AV29</f>
        <v>49.17840737098895</v>
      </c>
      <c r="L30" s="177">
        <f>+'[1]%Avance'!AW29</f>
        <v>214.91424084484146</v>
      </c>
      <c r="M30" s="175">
        <f>+'[1]%Avance'!AX29</f>
        <v>-21.479092943948462</v>
      </c>
      <c r="N30" s="176">
        <f>+'[1]%Avance'!AZ29</f>
        <v>16.208419572731437</v>
      </c>
      <c r="O30" s="177">
        <f>+'[1]%Avance'!BB29</f>
        <v>-33.478513708373448</v>
      </c>
      <c r="P30" s="177">
        <f>+'[1]%Avance'!BC29</f>
        <v>-38.74918707959047</v>
      </c>
      <c r="Q30" s="177">
        <f>+'[1]%Avance'!BD29</f>
        <v>176.165053765251</v>
      </c>
    </row>
    <row r="31" spans="1:17" x14ac:dyDescent="0.25">
      <c r="A31" s="20"/>
      <c r="B31" s="17"/>
      <c r="C31" s="17"/>
      <c r="D31" s="100"/>
      <c r="E31" s="143"/>
      <c r="F31" s="143"/>
      <c r="G31" s="70"/>
      <c r="H31" s="143"/>
      <c r="I31" s="143"/>
      <c r="J31" s="101"/>
      <c r="K31" s="101"/>
      <c r="L31" s="101"/>
      <c r="M31" s="100"/>
      <c r="N31" s="143"/>
      <c r="O31" s="101"/>
      <c r="P31" s="101"/>
      <c r="Q31" s="101"/>
    </row>
    <row r="32" spans="1:17" x14ac:dyDescent="0.25">
      <c r="A32" s="19" t="s">
        <v>18</v>
      </c>
      <c r="B32" s="17"/>
      <c r="C32" s="17"/>
      <c r="D32" s="100"/>
      <c r="E32" s="143"/>
      <c r="F32" s="143"/>
      <c r="G32" s="70"/>
      <c r="H32" s="143"/>
      <c r="I32" s="143"/>
      <c r="J32" s="101"/>
      <c r="K32" s="101"/>
      <c r="L32" s="101"/>
      <c r="M32" s="100"/>
      <c r="N32" s="143"/>
      <c r="O32" s="101"/>
      <c r="P32" s="101"/>
      <c r="Q32" s="101"/>
    </row>
    <row r="33" spans="1:29" x14ac:dyDescent="0.25">
      <c r="A33" s="20" t="s">
        <v>19</v>
      </c>
      <c r="B33" s="17"/>
      <c r="C33" s="17"/>
      <c r="D33" s="175">
        <f>+'[1]%Avance'!AL32</f>
        <v>4.1368457486433616</v>
      </c>
      <c r="E33" s="176">
        <f>+'[1]%Avance'!AM32</f>
        <v>5.4163838554855293</v>
      </c>
      <c r="F33" s="176">
        <f>+'[1]%Avance'!AO32</f>
        <v>7.7067301080399897</v>
      </c>
      <c r="G33" s="178">
        <f>+'[1]%Avance'!AP32</f>
        <v>17.259959712168879</v>
      </c>
      <c r="H33" s="176">
        <f>+'[1]%Avance'!AQ32</f>
        <v>6.8426191316633398</v>
      </c>
      <c r="I33" s="176">
        <f>+'[1]%Avance'!AS32</f>
        <v>7.5420556238843002</v>
      </c>
      <c r="J33" s="177">
        <f>+'[1]%Avance'!AU32</f>
        <v>7.7997176810056841</v>
      </c>
      <c r="K33" s="177">
        <f>+'[1]%Avance'!AV32</f>
        <v>22.184392436553324</v>
      </c>
      <c r="L33" s="177">
        <f>+'[1]%Avance'!AW32</f>
        <v>39.444352148722203</v>
      </c>
      <c r="M33" s="175">
        <f>+'[1]%Avance'!AX32</f>
        <v>7.1906895585449009</v>
      </c>
      <c r="N33" s="176">
        <f>+'[1]%Avance'!AZ32</f>
        <v>7.2640240206618358</v>
      </c>
      <c r="O33" s="177">
        <f>+'[1]%Avance'!BB32</f>
        <v>7.0172768635974618</v>
      </c>
      <c r="P33" s="177">
        <f>+'[1]%Avance'!BC32</f>
        <v>21.471990442804199</v>
      </c>
      <c r="Q33" s="177">
        <f>+'[1]%Avance'!BD32</f>
        <v>60.916342591526401</v>
      </c>
    </row>
    <row r="34" spans="1:29" x14ac:dyDescent="0.25">
      <c r="A34" s="20"/>
      <c r="B34" s="17" t="s">
        <v>20</v>
      </c>
      <c r="C34" s="17"/>
      <c r="D34" s="175">
        <f>+'[1]%Avance'!AL33</f>
        <v>4.4134131075870267</v>
      </c>
      <c r="E34" s="176">
        <f>+'[1]%Avance'!AM33</f>
        <v>2.6222900150142969</v>
      </c>
      <c r="F34" s="176">
        <f>+'[1]%Avance'!AO33</f>
        <v>10.031646796085916</v>
      </c>
      <c r="G34" s="178">
        <f>+'[1]%Avance'!AP33</f>
        <v>17.067349918687238</v>
      </c>
      <c r="H34" s="176">
        <f>+'[1]%Avance'!AQ33</f>
        <v>9.3016489553663142</v>
      </c>
      <c r="I34" s="176">
        <f>+'[1]%Avance'!AS33</f>
        <v>3.2857377264539029</v>
      </c>
      <c r="J34" s="177">
        <f>+'[1]%Avance'!AU33</f>
        <v>6.9762247624665719</v>
      </c>
      <c r="K34" s="177">
        <f>+'[1]%Avance'!AV33</f>
        <v>19.563611444286789</v>
      </c>
      <c r="L34" s="177">
        <f>+'[1]%Avance'!AW33</f>
        <v>36.630961362974027</v>
      </c>
      <c r="M34" s="175">
        <f>+'[1]%Avance'!AX33</f>
        <v>5.185295451468285</v>
      </c>
      <c r="N34" s="176">
        <f>+'[1]%Avance'!AZ33</f>
        <v>9.0358108349569886</v>
      </c>
      <c r="O34" s="177">
        <f>+'[1]%Avance'!BB33</f>
        <v>7.5248128497820339</v>
      </c>
      <c r="P34" s="177">
        <f>+'[1]%Avance'!BC33</f>
        <v>21.745919136207306</v>
      </c>
      <c r="Q34" s="177">
        <f>+'[1]%Avance'!BD33</f>
        <v>58.376880499181333</v>
      </c>
    </row>
    <row r="35" spans="1:29" x14ac:dyDescent="0.25">
      <c r="A35" s="20"/>
      <c r="B35" s="17" t="s">
        <v>21</v>
      </c>
      <c r="C35" s="17"/>
      <c r="D35" s="175">
        <f>+'[1]%Avance'!AL34</f>
        <v>2.7742709454247252</v>
      </c>
      <c r="E35" s="176">
        <f>+'[1]%Avance'!AM34</f>
        <v>5.283876497206192</v>
      </c>
      <c r="F35" s="176">
        <f>+'[1]%Avance'!AO34</f>
        <v>7.3391150793908499</v>
      </c>
      <c r="G35" s="178">
        <f>+'[1]%Avance'!AP34</f>
        <v>15.397262522021766</v>
      </c>
      <c r="H35" s="176">
        <f>+'[1]%Avance'!AQ34</f>
        <v>6.625874243620987</v>
      </c>
      <c r="I35" s="176">
        <f>+'[1]%Avance'!AS34</f>
        <v>6.2657337966839224</v>
      </c>
      <c r="J35" s="177">
        <f>+'[1]%Avance'!AU34</f>
        <v>7.5509134148245103</v>
      </c>
      <c r="K35" s="177">
        <f>+'[1]%Avance'!AV34</f>
        <v>20.44252145512942</v>
      </c>
      <c r="L35" s="177">
        <f>+'[1]%Avance'!AW34</f>
        <v>35.839783977151185</v>
      </c>
      <c r="M35" s="175">
        <f>+'[1]%Avance'!AX34</f>
        <v>6.9844611981287663</v>
      </c>
      <c r="N35" s="176">
        <f>+'[1]%Avance'!AZ34</f>
        <v>6.7023216999131021</v>
      </c>
      <c r="O35" s="177">
        <f>+'[1]%Avance'!BB34</f>
        <v>6.5268616419135101</v>
      </c>
      <c r="P35" s="177">
        <f>+'[1]%Avance'!BC34</f>
        <v>20.213644539955379</v>
      </c>
      <c r="Q35" s="177">
        <f>+'[1]%Avance'!BD34</f>
        <v>56.053428517106568</v>
      </c>
    </row>
    <row r="36" spans="1:29" x14ac:dyDescent="0.25">
      <c r="A36" s="20"/>
      <c r="B36" s="17" t="s">
        <v>22</v>
      </c>
      <c r="C36" s="17"/>
      <c r="D36" s="175">
        <f>+'[1]%Avance'!AL35</f>
        <v>5.9017599469401585</v>
      </c>
      <c r="E36" s="176">
        <f>+'[1]%Avance'!AM35</f>
        <v>5.5515291508695972</v>
      </c>
      <c r="F36" s="176">
        <f>+'[1]%Avance'!AO35</f>
        <v>8.2120010213205763</v>
      </c>
      <c r="G36" s="178">
        <f>+'[1]%Avance'!AP35</f>
        <v>19.665290119130333</v>
      </c>
      <c r="H36" s="176">
        <f>+'[1]%Avance'!AQ35</f>
        <v>7.1546019667541847</v>
      </c>
      <c r="I36" s="176">
        <f>+'[1]%Avance'!AS35</f>
        <v>9.1368430818246633</v>
      </c>
      <c r="J36" s="177">
        <f>+'[1]%Avance'!AU35</f>
        <v>8.1106837090212913</v>
      </c>
      <c r="K36" s="177">
        <f>+'[1]%Avance'!AV35</f>
        <v>24.402128757600138</v>
      </c>
      <c r="L36" s="177">
        <f>+'[1]%Avance'!AW35</f>
        <v>44.067418876730471</v>
      </c>
      <c r="M36" s="175">
        <f>+'[1]%Avance'!AX35</f>
        <v>7.4313321539996799</v>
      </c>
      <c r="N36" s="176">
        <f>+'[1]%Avance'!AZ35</f>
        <v>8.0130279489868688</v>
      </c>
      <c r="O36" s="177">
        <f>+'[1]%Avance'!BB35</f>
        <v>7.6577785707818897</v>
      </c>
      <c r="P36" s="177">
        <f>+'[1]%Avance'!BC35</f>
        <v>23.102138673768437</v>
      </c>
      <c r="Q36" s="177">
        <f>+'[1]%Avance'!BD35</f>
        <v>67.169557550498908</v>
      </c>
    </row>
    <row r="37" spans="1:29" x14ac:dyDescent="0.25">
      <c r="A37" s="52"/>
      <c r="B37" s="53"/>
      <c r="C37" s="53"/>
      <c r="D37" s="179"/>
      <c r="E37" s="180"/>
      <c r="F37" s="180"/>
      <c r="G37" s="182"/>
      <c r="H37" s="180"/>
      <c r="I37" s="180"/>
      <c r="J37" s="181"/>
      <c r="K37" s="181"/>
      <c r="L37" s="181"/>
      <c r="M37" s="179"/>
      <c r="N37" s="180"/>
      <c r="O37" s="181"/>
      <c r="P37" s="181"/>
      <c r="Q37" s="181"/>
    </row>
    <row r="38" spans="1:29" x14ac:dyDescent="0.25">
      <c r="A38" s="24" t="s">
        <v>76</v>
      </c>
      <c r="B38" s="25"/>
      <c r="C38" s="25"/>
      <c r="D38" s="183">
        <f>+'[1]%Avance'!AL37</f>
        <v>11.203247728522834</v>
      </c>
      <c r="E38" s="184">
        <f>+'[1]%Avance'!AM37</f>
        <v>8.4190969583651434</v>
      </c>
      <c r="F38" s="184">
        <f>+'[1]%Avance'!AO37</f>
        <v>8.1840322703816604</v>
      </c>
      <c r="G38" s="186">
        <f>+'[1]%Avance'!AP37</f>
        <v>27.806376957269638</v>
      </c>
      <c r="H38" s="184">
        <f>+'[1]%Avance'!AQ37</f>
        <v>12.445173978148857</v>
      </c>
      <c r="I38" s="184">
        <f>+'[1]%Avance'!AS37</f>
        <v>4.8796779259369742</v>
      </c>
      <c r="J38" s="185">
        <f>+'[1]%Avance'!AU37</f>
        <v>7.2613906215556909</v>
      </c>
      <c r="K38" s="185">
        <f>+'[1]%Avance'!AV37</f>
        <v>24.586242525641524</v>
      </c>
      <c r="L38" s="185">
        <f>+'[1]%Avance'!AW37</f>
        <v>52.392619482911158</v>
      </c>
      <c r="M38" s="183">
        <f>+'[1]%Avance'!AX37</f>
        <v>7.1740698816437058</v>
      </c>
      <c r="N38" s="184">
        <f>+'[1]%Avance'!AZ37</f>
        <v>8.3164659342357297</v>
      </c>
      <c r="O38" s="185">
        <f>+'[1]%Avance'!BB37</f>
        <v>7.9185910503248707</v>
      </c>
      <c r="P38" s="185">
        <f>+'[1]%Avance'!BC37</f>
        <v>23.409126866204307</v>
      </c>
      <c r="Q38" s="185">
        <f>+'[1]%Avance'!BD37</f>
        <v>75.801746349115461</v>
      </c>
    </row>
    <row r="39" spans="1:29" x14ac:dyDescent="0.25">
      <c r="A39" s="24" t="s">
        <v>77</v>
      </c>
      <c r="B39" s="25"/>
      <c r="C39" s="25"/>
      <c r="D39" s="183">
        <f>+'[1]%Avance'!AL38</f>
        <v>6.6401594414501606</v>
      </c>
      <c r="E39" s="184">
        <f>+'[1]%Avance'!AM38</f>
        <v>6.6911066969526143</v>
      </c>
      <c r="F39" s="184">
        <f>+'[1]%Avance'!AO38</f>
        <v>8.3009428717022917</v>
      </c>
      <c r="G39" s="186">
        <f>+'[1]%Avance'!AP38</f>
        <v>21.632209010105065</v>
      </c>
      <c r="H39" s="184">
        <f>+'[1]%Avance'!AQ38</f>
        <v>7.6106033954954189</v>
      </c>
      <c r="I39" s="184">
        <f>+'[1]%Avance'!AS38</f>
        <v>7.6984189339288411</v>
      </c>
      <c r="J39" s="185">
        <f>+'[1]%Avance'!AU38</f>
        <v>8.0849215045310387</v>
      </c>
      <c r="K39" s="185">
        <f>+'[1]%Avance'!AV38</f>
        <v>23.393943833955298</v>
      </c>
      <c r="L39" s="185">
        <f>+'[1]%Avance'!AW38</f>
        <v>45.026152844060363</v>
      </c>
      <c r="M39" s="183">
        <f>+'[1]%Avance'!AX38</f>
        <v>8.075280187684017</v>
      </c>
      <c r="N39" s="184">
        <f>+'[1]%Avance'!AZ38</f>
        <v>7.8844348909886746</v>
      </c>
      <c r="O39" s="185">
        <f>+'[1]%Avance'!BB38</f>
        <v>9.058313457450506</v>
      </c>
      <c r="P39" s="185">
        <f>+'[1]%Avance'!BC38</f>
        <v>25.018028536123197</v>
      </c>
      <c r="Q39" s="185">
        <f>+'[1]%Avance'!BD38</f>
        <v>70.044181380183559</v>
      </c>
    </row>
    <row r="40" spans="1:29" x14ac:dyDescent="0.25">
      <c r="A40" s="59"/>
      <c r="B40" s="60"/>
      <c r="C40" s="60"/>
      <c r="D40" s="187"/>
      <c r="E40" s="188"/>
      <c r="F40" s="188"/>
      <c r="G40" s="190"/>
      <c r="H40" s="188"/>
      <c r="I40" s="188"/>
      <c r="J40" s="189"/>
      <c r="K40" s="189"/>
      <c r="L40" s="189"/>
      <c r="M40" s="187"/>
      <c r="N40" s="188"/>
      <c r="O40" s="189"/>
      <c r="P40" s="189"/>
      <c r="Q40" s="189"/>
    </row>
    <row r="42" spans="1:29" ht="25.5" customHeight="1" x14ac:dyDescent="0.25">
      <c r="A42" s="75" t="s">
        <v>80</v>
      </c>
      <c r="B42" s="274" t="s">
        <v>81</v>
      </c>
      <c r="C42" s="275"/>
      <c r="D42" s="275"/>
      <c r="E42" s="275"/>
      <c r="F42" s="275"/>
      <c r="G42" s="275"/>
      <c r="H42" s="275"/>
      <c r="I42" s="275"/>
      <c r="J42" s="275"/>
      <c r="K42" s="275"/>
      <c r="L42" s="275"/>
      <c r="M42" s="275"/>
      <c r="N42" s="275"/>
      <c r="O42" s="275"/>
      <c r="P42" s="275"/>
      <c r="Q42" s="275"/>
      <c r="R42" s="42"/>
      <c r="S42" s="42"/>
      <c r="T42" s="42"/>
      <c r="U42" s="42"/>
      <c r="V42" s="42"/>
      <c r="W42" s="42"/>
      <c r="X42" s="42"/>
      <c r="Y42" s="42"/>
      <c r="Z42" s="42"/>
      <c r="AA42" s="42"/>
      <c r="AB42" s="42"/>
      <c r="AC42" s="42"/>
    </row>
    <row r="43" spans="1:29" ht="201.15" customHeight="1" x14ac:dyDescent="0.25">
      <c r="Q43" s="265">
        <v>9</v>
      </c>
    </row>
  </sheetData>
  <mergeCells count="1">
    <mergeCell ref="B42:Q42"/>
  </mergeCells>
  <printOptions horizontalCentered="1"/>
  <pageMargins left="0.39370078740157483" right="0" top="0.78740157480314965" bottom="0" header="0" footer="0"/>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workbookViewId="0">
      <selection activeCell="E7" sqref="E7"/>
    </sheetView>
  </sheetViews>
  <sheetFormatPr baseColWidth="10" defaultRowHeight="13.2" x14ac:dyDescent="0.25"/>
  <cols>
    <col min="1" max="2" width="3.109375" customWidth="1"/>
    <col min="3" max="3" width="40.6640625" customWidth="1"/>
    <col min="4" max="4" width="1.109375" hidden="1" customWidth="1"/>
    <col min="5" max="11" width="10.5546875" customWidth="1"/>
    <col min="12" max="12" width="8.88671875" customWidth="1"/>
    <col min="13" max="13" width="9.109375" customWidth="1"/>
    <col min="14" max="14" width="8.88671875" customWidth="1"/>
    <col min="15" max="15" width="9" customWidth="1"/>
    <col min="16" max="16" width="10.33203125" bestFit="1" customWidth="1"/>
    <col min="17" max="17" width="10.33203125" customWidth="1"/>
    <col min="18" max="18" width="10.88671875" customWidth="1"/>
  </cols>
  <sheetData>
    <row r="1" spans="1:18" ht="21" x14ac:dyDescent="0.4">
      <c r="A1" s="41"/>
      <c r="O1" s="77"/>
    </row>
    <row r="2" spans="1:18" x14ac:dyDescent="0.25">
      <c r="A2" s="1" t="s">
        <v>104</v>
      </c>
      <c r="B2" s="2"/>
      <c r="C2" s="2"/>
      <c r="D2" s="2"/>
      <c r="E2" s="2"/>
      <c r="F2" s="2"/>
      <c r="G2" s="2"/>
      <c r="H2" s="2"/>
      <c r="I2" s="2"/>
      <c r="J2" s="2"/>
      <c r="K2" s="2"/>
      <c r="L2" s="2"/>
      <c r="M2" s="2"/>
      <c r="N2" s="2"/>
      <c r="O2" s="2"/>
      <c r="P2" s="2"/>
      <c r="Q2" s="2"/>
      <c r="R2" s="2"/>
    </row>
    <row r="3" spans="1:18" x14ac:dyDescent="0.25">
      <c r="A3" s="47" t="str">
        <f>+Total!A3</f>
        <v>ESTADO DE OPERACIONES DE GOBIERNO  2017</v>
      </c>
      <c r="B3" s="1"/>
      <c r="C3" s="1"/>
      <c r="D3" s="1"/>
      <c r="E3" s="1"/>
      <c r="F3" s="2"/>
      <c r="G3" s="2"/>
      <c r="H3" s="2"/>
      <c r="I3" s="2"/>
      <c r="J3" s="2"/>
      <c r="K3" s="2"/>
      <c r="L3" s="2"/>
      <c r="M3" s="2"/>
      <c r="N3" s="2"/>
      <c r="O3" s="2"/>
      <c r="P3" s="2"/>
      <c r="Q3" s="2"/>
      <c r="R3" s="2"/>
    </row>
    <row r="4" spans="1:18" x14ac:dyDescent="0.25">
      <c r="A4" s="4" t="s">
        <v>1</v>
      </c>
      <c r="B4" s="5"/>
      <c r="C4" s="5"/>
      <c r="D4" s="5"/>
      <c r="E4" s="5"/>
      <c r="F4" s="2"/>
      <c r="G4" s="2"/>
      <c r="H4" s="2"/>
      <c r="I4" s="2"/>
      <c r="J4" s="2"/>
      <c r="K4" s="2"/>
      <c r="L4" s="2"/>
      <c r="M4" s="2"/>
      <c r="N4" s="2"/>
      <c r="O4" s="2"/>
      <c r="P4" s="2"/>
      <c r="Q4" s="2"/>
      <c r="R4" s="2"/>
    </row>
    <row r="5" spans="1:18" x14ac:dyDescent="0.25">
      <c r="A5" s="4" t="s">
        <v>2</v>
      </c>
      <c r="B5" s="1"/>
      <c r="C5" s="1"/>
      <c r="D5" s="1"/>
      <c r="E5" s="1"/>
      <c r="F5" s="2"/>
      <c r="G5" s="2"/>
      <c r="H5" s="2"/>
      <c r="I5" s="2"/>
      <c r="J5" s="2"/>
      <c r="K5" s="2"/>
      <c r="L5" s="2"/>
      <c r="M5" s="2"/>
      <c r="N5" s="2"/>
      <c r="O5" s="2"/>
      <c r="P5" s="2"/>
      <c r="Q5" s="2"/>
      <c r="R5" s="2"/>
    </row>
    <row r="6" spans="1:18" x14ac:dyDescent="0.25">
      <c r="A6" s="1" t="s">
        <v>79</v>
      </c>
      <c r="B6" s="1"/>
      <c r="C6" s="1"/>
      <c r="D6" s="1"/>
      <c r="E6" s="1"/>
      <c r="F6" s="2"/>
      <c r="G6" s="2"/>
      <c r="H6" s="2"/>
      <c r="I6" s="2"/>
      <c r="J6" s="2"/>
      <c r="K6" s="2"/>
      <c r="L6" s="2"/>
      <c r="M6" s="2"/>
      <c r="N6" s="2"/>
      <c r="O6" s="2"/>
      <c r="P6" s="2"/>
      <c r="Q6" s="2"/>
      <c r="R6" s="2"/>
    </row>
    <row r="7" spans="1:18" x14ac:dyDescent="0.25">
      <c r="A7" s="67"/>
      <c r="B7" s="2"/>
      <c r="C7" s="7"/>
      <c r="D7" s="2"/>
      <c r="E7" s="74" t="str">
        <f>+VarTotal!E7</f>
        <v>2017 / 2016</v>
      </c>
      <c r="F7" s="105"/>
      <c r="G7" s="105"/>
      <c r="H7" s="105"/>
      <c r="I7" s="105"/>
      <c r="J7" s="105"/>
      <c r="K7" s="105"/>
      <c r="L7" s="105"/>
      <c r="M7" s="105"/>
      <c r="N7" s="105"/>
      <c r="O7" s="105"/>
      <c r="P7" s="105"/>
      <c r="Q7" s="105"/>
      <c r="R7" s="106"/>
    </row>
    <row r="8" spans="1:18" x14ac:dyDescent="0.25">
      <c r="A8" s="13"/>
      <c r="B8" s="14"/>
      <c r="C8" s="68"/>
      <c r="D8" s="69"/>
      <c r="E8" s="144" t="s">
        <v>5</v>
      </c>
      <c r="F8" s="145" t="s">
        <v>85</v>
      </c>
      <c r="G8" s="145" t="s">
        <v>86</v>
      </c>
      <c r="H8" s="34" t="s">
        <v>93</v>
      </c>
      <c r="I8" s="139" t="s">
        <v>87</v>
      </c>
      <c r="J8" s="139" t="s">
        <v>88</v>
      </c>
      <c r="K8" s="87" t="s">
        <v>94</v>
      </c>
      <c r="L8" s="252" t="s">
        <v>96</v>
      </c>
      <c r="M8" s="252" t="s">
        <v>97</v>
      </c>
      <c r="N8" s="144" t="s">
        <v>95</v>
      </c>
      <c r="O8" s="139" t="s">
        <v>100</v>
      </c>
      <c r="P8" s="87" t="s">
        <v>107</v>
      </c>
      <c r="Q8" s="252" t="s">
        <v>108</v>
      </c>
      <c r="R8" s="87" t="s">
        <v>110</v>
      </c>
    </row>
    <row r="9" spans="1:18" x14ac:dyDescent="0.25">
      <c r="A9" s="16"/>
      <c r="B9" s="17"/>
      <c r="C9" s="17"/>
      <c r="E9" s="20"/>
      <c r="F9" s="17"/>
      <c r="G9" s="17"/>
      <c r="H9" s="50"/>
      <c r="I9" s="17"/>
      <c r="J9" s="17"/>
      <c r="K9" s="88"/>
      <c r="L9" s="88"/>
      <c r="M9" s="88"/>
      <c r="N9" s="20"/>
      <c r="O9" s="17"/>
      <c r="P9" s="88"/>
      <c r="Q9" s="88"/>
      <c r="R9" s="88"/>
    </row>
    <row r="10" spans="1:18" x14ac:dyDescent="0.25">
      <c r="A10" s="19" t="s">
        <v>6</v>
      </c>
      <c r="B10" s="17"/>
      <c r="C10" s="17"/>
      <c r="E10" s="20"/>
      <c r="F10" s="17"/>
      <c r="G10" s="17"/>
      <c r="H10" s="50"/>
      <c r="I10" s="17"/>
      <c r="J10" s="17"/>
      <c r="K10" s="88"/>
      <c r="L10" s="88"/>
      <c r="M10" s="88"/>
      <c r="N10" s="20"/>
      <c r="O10" s="17"/>
      <c r="P10" s="88"/>
      <c r="Q10" s="88"/>
      <c r="R10" s="88"/>
    </row>
    <row r="11" spans="1:18" x14ac:dyDescent="0.25">
      <c r="A11" s="83" t="s">
        <v>7</v>
      </c>
      <c r="B11" s="17"/>
      <c r="C11" s="17"/>
      <c r="E11" s="100">
        <f>+[2]PptarioVarReal!E10</f>
        <v>-12.471927256040837</v>
      </c>
      <c r="F11" s="143">
        <f>+[2]PptarioVarReal!F10</f>
        <v>-4.1454346387968188</v>
      </c>
      <c r="G11" s="143">
        <f>+[2]PptarioVarReal!H10</f>
        <v>13.333778743825174</v>
      </c>
      <c r="H11" s="70">
        <f>+[2]PptarioVarReal!I10</f>
        <v>-2.3618443570618597</v>
      </c>
      <c r="I11" s="143">
        <f>+[2]PptarioVarReal!J10</f>
        <v>24.442900721042847</v>
      </c>
      <c r="J11" s="143">
        <f>+[2]PptarioVarReal!L10</f>
        <v>-12.91830127808532</v>
      </c>
      <c r="K11" s="101">
        <f>+[2]PptarioVarReal!N10</f>
        <v>8.5868625164483792</v>
      </c>
      <c r="L11" s="101">
        <f>+[2]PptarioVarReal!O10</f>
        <v>12.416520265010234</v>
      </c>
      <c r="M11" s="101">
        <f>+[2]PptarioVarReal!P10</f>
        <v>4.5806905872795456</v>
      </c>
      <c r="N11" s="100">
        <f>+[2]PptarioVarReal!Q10</f>
        <v>8.5670311084997905</v>
      </c>
      <c r="O11" s="143">
        <f>+[2]PptarioVarReal!S10</f>
        <v>9.405824768558757</v>
      </c>
      <c r="P11" s="101">
        <f>+[2]PptarioVarReal!U10</f>
        <v>8.2402324657844019</v>
      </c>
      <c r="Q11" s="101">
        <f>+[2]PptarioVarReal!V10</f>
        <v>8.7612251510327468</v>
      </c>
      <c r="R11" s="101">
        <f>+[2]PptarioVarReal!W10</f>
        <v>5.8758324411622098</v>
      </c>
    </row>
    <row r="12" spans="1:18" x14ac:dyDescent="0.25">
      <c r="A12" s="20"/>
      <c r="B12" s="17" t="s">
        <v>8</v>
      </c>
      <c r="C12" s="17"/>
      <c r="E12" s="100">
        <f>+[2]PptarioVarReal!E11</f>
        <v>-12.450183832396567</v>
      </c>
      <c r="F12" s="143">
        <f>+[2]PptarioVarReal!F11</f>
        <v>-4.2377001951023008</v>
      </c>
      <c r="G12" s="143">
        <f>+[2]PptarioVarReal!H11</f>
        <v>-0.5954215883906544</v>
      </c>
      <c r="H12" s="70">
        <f>+[2]PptarioVarReal!I11</f>
        <v>-6.497761146507175</v>
      </c>
      <c r="I12" s="143">
        <f>+[2]PptarioVarReal!J11</f>
        <v>29.498668902060277</v>
      </c>
      <c r="J12" s="143">
        <f>+[2]PptarioVarReal!L11</f>
        <v>-21.031142116505073</v>
      </c>
      <c r="K12" s="101">
        <f>+[2]PptarioVarReal!N11</f>
        <v>7.9952018185906137</v>
      </c>
      <c r="L12" s="101">
        <f>+[2]PptarioVarReal!O11</f>
        <v>14.516105903878351</v>
      </c>
      <c r="M12" s="101">
        <f>+[2]PptarioVarReal!P11</f>
        <v>3.2545527735170277</v>
      </c>
      <c r="N12" s="100">
        <f>+[2]PptarioVarReal!Q11</f>
        <v>10.716940300697942</v>
      </c>
      <c r="O12" s="143">
        <f>+[2]PptarioVarReal!S11</f>
        <v>4.1935061792255368</v>
      </c>
      <c r="P12" s="101">
        <f>+[2]PptarioVarReal!U11</f>
        <v>10.460770608649517</v>
      </c>
      <c r="Q12" s="101">
        <f>+[2]PptarioVarReal!V11</f>
        <v>8.2891575268396522</v>
      </c>
      <c r="R12" s="101">
        <f>+[2]PptarioVarReal!W11</f>
        <v>4.7869547990952555</v>
      </c>
    </row>
    <row r="13" spans="1:18" s="195" customFormat="1" x14ac:dyDescent="0.25">
      <c r="A13" s="83"/>
      <c r="B13" s="81"/>
      <c r="C13" s="81" t="s">
        <v>73</v>
      </c>
      <c r="E13" s="207">
        <f>+[2]PptarioVarReal!E12</f>
        <v>-47.323315290696364</v>
      </c>
      <c r="F13" s="208">
        <f>+[2]PptarioVarReal!F12</f>
        <v>-52.539960330205538</v>
      </c>
      <c r="G13" s="208">
        <f>+[2]PptarioVarReal!H12</f>
        <v>-59.739119941596172</v>
      </c>
      <c r="H13" s="210">
        <f>+[2]PptarioVarReal!I12</f>
        <v>-53.220826081343944</v>
      </c>
      <c r="I13" s="208">
        <f>+[2]PptarioVarReal!J12</f>
        <v>165.34777905270096</v>
      </c>
      <c r="J13" s="208">
        <f>+[2]PptarioVarReal!L12</f>
        <v>27.114471661471072</v>
      </c>
      <c r="K13" s="209">
        <f>+[2]PptarioVarReal!N12</f>
        <v>89.821389204487161</v>
      </c>
      <c r="L13" s="209">
        <f>+[2]PptarioVarReal!O12</f>
        <v>548.61898400548444</v>
      </c>
      <c r="M13" s="209">
        <f>+[2]PptarioVarReal!P12</f>
        <v>33.643161240440818</v>
      </c>
      <c r="N13" s="207">
        <f>+[2]PptarioVarReal!Q12</f>
        <v>110.01844031519339</v>
      </c>
      <c r="O13" s="208">
        <f>+[2]PptarioVarReal!S12</f>
        <v>115.36540414609217</v>
      </c>
      <c r="P13" s="209">
        <f>+[2]PptarioVarReal!U12</f>
        <v>914.41396270272185</v>
      </c>
      <c r="Q13" s="209">
        <f>+[2]PptarioVarReal!V12</f>
        <v>177.23713463269675</v>
      </c>
      <c r="R13" s="209">
        <f>+[2]PptarioVarReal!W12</f>
        <v>12162.256450888179</v>
      </c>
    </row>
    <row r="14" spans="1:18" s="195" customFormat="1" x14ac:dyDescent="0.25">
      <c r="A14" s="83"/>
      <c r="B14" s="81"/>
      <c r="C14" s="81" t="s">
        <v>59</v>
      </c>
      <c r="D14" s="211"/>
      <c r="E14" s="207">
        <f>+[2]PptarioVarReal!E13</f>
        <v>-11.773508991705539</v>
      </c>
      <c r="F14" s="208">
        <f>+[2]PptarioVarReal!F13</f>
        <v>-3.1784526660372792</v>
      </c>
      <c r="G14" s="208">
        <f>+[2]PptarioVarReal!H13</f>
        <v>0.98154444142521946</v>
      </c>
      <c r="H14" s="210">
        <f>+[2]PptarioVarReal!I13</f>
        <v>-5.4562160748994675</v>
      </c>
      <c r="I14" s="208">
        <f>+[2]PptarioVarReal!J13</f>
        <v>27.149538339441428</v>
      </c>
      <c r="J14" s="208">
        <f>+[2]PptarioVarReal!L13</f>
        <v>-21.964165940363412</v>
      </c>
      <c r="K14" s="209">
        <f>+[2]PptarioVarReal!N13</f>
        <v>5.3268158208265248</v>
      </c>
      <c r="L14" s="209">
        <f>+[2]PptarioVarReal!O13</f>
        <v>12.233116892300909</v>
      </c>
      <c r="M14" s="209">
        <f>+[2]PptarioVarReal!P13</f>
        <v>2.8335638929893658</v>
      </c>
      <c r="N14" s="207">
        <f>+[2]PptarioVarReal!Q13</f>
        <v>-1.5700933093194092</v>
      </c>
      <c r="O14" s="208">
        <f>+[2]PptarioVarReal!S13</f>
        <v>3.0140693867237722</v>
      </c>
      <c r="P14" s="209">
        <f>+[2]PptarioVarReal!U13</f>
        <v>6.0633886772519352</v>
      </c>
      <c r="Q14" s="209">
        <f>+[2]PptarioVarReal!V13</f>
        <v>2.5330343604719863</v>
      </c>
      <c r="R14" s="209">
        <f>+[2]PptarioVarReal!W13</f>
        <v>2.7485466085132693</v>
      </c>
    </row>
    <row r="15" spans="1:18" x14ac:dyDescent="0.25">
      <c r="A15" s="20"/>
      <c r="B15" s="17" t="s">
        <v>102</v>
      </c>
      <c r="C15" s="17"/>
      <c r="E15" s="100">
        <f>+[2]PptarioVarReal!E14</f>
        <v>-100</v>
      </c>
      <c r="F15" s="143">
        <f>+[2]PptarioVarReal!F14</f>
        <v>-100</v>
      </c>
      <c r="G15" s="143">
        <f>+[2]PptarioVarReal!H14</f>
        <v>-100</v>
      </c>
      <c r="H15" s="70">
        <f>+[2]PptarioVarReal!I14</f>
        <v>-100</v>
      </c>
      <c r="I15" s="143">
        <f>+[2]PptarioVarReal!J14</f>
        <v>-100</v>
      </c>
      <c r="J15" s="143">
        <f>+[2]PptarioVarReal!L14</f>
        <v>423.71592433388628</v>
      </c>
      <c r="K15" s="101">
        <f>+[2]PptarioVarReal!N14</f>
        <v>608.33319731433085</v>
      </c>
      <c r="L15" s="101">
        <f>+[2]PptarioVarReal!O14</f>
        <v>292.22995644049735</v>
      </c>
      <c r="M15" s="101">
        <f>+[2]PptarioVarReal!P14</f>
        <v>-97.716639542289968</v>
      </c>
      <c r="N15" s="100">
        <f>+[2]PptarioVarReal!Q14</f>
        <v>625.03467409062171</v>
      </c>
      <c r="O15" s="143">
        <f>+[2]PptarioVarReal!S14</f>
        <v>46404.158252079775</v>
      </c>
      <c r="P15" s="101">
        <f>+[2]PptarioVarReal!U14</f>
        <v>662.60062472150287</v>
      </c>
      <c r="Q15" s="101">
        <f>+[2]PptarioVarReal!V14</f>
        <v>16419.389978848587</v>
      </c>
      <c r="R15" s="101">
        <f>+[2]PptarioVarReal!W14</f>
        <v>-11.05314330108521</v>
      </c>
    </row>
    <row r="16" spans="1:18" x14ac:dyDescent="0.25">
      <c r="A16" s="20"/>
      <c r="B16" s="17" t="s">
        <v>9</v>
      </c>
      <c r="C16" s="17"/>
      <c r="E16" s="100">
        <f>+[2]PptarioVarReal!E15</f>
        <v>2.335812866454412</v>
      </c>
      <c r="F16" s="143">
        <f>+[2]PptarioVarReal!F15</f>
        <v>9.8796151976606303</v>
      </c>
      <c r="G16" s="143">
        <f>+[2]PptarioVarReal!H15</f>
        <v>35.685307934886623</v>
      </c>
      <c r="H16" s="70">
        <f>+[2]PptarioVarReal!I15</f>
        <v>14.254873018561231</v>
      </c>
      <c r="I16" s="143">
        <f>+[2]PptarioVarReal!J15</f>
        <v>1.1426878752704539</v>
      </c>
      <c r="J16" s="143">
        <f>+[2]PptarioVarReal!L15</f>
        <v>8.5612196615598037</v>
      </c>
      <c r="K16" s="101">
        <f>+[2]PptarioVarReal!N15</f>
        <v>-1.3239344934627417</v>
      </c>
      <c r="L16" s="101">
        <f>+[2]PptarioVarReal!O15</f>
        <v>2.6946088377056698</v>
      </c>
      <c r="M16" s="101">
        <f>+[2]PptarioVarReal!P15</f>
        <v>8.1505435762067044</v>
      </c>
      <c r="N16" s="100">
        <f>+[2]PptarioVarReal!Q15</f>
        <v>8.0382165798404515</v>
      </c>
      <c r="O16" s="143">
        <f>+[2]PptarioVarReal!S15</f>
        <v>5.8757381387352536</v>
      </c>
      <c r="P16" s="101">
        <f>+[2]PptarioVarReal!U15</f>
        <v>-5.6033726866605242</v>
      </c>
      <c r="Q16" s="101">
        <f>+[2]PptarioVarReal!V15</f>
        <v>2.4591682514168545</v>
      </c>
      <c r="R16" s="101">
        <f>+[2]PptarioVarReal!W15</f>
        <v>6.172268106553469</v>
      </c>
    </row>
    <row r="17" spans="1:18" x14ac:dyDescent="0.25">
      <c r="A17" s="20"/>
      <c r="B17" s="17" t="s">
        <v>56</v>
      </c>
      <c r="C17" s="17"/>
      <c r="E17" s="100">
        <f>+[2]PptarioVarReal!E16</f>
        <v>59.284189305226917</v>
      </c>
      <c r="F17" s="143">
        <f>+[2]PptarioVarReal!F16</f>
        <v>-14.094917621418235</v>
      </c>
      <c r="G17" s="143">
        <f>+[2]PptarioVarReal!H16</f>
        <v>6016.9537998370934</v>
      </c>
      <c r="H17" s="70">
        <f>+[2]PptarioVarReal!I16</f>
        <v>1979.5842767005315</v>
      </c>
      <c r="I17" s="143">
        <f>+[2]PptarioVarReal!J16</f>
        <v>-31.649694707023102</v>
      </c>
      <c r="J17" s="143">
        <f>+[2]PptarioVarReal!L16</f>
        <v>35.505222180475272</v>
      </c>
      <c r="K17" s="101">
        <f>+[2]PptarioVarReal!N16</f>
        <v>32.113417049744683</v>
      </c>
      <c r="L17" s="101">
        <f>+[2]PptarioVarReal!O16</f>
        <v>17.319504759364168</v>
      </c>
      <c r="M17" s="101">
        <f>+[2]PptarioVarReal!P16</f>
        <v>830.61043300490348</v>
      </c>
      <c r="N17" s="100">
        <f>+[2]PptarioVarReal!Q16</f>
        <v>29.071003604462042</v>
      </c>
      <c r="O17" s="143">
        <f>+[2]PptarioVarReal!S16</f>
        <v>39.180527848258166</v>
      </c>
      <c r="P17" s="101">
        <f>+[2]PptarioVarReal!U16</f>
        <v>14.936635610249759</v>
      </c>
      <c r="Q17" s="101">
        <f>+[2]PptarioVarReal!V16</f>
        <v>26.563063944253674</v>
      </c>
      <c r="R17" s="101">
        <f>+[2]PptarioVarReal!W16</f>
        <v>568.92339332575443</v>
      </c>
    </row>
    <row r="18" spans="1:18" x14ac:dyDescent="0.25">
      <c r="A18" s="20"/>
      <c r="B18" s="81" t="s">
        <v>67</v>
      </c>
      <c r="C18" s="17"/>
      <c r="E18" s="100">
        <f>+[2]PptarioVarReal!E17</f>
        <v>-1.9520578741874739</v>
      </c>
      <c r="F18" s="143">
        <f>+[2]PptarioVarReal!F17</f>
        <v>-24.491709530641604</v>
      </c>
      <c r="G18" s="143">
        <f>+[2]PptarioVarReal!H17</f>
        <v>-10.731437147200007</v>
      </c>
      <c r="H18" s="70">
        <f>+[2]PptarioVarReal!I17</f>
        <v>-12.408576009497418</v>
      </c>
      <c r="I18" s="143">
        <f>+[2]PptarioVarReal!J17</f>
        <v>-1.3405019711788646</v>
      </c>
      <c r="J18" s="143">
        <f>+[2]PptarioVarReal!L17</f>
        <v>8.915807453497715</v>
      </c>
      <c r="K18" s="101">
        <f>+[2]PptarioVarReal!N17</f>
        <v>-0.93896235954911145</v>
      </c>
      <c r="L18" s="101">
        <f>+[2]PptarioVarReal!O17</f>
        <v>2.9852585754944538</v>
      </c>
      <c r="M18" s="101">
        <f>+[2]PptarioVarReal!P17</f>
        <v>-4.3116625599659342</v>
      </c>
      <c r="N18" s="100">
        <f>+[2]PptarioVarReal!Q17</f>
        <v>-27.944788318719716</v>
      </c>
      <c r="O18" s="143">
        <f>+[2]PptarioVarReal!S17</f>
        <v>27.736910815680549</v>
      </c>
      <c r="P18" s="101">
        <f>+[2]PptarioVarReal!U17</f>
        <v>11.484596810757219</v>
      </c>
      <c r="Q18" s="101">
        <f>+[2]PptarioVarReal!V17</f>
        <v>5.6196722878085748</v>
      </c>
      <c r="R18" s="101">
        <f>+[2]PptarioVarReal!W17</f>
        <v>-0.19393639410192343</v>
      </c>
    </row>
    <row r="19" spans="1:18" x14ac:dyDescent="0.25">
      <c r="A19" s="20"/>
      <c r="B19" s="17" t="s">
        <v>10</v>
      </c>
      <c r="C19" s="17"/>
      <c r="E19" s="100">
        <f>+[2]PptarioVarReal!E18</f>
        <v>5.0828737876398078</v>
      </c>
      <c r="F19" s="143">
        <f>+[2]PptarioVarReal!F18</f>
        <v>-4.0125906702328411</v>
      </c>
      <c r="G19" s="143">
        <f>+[2]PptarioVarReal!H18</f>
        <v>5.4175836774861263</v>
      </c>
      <c r="H19" s="70">
        <f>+[2]PptarioVarReal!I18</f>
        <v>2.1560665203848695</v>
      </c>
      <c r="I19" s="143">
        <f>+[2]PptarioVarReal!J18</f>
        <v>-2.8730516621167768</v>
      </c>
      <c r="J19" s="143">
        <f>+[2]PptarioVarReal!L18</f>
        <v>5.1350345522708007</v>
      </c>
      <c r="K19" s="101">
        <f>+[2]PptarioVarReal!N18</f>
        <v>8.4151743880698682</v>
      </c>
      <c r="L19" s="101">
        <f>+[2]PptarioVarReal!O18</f>
        <v>3.5204562593301958</v>
      </c>
      <c r="M19" s="101">
        <f>+[2]PptarioVarReal!P18</f>
        <v>2.8229208296059793</v>
      </c>
      <c r="N19" s="100">
        <f>+[2]PptarioVarReal!Q18</f>
        <v>-11.195748852401143</v>
      </c>
      <c r="O19" s="143">
        <f>+[2]PptarioVarReal!S18</f>
        <v>18.597514580895336</v>
      </c>
      <c r="P19" s="101">
        <f>+[2]PptarioVarReal!U18</f>
        <v>-1.3100512617596483</v>
      </c>
      <c r="Q19" s="101">
        <f>+[2]PptarioVarReal!V18</f>
        <v>1.5207911113114925</v>
      </c>
      <c r="R19" s="101">
        <f>+[2]PptarioVarReal!W18</f>
        <v>2.3569932642536262</v>
      </c>
    </row>
    <row r="20" spans="1:18" x14ac:dyDescent="0.25">
      <c r="A20" s="20"/>
      <c r="B20" s="17" t="s">
        <v>11</v>
      </c>
      <c r="C20" s="17"/>
      <c r="E20" s="100">
        <f>+[2]PptarioVarReal!E19</f>
        <v>9.0198593508002745</v>
      </c>
      <c r="F20" s="143">
        <f>+[2]PptarioVarReal!F19</f>
        <v>21.76355515223274</v>
      </c>
      <c r="G20" s="143">
        <f>+[2]PptarioVarReal!H19</f>
        <v>31.993277190510106</v>
      </c>
      <c r="H20" s="70">
        <f>+[2]PptarioVarReal!I19</f>
        <v>20.564905727192716</v>
      </c>
      <c r="I20" s="143">
        <f>+[2]PptarioVarReal!J19</f>
        <v>-43.031256292771012</v>
      </c>
      <c r="J20" s="143">
        <f>+[2]PptarioVarReal!L19</f>
        <v>14.501656805127672</v>
      </c>
      <c r="K20" s="101">
        <f>+[2]PptarioVarReal!N19</f>
        <v>47.853806689183685</v>
      </c>
      <c r="L20" s="101">
        <f>+[2]PptarioVarReal!O19</f>
        <v>-4.2220143170859199</v>
      </c>
      <c r="M20" s="101">
        <f>+[2]PptarioVarReal!P19</f>
        <v>7.1521665503926579</v>
      </c>
      <c r="N20" s="100">
        <f>+[2]PptarioVarReal!Q19</f>
        <v>8.6421059875405604</v>
      </c>
      <c r="O20" s="143">
        <f>+[2]PptarioVarReal!S19</f>
        <v>4.0718388256645532</v>
      </c>
      <c r="P20" s="101">
        <f>+[2]PptarioVarReal!U19</f>
        <v>-6.5525457487133565</v>
      </c>
      <c r="Q20" s="101">
        <f>+[2]PptarioVarReal!V19</f>
        <v>1.8379675691691411</v>
      </c>
      <c r="R20" s="101">
        <f>+[2]PptarioVarReal!W19</f>
        <v>5.4413868916307617</v>
      </c>
    </row>
    <row r="21" spans="1:18" x14ac:dyDescent="0.25">
      <c r="A21" s="52"/>
      <c r="B21" s="53"/>
      <c r="C21" s="53"/>
      <c r="D21" s="55"/>
      <c r="E21" s="107"/>
      <c r="F21" s="146"/>
      <c r="G21" s="146"/>
      <c r="H21" s="71"/>
      <c r="I21" s="146"/>
      <c r="J21" s="146"/>
      <c r="K21" s="108"/>
      <c r="L21" s="108"/>
      <c r="M21" s="108"/>
      <c r="N21" s="107"/>
      <c r="O21" s="146"/>
      <c r="P21" s="108"/>
      <c r="Q21" s="108"/>
      <c r="R21" s="108"/>
    </row>
    <row r="22" spans="1:18" x14ac:dyDescent="0.25">
      <c r="A22" s="20" t="s">
        <v>12</v>
      </c>
      <c r="B22" s="17"/>
      <c r="C22" s="17"/>
      <c r="E22" s="100">
        <f>+[2]PptarioVarReal!E21</f>
        <v>5.0925694451008585</v>
      </c>
      <c r="F22" s="143">
        <f>+[2]PptarioVarReal!F21</f>
        <v>5.3701168377930042</v>
      </c>
      <c r="G22" s="143">
        <f>+[2]PptarioVarReal!H21</f>
        <v>15.633942891290719</v>
      </c>
      <c r="H22" s="70">
        <f>+[2]PptarioVarReal!I21</f>
        <v>9.1090699281712872</v>
      </c>
      <c r="I22" s="143">
        <f>+[2]PptarioVarReal!J21</f>
        <v>1.8880608433691215</v>
      </c>
      <c r="J22" s="143">
        <f>+[2]PptarioVarReal!L21</f>
        <v>4.7845296166928897</v>
      </c>
      <c r="K22" s="101">
        <f>+[2]PptarioVarReal!N21</f>
        <v>8.7187822909942536</v>
      </c>
      <c r="L22" s="101">
        <f>+[2]PptarioVarReal!O21</f>
        <v>5.1676450604883906</v>
      </c>
      <c r="M22" s="101">
        <f>+[2]PptarioVarReal!P21</f>
        <v>7.1013609909616138</v>
      </c>
      <c r="N22" s="100">
        <f>+[2]PptarioVarReal!Q21</f>
        <v>3.1255114943832929</v>
      </c>
      <c r="O22" s="143">
        <f>+[2]PptarioVarReal!S21</f>
        <v>13.819941180551298</v>
      </c>
      <c r="P22" s="101">
        <f>+[2]PptarioVarReal!U21</f>
        <v>6.2072173228960636</v>
      </c>
      <c r="Q22" s="101">
        <f>+[2]PptarioVarReal!V21</f>
        <v>7.5807849682044903</v>
      </c>
      <c r="R22" s="101">
        <f>+[2]PptarioVarReal!W21</f>
        <v>7.2397611870968381</v>
      </c>
    </row>
    <row r="23" spans="1:18" x14ac:dyDescent="0.25">
      <c r="A23" s="20"/>
      <c r="B23" s="17" t="s">
        <v>13</v>
      </c>
      <c r="C23" s="17"/>
      <c r="E23" s="100">
        <f>+[2]PptarioVarReal!E22</f>
        <v>8.5395735510012329</v>
      </c>
      <c r="F23" s="143">
        <f>+[2]PptarioVarReal!F22</f>
        <v>5.7971399369644905</v>
      </c>
      <c r="G23" s="143">
        <f>+[2]PptarioVarReal!H22</f>
        <v>5.1012133758475686</v>
      </c>
      <c r="H23" s="70">
        <f>+[2]PptarioVarReal!I22</f>
        <v>6.3747104992952996</v>
      </c>
      <c r="I23" s="143">
        <f>+[2]PptarioVarReal!J22</f>
        <v>4.4338035714609481</v>
      </c>
      <c r="J23" s="143">
        <f>+[2]PptarioVarReal!L22</f>
        <v>6.1331236454231997</v>
      </c>
      <c r="K23" s="101">
        <f>+[2]PptarioVarReal!N22</f>
        <v>-1.9492842806877908</v>
      </c>
      <c r="L23" s="101">
        <f>+[2]PptarioVarReal!O22</f>
        <v>2.4400897489244677</v>
      </c>
      <c r="M23" s="101">
        <f>+[2]PptarioVarReal!P22</f>
        <v>4.426315900617861</v>
      </c>
      <c r="N23" s="100">
        <f>+[2]PptarioVarReal!Q22</f>
        <v>17.937136698202583</v>
      </c>
      <c r="O23" s="143">
        <f>+[2]PptarioVarReal!S22</f>
        <v>5.4737176036449897</v>
      </c>
      <c r="P23" s="101">
        <f>+[2]PptarioVarReal!U22</f>
        <v>6.4516574262081683</v>
      </c>
      <c r="Q23" s="101">
        <f>+[2]PptarioVarReal!V22</f>
        <v>9.5652348264270604</v>
      </c>
      <c r="R23" s="101">
        <f>+[2]PptarioVarReal!W22</f>
        <v>6.1248255385764283</v>
      </c>
    </row>
    <row r="24" spans="1:18" x14ac:dyDescent="0.25">
      <c r="A24" s="20"/>
      <c r="B24" s="17" t="s">
        <v>14</v>
      </c>
      <c r="C24" s="17"/>
      <c r="E24" s="100">
        <f>+[2]PptarioVarReal!E23</f>
        <v>17.228914345383739</v>
      </c>
      <c r="F24" s="143">
        <f>+[2]PptarioVarReal!F23</f>
        <v>-0.61476813103832351</v>
      </c>
      <c r="G24" s="143">
        <f>+[2]PptarioVarReal!H23</f>
        <v>0.93641014831713498</v>
      </c>
      <c r="H24" s="70">
        <f>+[2]PptarioVarReal!I23</f>
        <v>4.0856273496626905</v>
      </c>
      <c r="I24" s="143">
        <f>+[2]PptarioVarReal!J23</f>
        <v>-8.3701854327528302</v>
      </c>
      <c r="J24" s="143">
        <f>+[2]PptarioVarReal!L23</f>
        <v>2.7837506577466087E-2</v>
      </c>
      <c r="K24" s="101">
        <f>+[2]PptarioVarReal!N23</f>
        <v>13.245591851982773</v>
      </c>
      <c r="L24" s="101">
        <f>+[2]PptarioVarReal!O23</f>
        <v>1.685345026572449</v>
      </c>
      <c r="M24" s="101">
        <f>+[2]PptarioVarReal!P23</f>
        <v>2.7670700235264523</v>
      </c>
      <c r="N24" s="100">
        <f>+[2]PptarioVarReal!Q23</f>
        <v>2.2637581355174463</v>
      </c>
      <c r="O24" s="143">
        <f>+[2]PptarioVarReal!S23</f>
        <v>8.2004262290449326</v>
      </c>
      <c r="P24" s="101">
        <f>+[2]PptarioVarReal!U23</f>
        <v>-0.2065105202906925</v>
      </c>
      <c r="Q24" s="101">
        <f>+[2]PptarioVarReal!V23</f>
        <v>3.3303300579185624</v>
      </c>
      <c r="R24" s="101">
        <f>+[2]PptarioVarReal!W23</f>
        <v>2.9317629686437918</v>
      </c>
    </row>
    <row r="25" spans="1:18" x14ac:dyDescent="0.25">
      <c r="A25" s="20"/>
      <c r="B25" s="17" t="s">
        <v>15</v>
      </c>
      <c r="C25" s="17"/>
      <c r="E25" s="100">
        <f>+[2]PptarioVarReal!E24</f>
        <v>-20.048940392443804</v>
      </c>
      <c r="F25" s="143">
        <f>+[2]PptarioVarReal!F24</f>
        <v>-23.606576462749771</v>
      </c>
      <c r="G25" s="143">
        <f>+[2]PptarioVarReal!H24</f>
        <v>156.81137494501507</v>
      </c>
      <c r="H25" s="70">
        <f>+[2]PptarioVarReal!I24</f>
        <v>23.662552914700896</v>
      </c>
      <c r="I25" s="143">
        <f>+[2]PptarioVarReal!J24</f>
        <v>-24.332052069795594</v>
      </c>
      <c r="J25" s="143">
        <f>+[2]PptarioVarReal!L24</f>
        <v>-70.843944439201167</v>
      </c>
      <c r="K25" s="101">
        <f>+[2]PptarioVarReal!N24</f>
        <v>150.23195197074912</v>
      </c>
      <c r="L25" s="101">
        <f>+[2]PptarioVarReal!O24</f>
        <v>9.2743116693729366</v>
      </c>
      <c r="M25" s="101">
        <f>+[2]PptarioVarReal!P24</f>
        <v>22.314251400707221</v>
      </c>
      <c r="N25" s="100">
        <f>+[2]PptarioVarReal!Q24</f>
        <v>-11.271958295190366</v>
      </c>
      <c r="O25" s="143">
        <f>+[2]PptarioVarReal!S24</f>
        <v>-0.39244018946942294</v>
      </c>
      <c r="P25" s="101">
        <f>+[2]PptarioVarReal!U24</f>
        <v>32.180493910812835</v>
      </c>
      <c r="Q25" s="101">
        <f>+[2]PptarioVarReal!V24</f>
        <v>10.610733957266639</v>
      </c>
      <c r="R25" s="101">
        <f>+[2]PptarioVarReal!W24</f>
        <v>16.149234167359296</v>
      </c>
    </row>
    <row r="26" spans="1:18" x14ac:dyDescent="0.25">
      <c r="A26" s="20"/>
      <c r="B26" s="17" t="s">
        <v>58</v>
      </c>
      <c r="C26" s="17"/>
      <c r="E26" s="100">
        <f>+[2]PptarioVarReal!E25</f>
        <v>10.745780205302369</v>
      </c>
      <c r="F26" s="143">
        <f>+[2]PptarioVarReal!F25</f>
        <v>7.6309862643671122</v>
      </c>
      <c r="G26" s="143">
        <f>+[2]PptarioVarReal!H25</f>
        <v>19.358656957886744</v>
      </c>
      <c r="H26" s="70">
        <f>+[2]PptarioVarReal!I25</f>
        <v>12.718735336838783</v>
      </c>
      <c r="I26" s="143">
        <f>+[2]PptarioVarReal!J25</f>
        <v>3.3301077159871628</v>
      </c>
      <c r="J26" s="143">
        <f>+[2]PptarioVarReal!L25</f>
        <v>9.0118616404613938</v>
      </c>
      <c r="K26" s="101">
        <f>+[2]PptarioVarReal!N25</f>
        <v>10.604151855766709</v>
      </c>
      <c r="L26" s="101">
        <f>+[2]PptarioVarReal!O25</f>
        <v>7.6051440288884997</v>
      </c>
      <c r="M26" s="101">
        <f>+[2]PptarioVarReal!P25</f>
        <v>9.8459001825081049</v>
      </c>
      <c r="N26" s="100">
        <f>+[2]PptarioVarReal!Q25</f>
        <v>-1.8294263181466985</v>
      </c>
      <c r="O26" s="143">
        <f>+[2]PptarioVarReal!S25</f>
        <v>24.273277395273716</v>
      </c>
      <c r="P26" s="101">
        <f>+[2]PptarioVarReal!U25</f>
        <v>-2.1521733353089378</v>
      </c>
      <c r="Q26" s="101">
        <f>+[2]PptarioVarReal!V25</f>
        <v>6.9812376388841857</v>
      </c>
      <c r="R26" s="101">
        <f>+[2]PptarioVarReal!W25</f>
        <v>8.76014715291209</v>
      </c>
    </row>
    <row r="27" spans="1:18" x14ac:dyDescent="0.25">
      <c r="A27" s="20"/>
      <c r="B27" s="17" t="s">
        <v>74</v>
      </c>
      <c r="C27" s="17"/>
      <c r="E27" s="100">
        <f>+[2]PptarioVarReal!E26</f>
        <v>3.9576603287775347</v>
      </c>
      <c r="F27" s="143">
        <f>+[2]PptarioVarReal!F26</f>
        <v>5.3876200072774827</v>
      </c>
      <c r="G27" s="143">
        <f>+[2]PptarioVarReal!H26</f>
        <v>2.8602934131242597</v>
      </c>
      <c r="H27" s="70">
        <f>+[2]PptarioVarReal!I26</f>
        <v>3.960727965121702</v>
      </c>
      <c r="I27" s="143">
        <f>+[2]PptarioVarReal!J26</f>
        <v>2.2920857149699492</v>
      </c>
      <c r="J27" s="143">
        <f>+[2]PptarioVarReal!L26</f>
        <v>4.1143058293168222</v>
      </c>
      <c r="K27" s="101">
        <f>+[2]PptarioVarReal!N26</f>
        <v>5.5903359190673019</v>
      </c>
      <c r="L27" s="101">
        <f>+[2]PptarioVarReal!O26</f>
        <v>4.0121808531904835</v>
      </c>
      <c r="M27" s="101">
        <f>+[2]PptarioVarReal!P26</f>
        <v>4.0002496873283944</v>
      </c>
      <c r="N27" s="100">
        <f>+[2]PptarioVarReal!Q26</f>
        <v>5.2057425061961649</v>
      </c>
      <c r="O27" s="143">
        <f>+[2]PptarioVarReal!S26</f>
        <v>3.6736272057021679</v>
      </c>
      <c r="P27" s="101">
        <f>+[2]PptarioVarReal!U26</f>
        <v>14.45149972130122</v>
      </c>
      <c r="Q27" s="101">
        <f>+[2]PptarioVarReal!V26</f>
        <v>7.7522686332840651</v>
      </c>
      <c r="R27" s="101">
        <f>+[2]PptarioVarReal!W26</f>
        <v>5.2127319129350091</v>
      </c>
    </row>
    <row r="28" spans="1:18" x14ac:dyDescent="0.25">
      <c r="A28" s="20"/>
      <c r="B28" s="17" t="s">
        <v>16</v>
      </c>
      <c r="C28" s="17"/>
      <c r="E28" s="100">
        <f>+[2]PptarioVarReal!E27</f>
        <v>364.17993779966969</v>
      </c>
      <c r="F28" s="143">
        <f>+[2]PptarioVarReal!F27</f>
        <v>-1.8900021485057761</v>
      </c>
      <c r="G28" s="143">
        <f>+[2]PptarioVarReal!H27</f>
        <v>-1.6056786021830249</v>
      </c>
      <c r="H28" s="70">
        <f>+[2]PptarioVarReal!I27</f>
        <v>49.910601042923084</v>
      </c>
      <c r="I28" s="143">
        <f>+[2]PptarioVarReal!J27</f>
        <v>-5.2151766168632268</v>
      </c>
      <c r="J28" s="143">
        <f>+[2]PptarioVarReal!L27</f>
        <v>761.53599289456361</v>
      </c>
      <c r="K28" s="101">
        <f>+[2]PptarioVarReal!N27</f>
        <v>12.031774875259838</v>
      </c>
      <c r="L28" s="101">
        <f>+[2]PptarioVarReal!O27</f>
        <v>124.54229090204332</v>
      </c>
      <c r="M28" s="101">
        <f>+[2]PptarioVarReal!P27</f>
        <v>84.993781977983218</v>
      </c>
      <c r="N28" s="100">
        <f>+[2]PptarioVarReal!Q27</f>
        <v>-36.755106674517812</v>
      </c>
      <c r="O28" s="143">
        <f>+[2]PptarioVarReal!S27</f>
        <v>-18.81955068079716</v>
      </c>
      <c r="P28" s="101">
        <f>+[2]PptarioVarReal!U27</f>
        <v>497.05847074327261</v>
      </c>
      <c r="Q28" s="101">
        <f>+[2]PptarioVarReal!V27</f>
        <v>-6.7896639020220473</v>
      </c>
      <c r="R28" s="101">
        <f>+[2]PptarioVarReal!W27</f>
        <v>44.649512303549876</v>
      </c>
    </row>
    <row r="29" spans="1:18" x14ac:dyDescent="0.25">
      <c r="A29" s="20"/>
      <c r="B29" s="17"/>
      <c r="C29" s="17"/>
      <c r="E29" s="93"/>
      <c r="F29" s="137"/>
      <c r="G29" s="137"/>
      <c r="H29" s="56"/>
      <c r="I29" s="137"/>
      <c r="J29" s="137"/>
      <c r="K29" s="94"/>
      <c r="L29" s="94"/>
      <c r="M29" s="94"/>
      <c r="N29" s="93"/>
      <c r="O29" s="137"/>
      <c r="P29" s="94"/>
      <c r="Q29" s="94"/>
      <c r="R29" s="94"/>
    </row>
    <row r="30" spans="1:18" x14ac:dyDescent="0.25">
      <c r="A30" s="83" t="s">
        <v>17</v>
      </c>
      <c r="B30" s="23"/>
      <c r="C30" s="23"/>
      <c r="E30" s="100">
        <f>+[2]PptarioVarReal!E29</f>
        <v>-40.720777095644742</v>
      </c>
      <c r="F30" s="143">
        <f>+[2]PptarioVarReal!F29</f>
        <v>-41.412237224974021</v>
      </c>
      <c r="G30" s="143">
        <f>+[2]PptarioVarReal!H29</f>
        <v>-271.99836038350873</v>
      </c>
      <c r="H30" s="70">
        <f>+[2]PptarioVarReal!I29</f>
        <v>-43.397188128736076</v>
      </c>
      <c r="I30" s="143">
        <f>+[2]PptarioVarReal!J29</f>
        <v>58.477754690568418</v>
      </c>
      <c r="J30" s="143">
        <f>+[2]PptarioVarReal!L29</f>
        <v>-38.386219955203948</v>
      </c>
      <c r="K30" s="101">
        <f>+[2]PptarioVarReal!N29</f>
        <v>-10.352048249875612</v>
      </c>
      <c r="L30" s="101">
        <f>+[2]PptarioVarReal!O29</f>
        <v>104.01872660753666</v>
      </c>
      <c r="M30" s="101">
        <f>+[2]PptarioVarReal!P29</f>
        <v>-9.662068862567331</v>
      </c>
      <c r="N30" s="100">
        <f>+[2]PptarioVarReal!Q29</f>
        <v>46.453724192987188</v>
      </c>
      <c r="O30" s="143">
        <f>+[2]PptarioVarReal!S29</f>
        <v>-47.937319329955507</v>
      </c>
      <c r="P30" s="101">
        <f>+[2]PptarioVarReal!U29</f>
        <v>6.9068476408941315</v>
      </c>
      <c r="Q30" s="101">
        <f>+[2]PptarioVarReal!V29</f>
        <v>11.867994619704071</v>
      </c>
      <c r="R30" s="101">
        <f>+[2]PptarioVarReal!W29</f>
        <v>-8.7689794168353767</v>
      </c>
    </row>
    <row r="31" spans="1:18" x14ac:dyDescent="0.25">
      <c r="A31" s="20"/>
      <c r="B31" s="17"/>
      <c r="C31" s="17"/>
      <c r="E31" s="93"/>
      <c r="F31" s="137"/>
      <c r="G31" s="137"/>
      <c r="H31" s="56"/>
      <c r="I31" s="137"/>
      <c r="J31" s="137"/>
      <c r="K31" s="94"/>
      <c r="L31" s="94"/>
      <c r="M31" s="94"/>
      <c r="N31" s="93"/>
      <c r="O31" s="137"/>
      <c r="P31" s="94"/>
      <c r="Q31" s="94"/>
      <c r="R31" s="94"/>
    </row>
    <row r="32" spans="1:18" x14ac:dyDescent="0.25">
      <c r="A32" s="19" t="s">
        <v>18</v>
      </c>
      <c r="B32" s="17"/>
      <c r="C32" s="17"/>
      <c r="E32" s="93"/>
      <c r="F32" s="137"/>
      <c r="G32" s="137"/>
      <c r="H32" s="56"/>
      <c r="I32" s="137"/>
      <c r="J32" s="137"/>
      <c r="K32" s="94"/>
      <c r="L32" s="94"/>
      <c r="M32" s="94"/>
      <c r="N32" s="93"/>
      <c r="O32" s="137"/>
      <c r="P32" s="94"/>
      <c r="Q32" s="94"/>
      <c r="R32" s="94"/>
    </row>
    <row r="33" spans="1:18" x14ac:dyDescent="0.25">
      <c r="A33" s="20" t="s">
        <v>19</v>
      </c>
      <c r="B33" s="17"/>
      <c r="C33" s="17"/>
      <c r="E33" s="100">
        <f>+[2]PptarioVarReal!E32</f>
        <v>6.3869195338313034</v>
      </c>
      <c r="F33" s="143">
        <f>+[2]PptarioVarReal!F32</f>
        <v>1.5669420567025361</v>
      </c>
      <c r="G33" s="143">
        <f>+[2]PptarioVarReal!H32</f>
        <v>-7.687074903954616</v>
      </c>
      <c r="H33" s="70">
        <f>+[2]PptarioVarReal!I32</f>
        <v>-1.4158810372932318</v>
      </c>
      <c r="I33" s="143">
        <f>+[2]PptarioVarReal!J32</f>
        <v>0.63248512365083887</v>
      </c>
      <c r="J33" s="143">
        <f>+[2]PptarioVarReal!L32</f>
        <v>-11.447037001673033</v>
      </c>
      <c r="K33" s="101">
        <f>+[2]PptarioVarReal!N32</f>
        <v>1.012904263845793</v>
      </c>
      <c r="L33" s="101">
        <f>+[2]PptarioVarReal!O32</f>
        <v>-3.3679361695561627</v>
      </c>
      <c r="M33" s="101">
        <f>+[2]PptarioVarReal!P32</f>
        <v>-2.5288563888005378</v>
      </c>
      <c r="N33" s="100">
        <f>+[2]PptarioVarReal!Q32</f>
        <v>-3.7437764995195133</v>
      </c>
      <c r="O33" s="143">
        <f>+[2]PptarioVarReal!S32</f>
        <v>-10.230811350168345</v>
      </c>
      <c r="P33" s="101">
        <f>+[2]PptarioVarReal!U32</f>
        <v>-9.4989023719145642</v>
      </c>
      <c r="Q33" s="101">
        <f>+[2]PptarioVarReal!V32</f>
        <v>-7.8141717456008504</v>
      </c>
      <c r="R33" s="101">
        <f>+[2]PptarioVarReal!W32</f>
        <v>-4.4060966425927823</v>
      </c>
    </row>
    <row r="34" spans="1:18" x14ac:dyDescent="0.25">
      <c r="A34" s="20"/>
      <c r="B34" s="17" t="s">
        <v>20</v>
      </c>
      <c r="C34" s="17"/>
      <c r="E34" s="100">
        <f>+[2]PptarioVarReal!E33</f>
        <v>-86.048175594864034</v>
      </c>
      <c r="F34" s="143">
        <f>+[2]PptarioVarReal!F33</f>
        <v>33.262612297826699</v>
      </c>
      <c r="G34" s="143">
        <f>+[2]PptarioVarReal!H33</f>
        <v>-75.037902070605327</v>
      </c>
      <c r="H34" s="70">
        <f>+[2]PptarioVarReal!I33</f>
        <v>-61.250419461266617</v>
      </c>
      <c r="I34" s="143">
        <f>+[2]PptarioVarReal!J33</f>
        <v>-93.745082432256396</v>
      </c>
      <c r="J34" s="143">
        <f>+[2]PptarioVarReal!L33</f>
        <v>89.980475656648863</v>
      </c>
      <c r="K34" s="101">
        <f>+[2]PptarioVarReal!N33</f>
        <v>-71.832731557723918</v>
      </c>
      <c r="L34" s="101">
        <f>+[2]PptarioVarReal!O33</f>
        <v>-55.045013953822377</v>
      </c>
      <c r="M34" s="101">
        <f>+[2]PptarioVarReal!P33</f>
        <v>-57.945257348292081</v>
      </c>
      <c r="N34" s="100">
        <f>+[2]PptarioVarReal!Q33</f>
        <v>-35.324496371498846</v>
      </c>
      <c r="O34" s="143">
        <f>+[2]PptarioVarReal!S33</f>
        <v>-49.706788761670104</v>
      </c>
      <c r="P34" s="101">
        <f>+[2]PptarioVarReal!U33</f>
        <v>-93.260847555368031</v>
      </c>
      <c r="Q34" s="101">
        <f>+[2]PptarioVarReal!V33</f>
        <v>-61.309047727003161</v>
      </c>
      <c r="R34" s="101">
        <f>+[2]PptarioVarReal!W33</f>
        <v>-59.208958894481746</v>
      </c>
    </row>
    <row r="35" spans="1:18" x14ac:dyDescent="0.25">
      <c r="A35" s="20"/>
      <c r="B35" s="17" t="s">
        <v>21</v>
      </c>
      <c r="C35" s="17"/>
      <c r="E35" s="100">
        <f>+[2]PptarioVarReal!E34</f>
        <v>-3.6603494025746919</v>
      </c>
      <c r="F35" s="143">
        <f>+[2]PptarioVarReal!F34</f>
        <v>-5.1055099881428978</v>
      </c>
      <c r="G35" s="143">
        <f>+[2]PptarioVarReal!H34</f>
        <v>-12.355021346398519</v>
      </c>
      <c r="H35" s="70">
        <f>+[2]PptarioVarReal!I34</f>
        <v>-8.3089947261216324</v>
      </c>
      <c r="I35" s="143">
        <f>+[2]PptarioVarReal!J34</f>
        <v>-11.001177199595302</v>
      </c>
      <c r="J35" s="143">
        <f>+[2]PptarioVarReal!L34</f>
        <v>-10.633901180243599</v>
      </c>
      <c r="K35" s="101">
        <f>+[2]PptarioVarReal!N34</f>
        <v>-0.73114819044620694</v>
      </c>
      <c r="L35" s="101">
        <f>+[2]PptarioVarReal!O34</f>
        <v>-7.1435899820412203</v>
      </c>
      <c r="M35" s="101">
        <f>+[2]PptarioVarReal!P34</f>
        <v>-7.6650740254241789</v>
      </c>
      <c r="N35" s="100">
        <f>+[2]PptarioVarReal!Q34</f>
        <v>-7.5830217359131202</v>
      </c>
      <c r="O35" s="143">
        <f>+[2]PptarioVarReal!S34</f>
        <v>-3.2854453109489978</v>
      </c>
      <c r="P35" s="101">
        <f>+[2]PptarioVarReal!U34</f>
        <v>-6.9660574942798315</v>
      </c>
      <c r="Q35" s="101">
        <f>+[2]PptarioVarReal!V34</f>
        <v>-5.9516237297502546</v>
      </c>
      <c r="R35" s="101">
        <f>+[2]PptarioVarReal!W34</f>
        <v>-7.0805250906406432</v>
      </c>
    </row>
    <row r="36" spans="1:18" x14ac:dyDescent="0.25">
      <c r="A36" s="20"/>
      <c r="B36" s="17" t="s">
        <v>22</v>
      </c>
      <c r="C36" s="17"/>
      <c r="E36" s="100">
        <f>+[2]PptarioVarReal!E35</f>
        <v>11.597984064888944</v>
      </c>
      <c r="F36" s="143">
        <f>+[2]PptarioVarReal!F35</f>
        <v>9.9699225117870327</v>
      </c>
      <c r="G36" s="143">
        <f>+[2]PptarioVarReal!H35</f>
        <v>-3.3586186287925313</v>
      </c>
      <c r="H36" s="70">
        <f>+[2]PptarioVarReal!I35</f>
        <v>4.888970019509431</v>
      </c>
      <c r="I36" s="143">
        <f>+[2]PptarioVarReal!J35</f>
        <v>12.97235857636676</v>
      </c>
      <c r="J36" s="143">
        <f>+[2]PptarioVarReal!L35</f>
        <v>-11.696056837411707</v>
      </c>
      <c r="K36" s="101">
        <f>+[2]PptarioVarReal!N35</f>
        <v>2.3013208741076374</v>
      </c>
      <c r="L36" s="101">
        <f>+[2]PptarioVarReal!O35</f>
        <v>0.18483351518978619</v>
      </c>
      <c r="M36" s="101">
        <f>+[2]PptarioVarReal!P35</f>
        <v>2.2750543023614789</v>
      </c>
      <c r="N36" s="100">
        <f>+[2]PptarioVarReal!Q35</f>
        <v>0.63557944590808546</v>
      </c>
      <c r="O36" s="143">
        <f>+[2]PptarioVarReal!S35</f>
        <v>-18.316005997474271</v>
      </c>
      <c r="P36" s="101">
        <f>+[2]PptarioVarReal!U35</f>
        <v>-13.354092169869446</v>
      </c>
      <c r="Q36" s="101">
        <f>+[2]PptarioVarReal!V35</f>
        <v>-10.572091230031544</v>
      </c>
      <c r="R36" s="101">
        <f>+[2]PptarioVarReal!W35</f>
        <v>-2.1371844067073154</v>
      </c>
    </row>
    <row r="37" spans="1:18" x14ac:dyDescent="0.25">
      <c r="A37" s="52"/>
      <c r="B37" s="53"/>
      <c r="C37" s="53"/>
      <c r="D37" s="55"/>
      <c r="E37" s="107"/>
      <c r="F37" s="146"/>
      <c r="G37" s="146"/>
      <c r="H37" s="71"/>
      <c r="I37" s="146"/>
      <c r="J37" s="146"/>
      <c r="K37" s="108"/>
      <c r="L37" s="108"/>
      <c r="M37" s="108"/>
      <c r="N37" s="107"/>
      <c r="O37" s="146"/>
      <c r="P37" s="108"/>
      <c r="Q37" s="108"/>
      <c r="R37" s="108"/>
    </row>
    <row r="38" spans="1:18" x14ac:dyDescent="0.25">
      <c r="A38" s="24" t="s">
        <v>76</v>
      </c>
      <c r="B38" s="25"/>
      <c r="C38" s="25"/>
      <c r="E38" s="109">
        <f>+[2]PptarioVarReal!E37</f>
        <v>-12.50563012209861</v>
      </c>
      <c r="F38" s="147">
        <f>+[2]PptarioVarReal!F37</f>
        <v>-4.1318865261662392</v>
      </c>
      <c r="G38" s="147">
        <f>+[2]PptarioVarReal!H37</f>
        <v>13.207823408438113</v>
      </c>
      <c r="H38" s="72">
        <f>+[2]PptarioVarReal!I37</f>
        <v>-2.4038735728316385</v>
      </c>
      <c r="I38" s="147">
        <f>+[2]PptarioVarReal!J37</f>
        <v>24.340186435793896</v>
      </c>
      <c r="J38" s="147">
        <f>+[2]PptarioVarReal!L37</f>
        <v>-12.837735519112547</v>
      </c>
      <c r="K38" s="110">
        <f>+[2]PptarioVarReal!N37</f>
        <v>8.4970243054609096</v>
      </c>
      <c r="L38" s="110">
        <f>+[2]PptarioVarReal!O37</f>
        <v>12.354102008311196</v>
      </c>
      <c r="M38" s="110">
        <f>+[2]PptarioVarReal!P37</f>
        <v>4.5298586053970968</v>
      </c>
      <c r="N38" s="109">
        <f>+[2]PptarioVarReal!Q37</f>
        <v>8.5301429348910496</v>
      </c>
      <c r="O38" s="147">
        <f>+[2]PptarioVarReal!S37</f>
        <v>9.3311443002911609</v>
      </c>
      <c r="P38" s="110">
        <f>+[2]PptarioVarReal!U37</f>
        <v>8.1280778878033857</v>
      </c>
      <c r="Q38" s="110">
        <f>+[2]PptarioVarReal!V37</f>
        <v>8.6855375193505289</v>
      </c>
      <c r="R38" s="110">
        <f>+[2]PptarioVarReal!W37</f>
        <v>5.8175497303464274</v>
      </c>
    </row>
    <row r="39" spans="1:18" x14ac:dyDescent="0.25">
      <c r="A39" s="24" t="s">
        <v>77</v>
      </c>
      <c r="B39" s="25"/>
      <c r="C39" s="25"/>
      <c r="E39" s="109">
        <f>+[2]PptarioVarReal!E38</f>
        <v>5.1737303872541052</v>
      </c>
      <c r="F39" s="147">
        <f>+[2]PptarioVarReal!F38</f>
        <v>4.840960638467795</v>
      </c>
      <c r="G39" s="147">
        <f>+[2]PptarioVarReal!H38</f>
        <v>11.726884971176666</v>
      </c>
      <c r="H39" s="72">
        <f>+[2]PptarioVarReal!I38</f>
        <v>7.5807493403285742</v>
      </c>
      <c r="I39" s="147">
        <f>+[2]PptarioVarReal!J38</f>
        <v>1.5737106297895709</v>
      </c>
      <c r="J39" s="147">
        <f>+[2]PptarioVarReal!L38</f>
        <v>2.0313032991845059</v>
      </c>
      <c r="K39" s="110">
        <f>+[2]PptarioVarReal!N38</f>
        <v>7.34556874451473</v>
      </c>
      <c r="L39" s="110">
        <f>+[2]PptarioVarReal!O38</f>
        <v>3.6976811592499992</v>
      </c>
      <c r="M39" s="110">
        <f>+[2]PptarioVarReal!P38</f>
        <v>5.568832214530528</v>
      </c>
      <c r="N39" s="109">
        <f>+[2]PptarioVarReal!Q38</f>
        <v>2.0279643339371267</v>
      </c>
      <c r="O39" s="147">
        <f>+[2]PptarioVarReal!S38</f>
        <v>9.8606112772413379</v>
      </c>
      <c r="P39" s="110">
        <f>+[2]PptarioVarReal!U38</f>
        <v>3.9906821753471267</v>
      </c>
      <c r="Q39" s="110">
        <f>+[2]PptarioVarReal!V38</f>
        <v>5.2034608126754867</v>
      </c>
      <c r="R39" s="110">
        <f>+[2]PptarioVarReal!W38</f>
        <v>5.4080089137205745</v>
      </c>
    </row>
    <row r="40" spans="1:18" x14ac:dyDescent="0.25">
      <c r="A40" s="30"/>
      <c r="B40" s="31"/>
      <c r="C40" s="31"/>
      <c r="D40" s="31"/>
      <c r="E40" s="111"/>
      <c r="F40" s="148"/>
      <c r="G40" s="148"/>
      <c r="H40" s="76"/>
      <c r="I40" s="148"/>
      <c r="J40" s="148"/>
      <c r="K40" s="112"/>
      <c r="L40" s="112"/>
      <c r="M40" s="112"/>
      <c r="N40" s="111"/>
      <c r="O40" s="148"/>
      <c r="P40" s="112"/>
      <c r="Q40" s="112"/>
      <c r="R40" s="112"/>
    </row>
    <row r="42" spans="1:18" ht="210.6" customHeight="1" x14ac:dyDescent="0.25">
      <c r="R42" s="265">
        <v>10</v>
      </c>
    </row>
  </sheetData>
  <phoneticPr fontId="0" type="noConversion"/>
  <printOptions horizontalCentered="1"/>
  <pageMargins left="0.39370078740157483" right="0" top="0.78740157480314965" bottom="0" header="0" footer="0"/>
  <pageSetup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74"/>
  <sheetViews>
    <sheetView topLeftCell="A37" workbookViewId="0">
      <selection activeCell="P18" sqref="P18"/>
    </sheetView>
  </sheetViews>
  <sheetFormatPr baseColWidth="10" defaultRowHeight="13.2" x14ac:dyDescent="0.25"/>
  <cols>
    <col min="1" max="2" width="2.6640625" customWidth="1"/>
    <col min="3" max="3" width="42.33203125" customWidth="1"/>
    <col min="5" max="15" width="9.6640625" customWidth="1"/>
    <col min="16" max="16" width="10.44140625" bestFit="1" customWidth="1"/>
    <col min="17" max="17" width="9.6640625" customWidth="1"/>
    <col min="18" max="18" width="10.5546875" customWidth="1"/>
    <col min="19" max="19" width="6.33203125" customWidth="1"/>
  </cols>
  <sheetData>
    <row r="2" spans="1:18" x14ac:dyDescent="0.25">
      <c r="A2" s="1" t="s">
        <v>105</v>
      </c>
      <c r="B2" s="2"/>
      <c r="C2" s="2"/>
      <c r="D2" s="212"/>
      <c r="E2" s="2"/>
      <c r="F2" s="2"/>
      <c r="G2" s="2"/>
      <c r="H2" s="2"/>
      <c r="I2" s="2"/>
      <c r="J2" s="2"/>
      <c r="K2" s="2"/>
      <c r="L2" s="2"/>
      <c r="M2" s="2"/>
      <c r="N2" s="2"/>
      <c r="O2" s="2"/>
      <c r="P2" s="2"/>
      <c r="Q2" s="2"/>
      <c r="R2" s="2"/>
    </row>
    <row r="3" spans="1:18" x14ac:dyDescent="0.25">
      <c r="A3" s="47" t="str">
        <f>+Total!A3</f>
        <v>ESTADO DE OPERACIONES DE GOBIERNO  2017</v>
      </c>
      <c r="B3" s="5"/>
      <c r="C3" s="5"/>
      <c r="D3" s="213"/>
      <c r="E3" s="5"/>
      <c r="F3" s="2"/>
      <c r="G3" s="2"/>
      <c r="H3" s="2"/>
      <c r="I3" s="2"/>
      <c r="J3" s="2"/>
      <c r="K3" s="2"/>
      <c r="L3" s="2"/>
      <c r="M3" s="2"/>
      <c r="N3" s="2"/>
      <c r="O3" s="2"/>
      <c r="P3" s="2"/>
      <c r="Q3" s="2"/>
      <c r="R3" s="2"/>
    </row>
    <row r="4" spans="1:18" x14ac:dyDescent="0.25">
      <c r="A4" s="1" t="s">
        <v>92</v>
      </c>
      <c r="B4" s="2"/>
      <c r="C4" s="2"/>
      <c r="D4" s="212"/>
      <c r="E4" s="2"/>
      <c r="F4" s="2"/>
      <c r="G4" s="2"/>
      <c r="H4" s="2"/>
      <c r="I4" s="2"/>
      <c r="J4" s="2"/>
      <c r="K4" s="2"/>
      <c r="L4" s="2"/>
      <c r="M4" s="2"/>
      <c r="N4" s="2"/>
      <c r="O4" s="2"/>
      <c r="P4" s="2"/>
      <c r="Q4" s="2"/>
      <c r="R4" s="2"/>
    </row>
    <row r="5" spans="1:18" x14ac:dyDescent="0.25">
      <c r="A5" s="1" t="s">
        <v>2</v>
      </c>
      <c r="B5" s="2"/>
      <c r="C5" s="7"/>
      <c r="D5" s="214"/>
      <c r="E5" s="2"/>
      <c r="F5" s="2"/>
      <c r="G5" s="2"/>
      <c r="H5" s="2"/>
      <c r="I5" s="2"/>
      <c r="J5" s="2"/>
      <c r="K5" s="2"/>
      <c r="L5" s="2"/>
      <c r="M5" s="2"/>
      <c r="N5" s="2"/>
      <c r="O5" s="2"/>
      <c r="P5" s="2"/>
      <c r="Q5" s="2"/>
      <c r="R5" s="2"/>
    </row>
    <row r="6" spans="1:18" x14ac:dyDescent="0.25">
      <c r="A6" s="1" t="s">
        <v>3</v>
      </c>
      <c r="B6" s="2"/>
      <c r="C6" s="7"/>
      <c r="D6" s="214"/>
      <c r="E6" s="2"/>
      <c r="F6" s="2"/>
      <c r="G6" s="2"/>
      <c r="H6" s="2"/>
      <c r="I6" s="2"/>
      <c r="J6" s="2"/>
      <c r="K6" s="2"/>
      <c r="L6" s="2"/>
      <c r="M6" s="2"/>
      <c r="N6" s="2"/>
      <c r="O6" s="2"/>
      <c r="P6" s="2"/>
      <c r="Q6" s="2"/>
      <c r="R6" s="2"/>
    </row>
    <row r="7" spans="1:18" x14ac:dyDescent="0.25">
      <c r="A7" s="9"/>
      <c r="B7" s="10"/>
      <c r="C7" s="11"/>
      <c r="D7" s="215"/>
      <c r="E7" s="159"/>
      <c r="F7" s="2"/>
      <c r="G7" s="2"/>
      <c r="H7" s="2"/>
      <c r="I7" s="2"/>
      <c r="J7" s="2"/>
      <c r="K7" s="2"/>
      <c r="L7" s="2"/>
      <c r="M7" s="2"/>
      <c r="N7" s="2"/>
      <c r="O7" s="2"/>
      <c r="P7" s="2"/>
      <c r="Q7" s="2"/>
      <c r="R7" s="2"/>
    </row>
    <row r="8" spans="1:18" x14ac:dyDescent="0.25">
      <c r="A8" s="218"/>
      <c r="B8" s="219"/>
      <c r="C8" s="219"/>
      <c r="D8" s="142"/>
      <c r="E8" s="15" t="s">
        <v>5</v>
      </c>
      <c r="F8" s="142" t="s">
        <v>85</v>
      </c>
      <c r="G8" s="142" t="s">
        <v>86</v>
      </c>
      <c r="H8" s="169" t="s">
        <v>93</v>
      </c>
      <c r="I8" s="142" t="s">
        <v>87</v>
      </c>
      <c r="J8" s="142" t="s">
        <v>88</v>
      </c>
      <c r="K8" s="99" t="s">
        <v>94</v>
      </c>
      <c r="L8" s="99" t="s">
        <v>96</v>
      </c>
      <c r="M8" s="99" t="s">
        <v>97</v>
      </c>
      <c r="N8" s="15" t="s">
        <v>95</v>
      </c>
      <c r="O8" s="142" t="s">
        <v>100</v>
      </c>
      <c r="P8" s="99" t="s">
        <v>107</v>
      </c>
      <c r="Q8" s="99" t="s">
        <v>108</v>
      </c>
      <c r="R8" s="87" t="s">
        <v>110</v>
      </c>
    </row>
    <row r="9" spans="1:18" x14ac:dyDescent="0.25">
      <c r="A9" s="220"/>
      <c r="B9" s="33"/>
      <c r="C9" s="33"/>
      <c r="D9" s="174"/>
      <c r="E9" s="123"/>
      <c r="F9" s="155"/>
      <c r="G9" s="155"/>
      <c r="H9" s="249"/>
      <c r="I9" s="155"/>
      <c r="J9" s="155"/>
      <c r="K9" s="155"/>
      <c r="L9" s="249"/>
      <c r="M9" s="249"/>
      <c r="N9" s="123"/>
      <c r="O9" s="155"/>
      <c r="P9" s="124"/>
      <c r="Q9" s="124"/>
      <c r="R9" s="124"/>
    </row>
    <row r="10" spans="1:18" x14ac:dyDescent="0.25">
      <c r="A10" s="221" t="s">
        <v>6</v>
      </c>
      <c r="B10" s="33"/>
      <c r="C10" s="33"/>
      <c r="D10" s="174"/>
      <c r="E10" s="115"/>
      <c r="F10" s="150"/>
      <c r="G10" s="150"/>
      <c r="H10" s="243"/>
      <c r="I10" s="150"/>
      <c r="J10" s="150"/>
      <c r="K10" s="150"/>
      <c r="L10" s="243"/>
      <c r="M10" s="243"/>
      <c r="N10" s="115"/>
      <c r="O10" s="150"/>
      <c r="P10" s="116"/>
      <c r="Q10" s="116"/>
      <c r="R10" s="116"/>
    </row>
    <row r="11" spans="1:18" x14ac:dyDescent="0.25">
      <c r="A11" s="35" t="s">
        <v>7</v>
      </c>
      <c r="B11" s="33"/>
      <c r="C11" s="33"/>
      <c r="D11" s="118"/>
      <c r="E11" s="117">
        <f>+'[1]Extrapptario4°Tr-2°Sem- Año'!D89</f>
        <v>37584.684359999999</v>
      </c>
      <c r="F11" s="154">
        <f>+'[1]Extrapptario4°Tr-2°Sem- Año'!E89</f>
        <v>62168.819340000002</v>
      </c>
      <c r="G11" s="154">
        <f>+'[1]Extrapptario4°Tr-2°Sem- Año'!F89</f>
        <v>66281.625242148002</v>
      </c>
      <c r="H11" s="21">
        <f>+'[1]Extrapptario4°Tr-2°Sem- Año'!G89</f>
        <v>166035.12894214797</v>
      </c>
      <c r="I11" s="154">
        <f>+'[1]Extrapptario4°Tr-2°Sem- Año'!H89</f>
        <v>46658.642504677198</v>
      </c>
      <c r="J11" s="154">
        <f>+'[1]Extrapptario4°Tr-2°Sem- Año'!I89</f>
        <v>57122.938457723198</v>
      </c>
      <c r="K11" s="154">
        <f>+'[1]Extrapptario4°Tr-2°Sem- Año'!J89</f>
        <v>53461.247615387998</v>
      </c>
      <c r="L11" s="21">
        <f>+'[1]Extrapptario4°Tr-2°Sem- Año'!K89</f>
        <v>157242.82857778837</v>
      </c>
      <c r="M11" s="21">
        <f>+'[1]Extrapptario4°Tr-2°Sem- Año'!L89</f>
        <v>323277.95751993638</v>
      </c>
      <c r="N11" s="117">
        <f>+'[1]Extrapptario4°Tr-2°Sem- Año'!M89</f>
        <v>58562.213755074299</v>
      </c>
      <c r="O11" s="154">
        <f>+'[1]Extrapptario4°Tr-2°Sem- Año'!N89</f>
        <v>63470.4182878008</v>
      </c>
      <c r="P11" s="118">
        <f>+'[1]Extrapptario4°Tr-2°Sem- Año'!O89</f>
        <v>66015.426972443398</v>
      </c>
      <c r="Q11" s="118">
        <f>+'[1]Extrapptario4°Tr-2°Sem- Año'!P89</f>
        <v>188048.05901531852</v>
      </c>
      <c r="R11" s="118">
        <f>+'[1]Extrapptario4°Tr-2°Sem- Año'!Q89</f>
        <v>511326.01653525489</v>
      </c>
    </row>
    <row r="12" spans="1:18" x14ac:dyDescent="0.25">
      <c r="A12" s="35"/>
      <c r="B12" s="33" t="s">
        <v>8</v>
      </c>
      <c r="C12" s="33"/>
      <c r="D12" s="118"/>
      <c r="E12" s="117">
        <f>+'[1]Extrapptario4°Tr-2°Sem- Año'!D90</f>
        <v>0</v>
      </c>
      <c r="F12" s="154">
        <f>+'[1]Extrapptario4°Tr-2°Sem- Año'!E90</f>
        <v>0</v>
      </c>
      <c r="G12" s="154">
        <f>+'[1]Extrapptario4°Tr-2°Sem- Año'!F90</f>
        <v>0</v>
      </c>
      <c r="H12" s="21">
        <f>+'[1]Extrapptario4°Tr-2°Sem- Año'!G90</f>
        <v>0</v>
      </c>
      <c r="I12" s="154">
        <f>+'[1]Extrapptario4°Tr-2°Sem- Año'!H90</f>
        <v>0</v>
      </c>
      <c r="J12" s="154">
        <f>+'[1]Extrapptario4°Tr-2°Sem- Año'!I90</f>
        <v>0</v>
      </c>
      <c r="K12" s="154">
        <f>+'[1]Extrapptario4°Tr-2°Sem- Año'!J90</f>
        <v>0</v>
      </c>
      <c r="L12" s="21">
        <f>+'[1]Extrapptario4°Tr-2°Sem- Año'!K90</f>
        <v>0</v>
      </c>
      <c r="M12" s="21">
        <f>+'[1]Extrapptario4°Tr-2°Sem- Año'!L90</f>
        <v>0</v>
      </c>
      <c r="N12" s="117">
        <f>+'[1]Extrapptario4°Tr-2°Sem- Año'!M90</f>
        <v>0</v>
      </c>
      <c r="O12" s="154">
        <f>+'[1]Extrapptario4°Tr-2°Sem- Año'!N90</f>
        <v>0</v>
      </c>
      <c r="P12" s="118">
        <f>+'[1]Extrapptario4°Tr-2°Sem- Año'!O90</f>
        <v>0</v>
      </c>
      <c r="Q12" s="118">
        <f>+'[1]Extrapptario4°Tr-2°Sem- Año'!P90</f>
        <v>0</v>
      </c>
      <c r="R12" s="118">
        <f>+'[1]Extrapptario4°Tr-2°Sem- Año'!Q90</f>
        <v>0</v>
      </c>
    </row>
    <row r="13" spans="1:18" x14ac:dyDescent="0.25">
      <c r="A13" s="82"/>
      <c r="B13" s="222"/>
      <c r="C13" s="222" t="s">
        <v>111</v>
      </c>
      <c r="D13" s="198"/>
      <c r="E13" s="117">
        <f>+'[1]Extrapptario4°Tr-2°Sem- Año'!D91</f>
        <v>0</v>
      </c>
      <c r="F13" s="197">
        <f>+'[1]Extrapptario4°Tr-2°Sem- Año'!E91</f>
        <v>0</v>
      </c>
      <c r="G13" s="197">
        <f>+'[1]Extrapptario4°Tr-2°Sem- Año'!F91</f>
        <v>0</v>
      </c>
      <c r="H13" s="191">
        <f>+'[1]Extrapptario4°Tr-2°Sem- Año'!G91</f>
        <v>0</v>
      </c>
      <c r="I13" s="154">
        <f>+'[1]Extrapptario4°Tr-2°Sem- Año'!H91</f>
        <v>0</v>
      </c>
      <c r="J13" s="197">
        <f>+'[1]Extrapptario4°Tr-2°Sem- Año'!I91</f>
        <v>0</v>
      </c>
      <c r="K13" s="197">
        <f>+'[1]Extrapptario4°Tr-2°Sem- Año'!J91</f>
        <v>0</v>
      </c>
      <c r="L13" s="191">
        <f>+'[1]Extrapptario4°Tr-2°Sem- Año'!K91</f>
        <v>0</v>
      </c>
      <c r="M13" s="191">
        <f>+'[1]Extrapptario4°Tr-2°Sem- Año'!L91</f>
        <v>0</v>
      </c>
      <c r="N13" s="196">
        <f>+'[1]Extrapptario4°Tr-2°Sem- Año'!M91</f>
        <v>0</v>
      </c>
      <c r="O13" s="197">
        <f>+'[1]Extrapptario4°Tr-2°Sem- Año'!N91</f>
        <v>0</v>
      </c>
      <c r="P13" s="198">
        <f>+'[1]Extrapptario4°Tr-2°Sem- Año'!O91</f>
        <v>0</v>
      </c>
      <c r="Q13" s="198">
        <f>+'[1]Extrapptario4°Tr-2°Sem- Año'!P91</f>
        <v>0</v>
      </c>
      <c r="R13" s="198">
        <f>+'[1]Extrapptario4°Tr-2°Sem- Año'!Q91</f>
        <v>0</v>
      </c>
    </row>
    <row r="14" spans="1:18" x14ac:dyDescent="0.25">
      <c r="A14" s="82"/>
      <c r="B14" s="222"/>
      <c r="C14" s="222" t="s">
        <v>59</v>
      </c>
      <c r="D14" s="198"/>
      <c r="E14" s="117">
        <f>+'[1]Extrapptario4°Tr-2°Sem- Año'!D92</f>
        <v>0</v>
      </c>
      <c r="F14" s="197">
        <f>+'[1]Extrapptario4°Tr-2°Sem- Año'!E92</f>
        <v>0</v>
      </c>
      <c r="G14" s="197">
        <f>+'[1]Extrapptario4°Tr-2°Sem- Año'!F92</f>
        <v>0</v>
      </c>
      <c r="H14" s="191">
        <f>+'[1]Extrapptario4°Tr-2°Sem- Año'!G92</f>
        <v>0</v>
      </c>
      <c r="I14" s="154">
        <f>+'[1]Extrapptario4°Tr-2°Sem- Año'!H92</f>
        <v>0</v>
      </c>
      <c r="J14" s="197">
        <f>+'[1]Extrapptario4°Tr-2°Sem- Año'!I92</f>
        <v>0</v>
      </c>
      <c r="K14" s="197">
        <f>+'[1]Extrapptario4°Tr-2°Sem- Año'!J92</f>
        <v>0</v>
      </c>
      <c r="L14" s="191">
        <f>+'[1]Extrapptario4°Tr-2°Sem- Año'!K92</f>
        <v>0</v>
      </c>
      <c r="M14" s="191">
        <f>+'[1]Extrapptario4°Tr-2°Sem- Año'!L92</f>
        <v>0</v>
      </c>
      <c r="N14" s="196">
        <f>+'[1]Extrapptario4°Tr-2°Sem- Año'!M92</f>
        <v>0</v>
      </c>
      <c r="O14" s="197">
        <f>+'[1]Extrapptario4°Tr-2°Sem- Año'!N92</f>
        <v>0</v>
      </c>
      <c r="P14" s="198">
        <f>+'[1]Extrapptario4°Tr-2°Sem- Año'!O92</f>
        <v>0</v>
      </c>
      <c r="Q14" s="198">
        <f>+'[1]Extrapptario4°Tr-2°Sem- Año'!P92</f>
        <v>0</v>
      </c>
      <c r="R14" s="198">
        <f>+'[1]Extrapptario4°Tr-2°Sem- Año'!Q92</f>
        <v>0</v>
      </c>
    </row>
    <row r="15" spans="1:18" x14ac:dyDescent="0.25">
      <c r="A15" s="35"/>
      <c r="B15" s="33" t="s">
        <v>102</v>
      </c>
      <c r="C15" s="33"/>
      <c r="D15" s="118"/>
      <c r="E15" s="117">
        <f>+'[1]Extrapptario4°Tr-2°Sem- Año'!D93</f>
        <v>34300.553630000002</v>
      </c>
      <c r="F15" s="154">
        <f>+'[1]Extrapptario4°Tr-2°Sem- Año'!E93</f>
        <v>59949.101630000005</v>
      </c>
      <c r="G15" s="154">
        <f>+'[1]Extrapptario4°Tr-2°Sem- Año'!F93</f>
        <v>63940.0236</v>
      </c>
      <c r="H15" s="21">
        <f>+'[1]Extrapptario4°Tr-2°Sem- Año'!G93</f>
        <v>158189.67885999999</v>
      </c>
      <c r="I15" s="154">
        <f>+'[1]Extrapptario4°Tr-2°Sem- Año'!H93</f>
        <v>44267.040179999996</v>
      </c>
      <c r="J15" s="154">
        <f>+'[1]Extrapptario4°Tr-2°Sem- Año'!I93</f>
        <v>54386.009979999995</v>
      </c>
      <c r="K15" s="154">
        <f>+'[1]Extrapptario4°Tr-2°Sem- Año'!J93</f>
        <v>50788.193399999996</v>
      </c>
      <c r="L15" s="21">
        <f>+'[1]Extrapptario4°Tr-2°Sem- Año'!K93</f>
        <v>149441.24355999997</v>
      </c>
      <c r="M15" s="21">
        <f>+'[1]Extrapptario4°Tr-2°Sem- Año'!L93</f>
        <v>307630.92241999996</v>
      </c>
      <c r="N15" s="117">
        <f>+'[1]Extrapptario4°Tr-2°Sem- Año'!M93</f>
        <v>55016.4303</v>
      </c>
      <c r="O15" s="154">
        <f>+'[1]Extrapptario4°Tr-2°Sem- Año'!N93</f>
        <v>60699.00432</v>
      </c>
      <c r="P15" s="118">
        <f>+'[1]Extrapptario4°Tr-2°Sem- Año'!O93</f>
        <v>63654.324860000001</v>
      </c>
      <c r="Q15" s="118">
        <f>+'[1]Extrapptario4°Tr-2°Sem- Año'!P93</f>
        <v>179369.75948000001</v>
      </c>
      <c r="R15" s="118">
        <f>+'[1]Extrapptario4°Tr-2°Sem- Año'!Q93</f>
        <v>487000.68189999997</v>
      </c>
    </row>
    <row r="16" spans="1:18" x14ac:dyDescent="0.25">
      <c r="A16" s="35"/>
      <c r="B16" s="33" t="s">
        <v>9</v>
      </c>
      <c r="C16" s="33"/>
      <c r="D16" s="118"/>
      <c r="E16" s="117">
        <f>+'[1]Extrapptario4°Tr-2°Sem- Año'!D94</f>
        <v>0</v>
      </c>
      <c r="F16" s="154">
        <f>+'[1]Extrapptario4°Tr-2°Sem- Año'!E94</f>
        <v>0</v>
      </c>
      <c r="G16" s="154">
        <f>+'[1]Extrapptario4°Tr-2°Sem- Año'!F94</f>
        <v>0</v>
      </c>
      <c r="H16" s="21">
        <f>+'[1]Extrapptario4°Tr-2°Sem- Año'!G94</f>
        <v>0</v>
      </c>
      <c r="I16" s="154">
        <f>+'[1]Extrapptario4°Tr-2°Sem- Año'!H94</f>
        <v>0</v>
      </c>
      <c r="J16" s="154">
        <f>+'[1]Extrapptario4°Tr-2°Sem- Año'!I94</f>
        <v>0</v>
      </c>
      <c r="K16" s="154">
        <f>+'[1]Extrapptario4°Tr-2°Sem- Año'!J94</f>
        <v>0</v>
      </c>
      <c r="L16" s="21">
        <f>+'[1]Extrapptario4°Tr-2°Sem- Año'!K94</f>
        <v>0</v>
      </c>
      <c r="M16" s="21">
        <f>+'[1]Extrapptario4°Tr-2°Sem- Año'!L94</f>
        <v>0</v>
      </c>
      <c r="N16" s="117">
        <f>+'[1]Extrapptario4°Tr-2°Sem- Año'!M94</f>
        <v>0</v>
      </c>
      <c r="O16" s="154">
        <f>+'[1]Extrapptario4°Tr-2°Sem- Año'!N94</f>
        <v>0</v>
      </c>
      <c r="P16" s="118">
        <f>+'[1]Extrapptario4°Tr-2°Sem- Año'!O94</f>
        <v>0</v>
      </c>
      <c r="Q16" s="118">
        <f>+'[1]Extrapptario4°Tr-2°Sem- Año'!P94</f>
        <v>0</v>
      </c>
      <c r="R16" s="118">
        <f>+'[1]Extrapptario4°Tr-2°Sem- Año'!Q94</f>
        <v>0</v>
      </c>
    </row>
    <row r="17" spans="1:18" x14ac:dyDescent="0.25">
      <c r="A17" s="35"/>
      <c r="B17" s="33" t="s">
        <v>56</v>
      </c>
      <c r="C17" s="33"/>
      <c r="D17" s="118"/>
      <c r="E17" s="117">
        <f>+'[1]Extrapptario4°Tr-2°Sem- Año'!D95</f>
        <v>0</v>
      </c>
      <c r="F17" s="154">
        <f>+'[1]Extrapptario4°Tr-2°Sem- Año'!E95</f>
        <v>0</v>
      </c>
      <c r="G17" s="154">
        <f>+'[1]Extrapptario4°Tr-2°Sem- Año'!F95</f>
        <v>0</v>
      </c>
      <c r="H17" s="21">
        <f>+'[1]Extrapptario4°Tr-2°Sem- Año'!G95</f>
        <v>0</v>
      </c>
      <c r="I17" s="154">
        <f>+'[1]Extrapptario4°Tr-2°Sem- Año'!H95</f>
        <v>0</v>
      </c>
      <c r="J17" s="154">
        <f>+'[1]Extrapptario4°Tr-2°Sem- Año'!I95</f>
        <v>0</v>
      </c>
      <c r="K17" s="154">
        <f>+'[1]Extrapptario4°Tr-2°Sem- Año'!J95</f>
        <v>0</v>
      </c>
      <c r="L17" s="21">
        <f>+'[1]Extrapptario4°Tr-2°Sem- Año'!K95</f>
        <v>0</v>
      </c>
      <c r="M17" s="21">
        <f>+'[1]Extrapptario4°Tr-2°Sem- Año'!L95</f>
        <v>0</v>
      </c>
      <c r="N17" s="117">
        <f>+'[1]Extrapptario4°Tr-2°Sem- Año'!M95</f>
        <v>0</v>
      </c>
      <c r="O17" s="154">
        <f>+'[1]Extrapptario4°Tr-2°Sem- Año'!N95</f>
        <v>0</v>
      </c>
      <c r="P17" s="118">
        <f>+'[1]Extrapptario4°Tr-2°Sem- Año'!O95</f>
        <v>0</v>
      </c>
      <c r="Q17" s="118">
        <f>+'[1]Extrapptario4°Tr-2°Sem- Año'!P95</f>
        <v>0</v>
      </c>
      <c r="R17" s="118">
        <f>+'[1]Extrapptario4°Tr-2°Sem- Año'!Q95</f>
        <v>0</v>
      </c>
    </row>
    <row r="18" spans="1:18" x14ac:dyDescent="0.25">
      <c r="A18" s="35"/>
      <c r="B18" s="222" t="s">
        <v>57</v>
      </c>
      <c r="C18" s="33"/>
      <c r="D18" s="118"/>
      <c r="E18" s="117">
        <f>+'[1]Extrapptario4°Tr-2°Sem- Año'!D96</f>
        <v>3284.1307300000003</v>
      </c>
      <c r="F18" s="154">
        <f>+'[1]Extrapptario4°Tr-2°Sem- Año'!E96</f>
        <v>2219.7177099999999</v>
      </c>
      <c r="G18" s="154">
        <f>+'[1]Extrapptario4°Tr-2°Sem- Año'!F96</f>
        <v>2341.6016421480003</v>
      </c>
      <c r="H18" s="21">
        <f>+'[1]Extrapptario4°Tr-2°Sem- Año'!G96</f>
        <v>7845.4500821479996</v>
      </c>
      <c r="I18" s="154">
        <f>+'[1]Extrapptario4°Tr-2°Sem- Año'!H96</f>
        <v>2391.6023246772002</v>
      </c>
      <c r="J18" s="154">
        <f>+'[1]Extrapptario4°Tr-2°Sem- Año'!I96</f>
        <v>2736.9284777231996</v>
      </c>
      <c r="K18" s="154">
        <f>+'[1]Extrapptario4°Tr-2°Sem- Año'!J96</f>
        <v>2673.0542153880001</v>
      </c>
      <c r="L18" s="21">
        <f>+'[1]Extrapptario4°Tr-2°Sem- Año'!K96</f>
        <v>7801.5850177884004</v>
      </c>
      <c r="M18" s="21">
        <f>+'[1]Extrapptario4°Tr-2°Sem- Año'!L96</f>
        <v>15647.0350999364</v>
      </c>
      <c r="N18" s="117">
        <f>+'[1]Extrapptario4°Tr-2°Sem- Año'!M96</f>
        <v>3545.7834550742996</v>
      </c>
      <c r="O18" s="154">
        <f>+'[1]Extrapptario4°Tr-2°Sem- Año'!N96</f>
        <v>2771.4139678008</v>
      </c>
      <c r="P18" s="118">
        <f>+'[1]Extrapptario4°Tr-2°Sem- Año'!O96</f>
        <v>2361.1021124434001</v>
      </c>
      <c r="Q18" s="118">
        <f>+'[1]Extrapptario4°Tr-2°Sem- Año'!P96</f>
        <v>8678.2995353184997</v>
      </c>
      <c r="R18" s="118">
        <f>+'[1]Extrapptario4°Tr-2°Sem- Año'!Q96</f>
        <v>24325.334635254898</v>
      </c>
    </row>
    <row r="19" spans="1:18" x14ac:dyDescent="0.25">
      <c r="A19" s="35"/>
      <c r="B19" s="33" t="s">
        <v>10</v>
      </c>
      <c r="C19" s="33"/>
      <c r="D19" s="118"/>
      <c r="E19" s="117">
        <f>+'[1]Extrapptario4°Tr-2°Sem- Año'!D97</f>
        <v>0</v>
      </c>
      <c r="F19" s="154">
        <f>+'[1]Extrapptario4°Tr-2°Sem- Año'!E97</f>
        <v>0</v>
      </c>
      <c r="G19" s="154">
        <f>+'[1]Extrapptario4°Tr-2°Sem- Año'!F97</f>
        <v>0</v>
      </c>
      <c r="H19" s="21">
        <f>+'[1]Extrapptario4°Tr-2°Sem- Año'!G97</f>
        <v>0</v>
      </c>
      <c r="I19" s="154">
        <f>+'[1]Extrapptario4°Tr-2°Sem- Año'!H97</f>
        <v>0</v>
      </c>
      <c r="J19" s="154">
        <f>+'[1]Extrapptario4°Tr-2°Sem- Año'!I97</f>
        <v>0</v>
      </c>
      <c r="K19" s="154">
        <f>+'[1]Extrapptario4°Tr-2°Sem- Año'!J97</f>
        <v>0</v>
      </c>
      <c r="L19" s="21">
        <f>+'[1]Extrapptario4°Tr-2°Sem- Año'!K97</f>
        <v>0</v>
      </c>
      <c r="M19" s="21">
        <f>+'[1]Extrapptario4°Tr-2°Sem- Año'!L97</f>
        <v>0</v>
      </c>
      <c r="N19" s="117">
        <f>+'[1]Extrapptario4°Tr-2°Sem- Año'!M97</f>
        <v>0</v>
      </c>
      <c r="O19" s="154">
        <f>+'[1]Extrapptario4°Tr-2°Sem- Año'!N97</f>
        <v>0</v>
      </c>
      <c r="P19" s="118">
        <f>+'[1]Extrapptario4°Tr-2°Sem- Año'!O97</f>
        <v>0</v>
      </c>
      <c r="Q19" s="118">
        <f>+'[1]Extrapptario4°Tr-2°Sem- Año'!P97</f>
        <v>0</v>
      </c>
      <c r="R19" s="118">
        <f>+'[1]Extrapptario4°Tr-2°Sem- Año'!Q97</f>
        <v>0</v>
      </c>
    </row>
    <row r="20" spans="1:18" x14ac:dyDescent="0.25">
      <c r="A20" s="35"/>
      <c r="B20" s="33" t="s">
        <v>11</v>
      </c>
      <c r="C20" s="33"/>
      <c r="D20" s="118"/>
      <c r="E20" s="117">
        <f>+'[1]Extrapptario4°Tr-2°Sem- Año'!D98</f>
        <v>0</v>
      </c>
      <c r="F20" s="154">
        <f>+'[1]Extrapptario4°Tr-2°Sem- Año'!E98</f>
        <v>0</v>
      </c>
      <c r="G20" s="154">
        <f>+'[1]Extrapptario4°Tr-2°Sem- Año'!F98</f>
        <v>0</v>
      </c>
      <c r="H20" s="21">
        <f>+'[1]Extrapptario4°Tr-2°Sem- Año'!G98</f>
        <v>0</v>
      </c>
      <c r="I20" s="154">
        <f>+'[1]Extrapptario4°Tr-2°Sem- Año'!H98</f>
        <v>0</v>
      </c>
      <c r="J20" s="154">
        <f>+'[1]Extrapptario4°Tr-2°Sem- Año'!I98</f>
        <v>0</v>
      </c>
      <c r="K20" s="154">
        <f>+'[1]Extrapptario4°Tr-2°Sem- Año'!J98</f>
        <v>0</v>
      </c>
      <c r="L20" s="21">
        <f>+'[1]Extrapptario4°Tr-2°Sem- Año'!K98</f>
        <v>0</v>
      </c>
      <c r="M20" s="21">
        <f>+'[1]Extrapptario4°Tr-2°Sem- Año'!L98</f>
        <v>0</v>
      </c>
      <c r="N20" s="117">
        <f>+'[1]Extrapptario4°Tr-2°Sem- Año'!M98</f>
        <v>0</v>
      </c>
      <c r="O20" s="154">
        <f>+'[1]Extrapptario4°Tr-2°Sem- Año'!N98</f>
        <v>0</v>
      </c>
      <c r="P20" s="118">
        <f>+'[1]Extrapptario4°Tr-2°Sem- Año'!O98</f>
        <v>0</v>
      </c>
      <c r="Q20" s="118">
        <f>+'[1]Extrapptario4°Tr-2°Sem- Año'!P98</f>
        <v>0</v>
      </c>
      <c r="R20" s="118">
        <f>+'[1]Extrapptario4°Tr-2°Sem- Año'!Q98</f>
        <v>0</v>
      </c>
    </row>
    <row r="21" spans="1:18" x14ac:dyDescent="0.25">
      <c r="A21" s="35"/>
      <c r="B21" s="33"/>
      <c r="C21" s="33"/>
      <c r="D21" s="174"/>
      <c r="E21" s="113"/>
      <c r="F21" s="156"/>
      <c r="G21" s="156"/>
      <c r="H21" s="250"/>
      <c r="I21" s="156"/>
      <c r="J21" s="156"/>
      <c r="K21" s="156"/>
      <c r="L21" s="250"/>
      <c r="M21" s="250"/>
      <c r="N21" s="113"/>
      <c r="O21" s="156"/>
      <c r="P21" s="114"/>
      <c r="Q21" s="114"/>
      <c r="R21" s="114"/>
    </row>
    <row r="22" spans="1:18" x14ac:dyDescent="0.25">
      <c r="A22" s="35" t="s">
        <v>12</v>
      </c>
      <c r="B22" s="33"/>
      <c r="C22" s="33"/>
      <c r="D22" s="118"/>
      <c r="E22" s="117">
        <f>+'[1]Extrapptario4°Tr-2°Sem- Año'!D100</f>
        <v>58177.083042222228</v>
      </c>
      <c r="F22" s="154">
        <f>+'[1]Extrapptario4°Tr-2°Sem- Año'!E100</f>
        <v>24286.690706666668</v>
      </c>
      <c r="G22" s="154">
        <f>+'[1]Extrapptario4°Tr-2°Sem- Año'!F100</f>
        <v>334002.77011111111</v>
      </c>
      <c r="H22" s="21">
        <f>+'[1]Extrapptario4°Tr-2°Sem- Año'!G100</f>
        <v>416466.54386000003</v>
      </c>
      <c r="I22" s="154">
        <f>+'[1]Extrapptario4°Tr-2°Sem- Año'!H100</f>
        <v>7815.6019999999999</v>
      </c>
      <c r="J22" s="154">
        <f>+'[1]Extrapptario4°Tr-2°Sem- Año'!I100</f>
        <v>8856.0744066666703</v>
      </c>
      <c r="K22" s="154">
        <f>+'[1]Extrapptario4°Tr-2°Sem- Año'!J100</f>
        <v>15759.032833333331</v>
      </c>
      <c r="L22" s="21">
        <f>+'[1]Extrapptario4°Tr-2°Sem- Año'!K100</f>
        <v>32430.709240000004</v>
      </c>
      <c r="M22" s="21">
        <f>+'[1]Extrapptario4°Tr-2°Sem- Año'!L100</f>
        <v>448897.25310000003</v>
      </c>
      <c r="N22" s="117">
        <f>+'[1]Extrapptario4°Tr-2°Sem- Año'!M100</f>
        <v>12829.27757222222</v>
      </c>
      <c r="O22" s="154">
        <f>+'[1]Extrapptario4°Tr-2°Sem- Año'!N100</f>
        <v>15045.713680000001</v>
      </c>
      <c r="P22" s="118">
        <f>+'[1]Extrapptario4°Tr-2°Sem- Año'!O100</f>
        <v>16824.717399999998</v>
      </c>
      <c r="Q22" s="118">
        <f>+'[1]Extrapptario4°Tr-2°Sem- Año'!P100</f>
        <v>44699.708652222216</v>
      </c>
      <c r="R22" s="118">
        <f>+'[1]Extrapptario4°Tr-2°Sem- Año'!Q100</f>
        <v>493596.96175222227</v>
      </c>
    </row>
    <row r="23" spans="1:18" x14ac:dyDescent="0.25">
      <c r="A23" s="35"/>
      <c r="B23" s="33" t="s">
        <v>13</v>
      </c>
      <c r="C23" s="33"/>
      <c r="D23" s="118"/>
      <c r="E23" s="117">
        <f>+'[1]Extrapptario4°Tr-2°Sem- Año'!D101</f>
        <v>0</v>
      </c>
      <c r="F23" s="154">
        <f>+'[1]Extrapptario4°Tr-2°Sem- Año'!E101</f>
        <v>0</v>
      </c>
      <c r="G23" s="154">
        <f>+'[1]Extrapptario4°Tr-2°Sem- Año'!F101</f>
        <v>0</v>
      </c>
      <c r="H23" s="21">
        <f>+'[1]Extrapptario4°Tr-2°Sem- Año'!G101</f>
        <v>0</v>
      </c>
      <c r="I23" s="154">
        <f>+'[1]Extrapptario4°Tr-2°Sem- Año'!H101</f>
        <v>0</v>
      </c>
      <c r="J23" s="154">
        <f>+'[1]Extrapptario4°Tr-2°Sem- Año'!I101</f>
        <v>0</v>
      </c>
      <c r="K23" s="154">
        <f>+'[1]Extrapptario4°Tr-2°Sem- Año'!J101</f>
        <v>0</v>
      </c>
      <c r="L23" s="21">
        <f>+'[1]Extrapptario4°Tr-2°Sem- Año'!K101</f>
        <v>0</v>
      </c>
      <c r="M23" s="21">
        <f>+'[1]Extrapptario4°Tr-2°Sem- Año'!L101</f>
        <v>0</v>
      </c>
      <c r="N23" s="117">
        <f>+'[1]Extrapptario4°Tr-2°Sem- Año'!M101</f>
        <v>0</v>
      </c>
      <c r="O23" s="154">
        <f>+'[1]Extrapptario4°Tr-2°Sem- Año'!N101</f>
        <v>0</v>
      </c>
      <c r="P23" s="118">
        <f>+'[1]Extrapptario4°Tr-2°Sem- Año'!O101</f>
        <v>0</v>
      </c>
      <c r="Q23" s="118">
        <f>+'[1]Extrapptario4°Tr-2°Sem- Año'!P101</f>
        <v>0</v>
      </c>
      <c r="R23" s="118">
        <f>+'[1]Extrapptario4°Tr-2°Sem- Año'!Q101</f>
        <v>0</v>
      </c>
    </row>
    <row r="24" spans="1:18" x14ac:dyDescent="0.25">
      <c r="A24" s="35"/>
      <c r="B24" s="33" t="s">
        <v>14</v>
      </c>
      <c r="C24" s="33"/>
      <c r="D24" s="118"/>
      <c r="E24" s="117">
        <f>+'[1]Extrapptario4°Tr-2°Sem- Año'!D102</f>
        <v>49971.41782000001</v>
      </c>
      <c r="F24" s="154">
        <f>+'[1]Extrapptario4°Tr-2°Sem- Año'!E102</f>
        <v>16160.008040000001</v>
      </c>
      <c r="G24" s="154">
        <f>+'[1]Extrapptario4°Tr-2°Sem- Año'!F102</f>
        <v>11885.07</v>
      </c>
      <c r="H24" s="21">
        <f>+'[1]Extrapptario4°Tr-2°Sem- Año'!G102</f>
        <v>78016.495860000025</v>
      </c>
      <c r="I24" s="154">
        <f>+'[1]Extrapptario4°Tr-2°Sem- Año'!H102</f>
        <v>0</v>
      </c>
      <c r="J24" s="154">
        <f>+'[1]Extrapptario4°Tr-2°Sem- Año'!I102</f>
        <v>1196.0127399999999</v>
      </c>
      <c r="K24" s="154">
        <f>+'[1]Extrapptario4°Tr-2°Sem- Año'!J102</f>
        <v>8254.5115000000005</v>
      </c>
      <c r="L24" s="21">
        <f>+'[1]Extrapptario4°Tr-2°Sem- Año'!K102</f>
        <v>9450.5242400000006</v>
      </c>
      <c r="M24" s="21">
        <f>+'[1]Extrapptario4°Tr-2°Sem- Año'!L102</f>
        <v>87467.020100000023</v>
      </c>
      <c r="N24" s="117">
        <f>+'[1]Extrapptario4°Tr-2°Sem- Año'!M102</f>
        <v>5499.0103499999996</v>
      </c>
      <c r="O24" s="154">
        <f>+'[1]Extrapptario4°Tr-2°Sem- Año'!N102</f>
        <v>7880.3436799999999</v>
      </c>
      <c r="P24" s="118">
        <f>+'[1]Extrapptario4°Tr-2°Sem- Año'!O102</f>
        <v>9764.6793999999991</v>
      </c>
      <c r="Q24" s="118">
        <f>+'[1]Extrapptario4°Tr-2°Sem- Año'!P102</f>
        <v>23144.033429999996</v>
      </c>
      <c r="R24" s="118">
        <f>+'[1]Extrapptario4°Tr-2°Sem- Año'!Q102</f>
        <v>110611.05353000002</v>
      </c>
    </row>
    <row r="25" spans="1:18" x14ac:dyDescent="0.25">
      <c r="A25" s="35"/>
      <c r="B25" s="33" t="s">
        <v>15</v>
      </c>
      <c r="C25" s="33"/>
      <c r="D25" s="118"/>
      <c r="E25" s="117">
        <f>+'[1]Extrapptario4°Tr-2°Sem- Año'!D103</f>
        <v>8205.6652222222201</v>
      </c>
      <c r="F25" s="154">
        <f>+'[1]Extrapptario4°Tr-2°Sem- Año'!E103</f>
        <v>8126.6826666666693</v>
      </c>
      <c r="G25" s="154">
        <f>+'[1]Extrapptario4°Tr-2°Sem- Año'!F103</f>
        <v>8047.7001111111103</v>
      </c>
      <c r="H25" s="21">
        <f>+'[1]Extrapptario4°Tr-2°Sem- Año'!G103</f>
        <v>24380.047999999999</v>
      </c>
      <c r="I25" s="154">
        <f>+'[1]Extrapptario4°Tr-2°Sem- Año'!H103</f>
        <v>7815.6019999999999</v>
      </c>
      <c r="J25" s="154">
        <f>+'[1]Extrapptario4°Tr-2°Sem- Año'!I103</f>
        <v>7660.0616666666701</v>
      </c>
      <c r="K25" s="154">
        <f>+'[1]Extrapptario4°Tr-2°Sem- Año'!J103</f>
        <v>7504.5213333333304</v>
      </c>
      <c r="L25" s="21">
        <f>+'[1]Extrapptario4°Tr-2°Sem- Año'!K103</f>
        <v>22980.185000000001</v>
      </c>
      <c r="M25" s="21">
        <f>+'[1]Extrapptario4°Tr-2°Sem- Año'!L103</f>
        <v>47360.233</v>
      </c>
      <c r="N25" s="117">
        <f>+'[1]Extrapptario4°Tr-2°Sem- Año'!M103</f>
        <v>7330.26722222222</v>
      </c>
      <c r="O25" s="154">
        <f>+'[1]Extrapptario4°Tr-2°Sem- Año'!N103</f>
        <v>7165.37</v>
      </c>
      <c r="P25" s="118">
        <f>+'[1]Extrapptario4°Tr-2°Sem- Año'!O103</f>
        <v>7060.0379999999996</v>
      </c>
      <c r="Q25" s="118">
        <f>+'[1]Extrapptario4°Tr-2°Sem- Año'!P103</f>
        <v>21555.67522222222</v>
      </c>
      <c r="R25" s="118">
        <f>+'[1]Extrapptario4°Tr-2°Sem- Año'!Q103</f>
        <v>68915.908222222221</v>
      </c>
    </row>
    <row r="26" spans="1:18" x14ac:dyDescent="0.25">
      <c r="A26" s="35"/>
      <c r="B26" s="33" t="s">
        <v>58</v>
      </c>
      <c r="C26" s="33"/>
      <c r="D26" s="118"/>
      <c r="E26" s="117">
        <f>+'[1]Extrapptario4°Tr-2°Sem- Año'!D104</f>
        <v>0</v>
      </c>
      <c r="F26" s="154">
        <f>+'[1]Extrapptario4°Tr-2°Sem- Año'!E104</f>
        <v>0</v>
      </c>
      <c r="G26" s="154">
        <f>+'[1]Extrapptario4°Tr-2°Sem- Año'!F104</f>
        <v>314070</v>
      </c>
      <c r="H26" s="21">
        <f>+'[1]Extrapptario4°Tr-2°Sem- Año'!G104</f>
        <v>314070</v>
      </c>
      <c r="I26" s="154">
        <f>+'[1]Extrapptario4°Tr-2°Sem- Año'!H104</f>
        <v>0</v>
      </c>
      <c r="J26" s="154">
        <f>+'[1]Extrapptario4°Tr-2°Sem- Año'!I104</f>
        <v>0</v>
      </c>
      <c r="K26" s="154">
        <f>+'[1]Extrapptario4°Tr-2°Sem- Año'!J104</f>
        <v>0</v>
      </c>
      <c r="L26" s="21">
        <f>+'[1]Extrapptario4°Tr-2°Sem- Año'!K104</f>
        <v>0</v>
      </c>
      <c r="M26" s="21">
        <f>+'[1]Extrapptario4°Tr-2°Sem- Año'!L104</f>
        <v>314070</v>
      </c>
      <c r="N26" s="117">
        <f>+'[1]Extrapptario4°Tr-2°Sem- Año'!M104</f>
        <v>0</v>
      </c>
      <c r="O26" s="154">
        <f>+'[1]Extrapptario4°Tr-2°Sem- Año'!N104</f>
        <v>0</v>
      </c>
      <c r="P26" s="118">
        <f>+'[1]Extrapptario4°Tr-2°Sem- Año'!O104</f>
        <v>0</v>
      </c>
      <c r="Q26" s="118">
        <f>+'[1]Extrapptario4°Tr-2°Sem- Año'!P104</f>
        <v>0</v>
      </c>
      <c r="R26" s="118">
        <f>+'[1]Extrapptario4°Tr-2°Sem- Año'!Q104</f>
        <v>314070</v>
      </c>
    </row>
    <row r="27" spans="1:18" x14ac:dyDescent="0.25">
      <c r="A27" s="35"/>
      <c r="B27" s="33" t="s">
        <v>74</v>
      </c>
      <c r="C27" s="33"/>
      <c r="D27" s="118"/>
      <c r="E27" s="117">
        <f>+'[1]Extrapptario4°Tr-2°Sem- Año'!D105</f>
        <v>0</v>
      </c>
      <c r="F27" s="154">
        <f>+'[1]Extrapptario4°Tr-2°Sem- Año'!E105</f>
        <v>0</v>
      </c>
      <c r="G27" s="154">
        <f>+'[1]Extrapptario4°Tr-2°Sem- Año'!F105</f>
        <v>0</v>
      </c>
      <c r="H27" s="21">
        <f>+'[1]Extrapptario4°Tr-2°Sem- Año'!G105</f>
        <v>0</v>
      </c>
      <c r="I27" s="154">
        <f>+'[1]Extrapptario4°Tr-2°Sem- Año'!H105</f>
        <v>0</v>
      </c>
      <c r="J27" s="154">
        <f>+'[1]Extrapptario4°Tr-2°Sem- Año'!I105</f>
        <v>0</v>
      </c>
      <c r="K27" s="154">
        <f>+'[1]Extrapptario4°Tr-2°Sem- Año'!J105</f>
        <v>0</v>
      </c>
      <c r="L27" s="21">
        <f>+'[1]Extrapptario4°Tr-2°Sem- Año'!K105</f>
        <v>0</v>
      </c>
      <c r="M27" s="21">
        <f>+'[1]Extrapptario4°Tr-2°Sem- Año'!L105</f>
        <v>0</v>
      </c>
      <c r="N27" s="117">
        <f>+'[1]Extrapptario4°Tr-2°Sem- Año'!M105</f>
        <v>0</v>
      </c>
      <c r="O27" s="154">
        <f>+'[1]Extrapptario4°Tr-2°Sem- Año'!N105</f>
        <v>0</v>
      </c>
      <c r="P27" s="118">
        <f>+'[1]Extrapptario4°Tr-2°Sem- Año'!O105</f>
        <v>0</v>
      </c>
      <c r="Q27" s="118">
        <f>+'[1]Extrapptario4°Tr-2°Sem- Año'!P105</f>
        <v>0</v>
      </c>
      <c r="R27" s="118">
        <f>+'[1]Extrapptario4°Tr-2°Sem- Año'!Q105</f>
        <v>0</v>
      </c>
    </row>
    <row r="28" spans="1:18" x14ac:dyDescent="0.25">
      <c r="A28" s="35"/>
      <c r="B28" s="33" t="s">
        <v>16</v>
      </c>
      <c r="C28" s="33"/>
      <c r="D28" s="118"/>
      <c r="E28" s="117">
        <f>+'[1]Extrapptario4°Tr-2°Sem- Año'!D106</f>
        <v>0</v>
      </c>
      <c r="F28" s="154">
        <f>+'[1]Extrapptario4°Tr-2°Sem- Año'!E106</f>
        <v>0</v>
      </c>
      <c r="G28" s="154">
        <f>+'[1]Extrapptario4°Tr-2°Sem- Año'!F106</f>
        <v>0</v>
      </c>
      <c r="H28" s="21">
        <f>+'[1]Extrapptario4°Tr-2°Sem- Año'!G106</f>
        <v>0</v>
      </c>
      <c r="I28" s="154">
        <f>+'[1]Extrapptario4°Tr-2°Sem- Año'!H106</f>
        <v>0</v>
      </c>
      <c r="J28" s="154">
        <f>+'[1]Extrapptario4°Tr-2°Sem- Año'!I106</f>
        <v>0</v>
      </c>
      <c r="K28" s="154">
        <f>+'[1]Extrapptario4°Tr-2°Sem- Año'!J106</f>
        <v>0</v>
      </c>
      <c r="L28" s="21">
        <f>+'[1]Extrapptario4°Tr-2°Sem- Año'!K106</f>
        <v>0</v>
      </c>
      <c r="M28" s="21">
        <f>+'[1]Extrapptario4°Tr-2°Sem- Año'!L106</f>
        <v>0</v>
      </c>
      <c r="N28" s="117">
        <f>+'[1]Extrapptario4°Tr-2°Sem- Año'!M106</f>
        <v>0</v>
      </c>
      <c r="O28" s="154">
        <f>+'[1]Extrapptario4°Tr-2°Sem- Año'!N106</f>
        <v>0</v>
      </c>
      <c r="P28" s="118">
        <f>+'[1]Extrapptario4°Tr-2°Sem- Año'!O106</f>
        <v>0</v>
      </c>
      <c r="Q28" s="118">
        <f>+'[1]Extrapptario4°Tr-2°Sem- Año'!P106</f>
        <v>0</v>
      </c>
      <c r="R28" s="118">
        <f>+'[1]Extrapptario4°Tr-2°Sem- Año'!Q106</f>
        <v>0</v>
      </c>
    </row>
    <row r="29" spans="1:18" x14ac:dyDescent="0.25">
      <c r="A29" s="35"/>
      <c r="B29" s="33"/>
      <c r="C29" s="33"/>
      <c r="D29" s="118"/>
      <c r="E29" s="117"/>
      <c r="F29" s="154"/>
      <c r="G29" s="154"/>
      <c r="H29" s="21"/>
      <c r="I29" s="154"/>
      <c r="J29" s="154"/>
      <c r="K29" s="154"/>
      <c r="L29" s="21"/>
      <c r="M29" s="21"/>
      <c r="N29" s="117"/>
      <c r="O29" s="154"/>
      <c r="P29" s="118"/>
      <c r="Q29" s="118"/>
      <c r="R29" s="118"/>
    </row>
    <row r="30" spans="1:18" x14ac:dyDescent="0.25">
      <c r="A30" s="223" t="s">
        <v>17</v>
      </c>
      <c r="B30" s="224"/>
      <c r="C30" s="224"/>
      <c r="D30" s="118"/>
      <c r="E30" s="117">
        <f>+'[1]Extrapptario4°Tr-2°Sem- Año'!D108</f>
        <v>-20592.398682222229</v>
      </c>
      <c r="F30" s="154">
        <f>+'[1]Extrapptario4°Tr-2°Sem- Año'!E108</f>
        <v>37882.128633333334</v>
      </c>
      <c r="G30" s="154">
        <f>+'[1]Extrapptario4°Tr-2°Sem- Año'!F108</f>
        <v>-267721.14486896311</v>
      </c>
      <c r="H30" s="21">
        <f>+'[1]Extrapptario4°Tr-2°Sem- Año'!G108</f>
        <v>-250431.41491785206</v>
      </c>
      <c r="I30" s="154">
        <f>+'[1]Extrapptario4°Tr-2°Sem- Año'!H108</f>
        <v>38843.040504677199</v>
      </c>
      <c r="J30" s="154">
        <f>+'[1]Extrapptario4°Tr-2°Sem- Año'!I108</f>
        <v>48266.864051056531</v>
      </c>
      <c r="K30" s="154">
        <f>+'[1]Extrapptario4°Tr-2°Sem- Año'!J108</f>
        <v>37702.214782054667</v>
      </c>
      <c r="L30" s="21">
        <f>+'[1]Extrapptario4°Tr-2°Sem- Año'!K108</f>
        <v>124812.11933778838</v>
      </c>
      <c r="M30" s="21">
        <f>+'[1]Extrapptario4°Tr-2°Sem- Año'!L108</f>
        <v>-125619.29558006366</v>
      </c>
      <c r="N30" s="117">
        <f>+'[1]Extrapptario4°Tr-2°Sem- Año'!M108</f>
        <v>45732.936182852078</v>
      </c>
      <c r="O30" s="154">
        <f>+'[1]Extrapptario4°Tr-2°Sem- Año'!N108</f>
        <v>48424.704607800799</v>
      </c>
      <c r="P30" s="118">
        <f>+'[1]Extrapptario4°Tr-2°Sem- Año'!O108</f>
        <v>49190.709572443404</v>
      </c>
      <c r="Q30" s="118">
        <f>+'[1]Extrapptario4°Tr-2°Sem- Año'!P108</f>
        <v>143348.35036309631</v>
      </c>
      <c r="R30" s="118">
        <f>+'[1]Extrapptario4°Tr-2°Sem- Año'!Q108</f>
        <v>17729.054783032625</v>
      </c>
    </row>
    <row r="31" spans="1:18" x14ac:dyDescent="0.25">
      <c r="A31" s="35"/>
      <c r="B31" s="33"/>
      <c r="C31" s="33"/>
      <c r="D31" s="118"/>
      <c r="E31" s="117"/>
      <c r="F31" s="154"/>
      <c r="G31" s="154"/>
      <c r="H31" s="21"/>
      <c r="I31" s="154"/>
      <c r="J31" s="154"/>
      <c r="K31" s="154"/>
      <c r="L31" s="21"/>
      <c r="M31" s="21"/>
      <c r="N31" s="117"/>
      <c r="O31" s="154"/>
      <c r="P31" s="118"/>
      <c r="Q31" s="118"/>
      <c r="R31" s="118"/>
    </row>
    <row r="32" spans="1:18" x14ac:dyDescent="0.25">
      <c r="A32" s="221" t="s">
        <v>18</v>
      </c>
      <c r="B32" s="33"/>
      <c r="C32" s="33"/>
      <c r="D32" s="118"/>
      <c r="E32" s="117"/>
      <c r="F32" s="154"/>
      <c r="G32" s="154"/>
      <c r="H32" s="21"/>
      <c r="I32" s="154"/>
      <c r="J32" s="154"/>
      <c r="K32" s="154"/>
      <c r="L32" s="21"/>
      <c r="M32" s="21"/>
      <c r="N32" s="117"/>
      <c r="O32" s="154"/>
      <c r="P32" s="118"/>
      <c r="Q32" s="118"/>
      <c r="R32" s="118"/>
    </row>
    <row r="33" spans="1:18" x14ac:dyDescent="0.25">
      <c r="A33" s="35" t="s">
        <v>19</v>
      </c>
      <c r="B33" s="33"/>
      <c r="C33" s="33"/>
      <c r="D33" s="118"/>
      <c r="E33" s="117">
        <f>+'[1]Extrapptario4°Tr-2°Sem- Año'!D111</f>
        <v>0</v>
      </c>
      <c r="F33" s="154">
        <f>+'[1]Extrapptario4°Tr-2°Sem- Año'!E111</f>
        <v>0</v>
      </c>
      <c r="G33" s="154">
        <f>+'[1]Extrapptario4°Tr-2°Sem- Año'!F111</f>
        <v>0</v>
      </c>
      <c r="H33" s="21">
        <f>+'[1]Extrapptario4°Tr-2°Sem- Año'!G111</f>
        <v>0</v>
      </c>
      <c r="I33" s="154">
        <f>+'[1]Extrapptario4°Tr-2°Sem- Año'!H111</f>
        <v>0</v>
      </c>
      <c r="J33" s="154">
        <f>+'[1]Extrapptario4°Tr-2°Sem- Año'!I111</f>
        <v>0</v>
      </c>
      <c r="K33" s="154">
        <f>+'[1]Extrapptario4°Tr-2°Sem- Año'!J111</f>
        <v>0</v>
      </c>
      <c r="L33" s="21">
        <f>+'[1]Extrapptario4°Tr-2°Sem- Año'!K111</f>
        <v>0</v>
      </c>
      <c r="M33" s="21">
        <f>+'[1]Extrapptario4°Tr-2°Sem- Año'!L111</f>
        <v>0</v>
      </c>
      <c r="N33" s="117">
        <f>+'[1]Extrapptario4°Tr-2°Sem- Año'!M111</f>
        <v>0</v>
      </c>
      <c r="O33" s="154">
        <f>+'[1]Extrapptario4°Tr-2°Sem- Año'!N111</f>
        <v>0</v>
      </c>
      <c r="P33" s="118">
        <f>+'[1]Extrapptario4°Tr-2°Sem- Año'!O111</f>
        <v>0</v>
      </c>
      <c r="Q33" s="118">
        <f>+'[1]Extrapptario4°Tr-2°Sem- Año'!P111</f>
        <v>0</v>
      </c>
      <c r="R33" s="118">
        <f>+'[1]Extrapptario4°Tr-2°Sem- Año'!Q111</f>
        <v>0</v>
      </c>
    </row>
    <row r="34" spans="1:18" x14ac:dyDescent="0.25">
      <c r="A34" s="35"/>
      <c r="B34" s="33" t="s">
        <v>20</v>
      </c>
      <c r="C34" s="33"/>
      <c r="D34" s="118"/>
      <c r="E34" s="117">
        <f>+'[1]Extrapptario4°Tr-2°Sem- Año'!D112</f>
        <v>0</v>
      </c>
      <c r="F34" s="154">
        <f>+'[1]Extrapptario4°Tr-2°Sem- Año'!E112</f>
        <v>0</v>
      </c>
      <c r="G34" s="154">
        <f>+'[1]Extrapptario4°Tr-2°Sem- Año'!F112</f>
        <v>0</v>
      </c>
      <c r="H34" s="21">
        <f>+'[1]Extrapptario4°Tr-2°Sem- Año'!G112</f>
        <v>0</v>
      </c>
      <c r="I34" s="154">
        <f>+'[1]Extrapptario4°Tr-2°Sem- Año'!H112</f>
        <v>0</v>
      </c>
      <c r="J34" s="154">
        <f>+'[1]Extrapptario4°Tr-2°Sem- Año'!I112</f>
        <v>0</v>
      </c>
      <c r="K34" s="154">
        <f>+'[1]Extrapptario4°Tr-2°Sem- Año'!J112</f>
        <v>0</v>
      </c>
      <c r="L34" s="21">
        <f>+'[1]Extrapptario4°Tr-2°Sem- Año'!K112</f>
        <v>0</v>
      </c>
      <c r="M34" s="21">
        <f>+'[1]Extrapptario4°Tr-2°Sem- Año'!L112</f>
        <v>0</v>
      </c>
      <c r="N34" s="117">
        <f>+'[1]Extrapptario4°Tr-2°Sem- Año'!M112</f>
        <v>0</v>
      </c>
      <c r="O34" s="154">
        <f>+'[1]Extrapptario4°Tr-2°Sem- Año'!N112</f>
        <v>0</v>
      </c>
      <c r="P34" s="118">
        <f>+'[1]Extrapptario4°Tr-2°Sem- Año'!O112</f>
        <v>0</v>
      </c>
      <c r="Q34" s="118">
        <f>+'[1]Extrapptario4°Tr-2°Sem- Año'!P112</f>
        <v>0</v>
      </c>
      <c r="R34" s="118">
        <f>+'[1]Extrapptario4°Tr-2°Sem- Año'!Q112</f>
        <v>0</v>
      </c>
    </row>
    <row r="35" spans="1:18" x14ac:dyDescent="0.25">
      <c r="A35" s="35"/>
      <c r="B35" s="33" t="s">
        <v>21</v>
      </c>
      <c r="C35" s="33"/>
      <c r="D35" s="118"/>
      <c r="E35" s="117">
        <f>+'[1]Extrapptario4°Tr-2°Sem- Año'!D113</f>
        <v>0</v>
      </c>
      <c r="F35" s="154">
        <f>+'[1]Extrapptario4°Tr-2°Sem- Año'!E113</f>
        <v>0</v>
      </c>
      <c r="G35" s="154">
        <f>+'[1]Extrapptario4°Tr-2°Sem- Año'!F113</f>
        <v>0</v>
      </c>
      <c r="H35" s="21">
        <f>+'[1]Extrapptario4°Tr-2°Sem- Año'!G113</f>
        <v>0</v>
      </c>
      <c r="I35" s="154">
        <f>+'[1]Extrapptario4°Tr-2°Sem- Año'!H113</f>
        <v>0</v>
      </c>
      <c r="J35" s="154">
        <f>+'[1]Extrapptario4°Tr-2°Sem- Año'!I113</f>
        <v>0</v>
      </c>
      <c r="K35" s="154">
        <f>+'[1]Extrapptario4°Tr-2°Sem- Año'!J113</f>
        <v>0</v>
      </c>
      <c r="L35" s="21">
        <f>+'[1]Extrapptario4°Tr-2°Sem- Año'!K113</f>
        <v>0</v>
      </c>
      <c r="M35" s="21">
        <f>+'[1]Extrapptario4°Tr-2°Sem- Año'!L113</f>
        <v>0</v>
      </c>
      <c r="N35" s="117">
        <f>+'[1]Extrapptario4°Tr-2°Sem- Año'!M113</f>
        <v>0</v>
      </c>
      <c r="O35" s="154">
        <f>+'[1]Extrapptario4°Tr-2°Sem- Año'!N113</f>
        <v>0</v>
      </c>
      <c r="P35" s="118">
        <f>+'[1]Extrapptario4°Tr-2°Sem- Año'!O113</f>
        <v>0</v>
      </c>
      <c r="Q35" s="118">
        <f>+'[1]Extrapptario4°Tr-2°Sem- Año'!P113</f>
        <v>0</v>
      </c>
      <c r="R35" s="118">
        <f>+'[1]Extrapptario4°Tr-2°Sem- Año'!Q113</f>
        <v>0</v>
      </c>
    </row>
    <row r="36" spans="1:18" x14ac:dyDescent="0.25">
      <c r="A36" s="35"/>
      <c r="B36" s="33" t="s">
        <v>22</v>
      </c>
      <c r="C36" s="33"/>
      <c r="D36" s="118"/>
      <c r="E36" s="117">
        <f>+'[1]Extrapptario4°Tr-2°Sem- Año'!D114</f>
        <v>0</v>
      </c>
      <c r="F36" s="154">
        <f>+'[1]Extrapptario4°Tr-2°Sem- Año'!E114</f>
        <v>0</v>
      </c>
      <c r="G36" s="154">
        <f>+'[1]Extrapptario4°Tr-2°Sem- Año'!F114</f>
        <v>0</v>
      </c>
      <c r="H36" s="21">
        <f>+'[1]Extrapptario4°Tr-2°Sem- Año'!G114</f>
        <v>0</v>
      </c>
      <c r="I36" s="154">
        <f>+'[1]Extrapptario4°Tr-2°Sem- Año'!H114</f>
        <v>0</v>
      </c>
      <c r="J36" s="154">
        <f>+'[1]Extrapptario4°Tr-2°Sem- Año'!I114</f>
        <v>0</v>
      </c>
      <c r="K36" s="154">
        <f>+'[1]Extrapptario4°Tr-2°Sem- Año'!J114</f>
        <v>0</v>
      </c>
      <c r="L36" s="21">
        <f>+'[1]Extrapptario4°Tr-2°Sem- Año'!K114</f>
        <v>0</v>
      </c>
      <c r="M36" s="21">
        <f>+'[1]Extrapptario4°Tr-2°Sem- Año'!L114</f>
        <v>0</v>
      </c>
      <c r="N36" s="117">
        <f>+'[1]Extrapptario4°Tr-2°Sem- Año'!M114</f>
        <v>0</v>
      </c>
      <c r="O36" s="154">
        <f>+'[1]Extrapptario4°Tr-2°Sem- Año'!N114</f>
        <v>0</v>
      </c>
      <c r="P36" s="118">
        <f>+'[1]Extrapptario4°Tr-2°Sem- Año'!O114</f>
        <v>0</v>
      </c>
      <c r="Q36" s="118">
        <f>+'[1]Extrapptario4°Tr-2°Sem- Año'!P114</f>
        <v>0</v>
      </c>
      <c r="R36" s="118">
        <f>+'[1]Extrapptario4°Tr-2°Sem- Año'!Q114</f>
        <v>0</v>
      </c>
    </row>
    <row r="37" spans="1:18" x14ac:dyDescent="0.25">
      <c r="A37" s="35"/>
      <c r="B37" s="33"/>
      <c r="C37" s="33"/>
      <c r="D37" s="118"/>
      <c r="E37" s="117"/>
      <c r="F37" s="154"/>
      <c r="G37" s="154"/>
      <c r="H37" s="21"/>
      <c r="I37" s="154"/>
      <c r="J37" s="154"/>
      <c r="K37" s="154"/>
      <c r="L37" s="21"/>
      <c r="M37" s="21"/>
      <c r="N37" s="117"/>
      <c r="O37" s="154"/>
      <c r="P37" s="118"/>
      <c r="Q37" s="118"/>
      <c r="R37" s="118"/>
    </row>
    <row r="38" spans="1:18" x14ac:dyDescent="0.25">
      <c r="A38" s="225" t="s">
        <v>76</v>
      </c>
      <c r="B38" s="226"/>
      <c r="C38" s="226"/>
      <c r="D38" s="120"/>
      <c r="E38" s="119">
        <f>+'[1]Extrapptario4°Tr-2°Sem- Año'!D116</f>
        <v>37584.684359999999</v>
      </c>
      <c r="F38" s="157">
        <f>+'[1]Extrapptario4°Tr-2°Sem- Año'!E116</f>
        <v>62168.819340000002</v>
      </c>
      <c r="G38" s="157">
        <f>+'[1]Extrapptario4°Tr-2°Sem- Año'!F116</f>
        <v>66281.625242148002</v>
      </c>
      <c r="H38" s="26">
        <f>+'[1]Extrapptario4°Tr-2°Sem- Año'!G116</f>
        <v>166035.12894214797</v>
      </c>
      <c r="I38" s="157">
        <f>+'[1]Extrapptario4°Tr-2°Sem- Año'!H116</f>
        <v>46658.642504677198</v>
      </c>
      <c r="J38" s="157">
        <f>+'[1]Extrapptario4°Tr-2°Sem- Año'!I116</f>
        <v>57122.938457723198</v>
      </c>
      <c r="K38" s="157">
        <f>+'[1]Extrapptario4°Tr-2°Sem- Año'!J116</f>
        <v>53461.247615387998</v>
      </c>
      <c r="L38" s="26">
        <f>+'[1]Extrapptario4°Tr-2°Sem- Año'!K116</f>
        <v>157242.82857778837</v>
      </c>
      <c r="M38" s="26">
        <f>+'[1]Extrapptario4°Tr-2°Sem- Año'!L116</f>
        <v>323277.95751993638</v>
      </c>
      <c r="N38" s="119">
        <f>+'[1]Extrapptario4°Tr-2°Sem- Año'!M116</f>
        <v>58562.213755074299</v>
      </c>
      <c r="O38" s="157">
        <f>+'[1]Extrapptario4°Tr-2°Sem- Año'!N116</f>
        <v>63470.4182878008</v>
      </c>
      <c r="P38" s="120">
        <f>+'[1]Extrapptario4°Tr-2°Sem- Año'!O116</f>
        <v>66015.426972443398</v>
      </c>
      <c r="Q38" s="120">
        <f>+'[1]Extrapptario4°Tr-2°Sem- Año'!P116</f>
        <v>188048.05901531852</v>
      </c>
      <c r="R38" s="120">
        <f>+'[1]Extrapptario4°Tr-2°Sem- Año'!Q116</f>
        <v>511326.01653525489</v>
      </c>
    </row>
    <row r="39" spans="1:18" x14ac:dyDescent="0.25">
      <c r="A39" s="225" t="s">
        <v>77</v>
      </c>
      <c r="B39" s="226"/>
      <c r="C39" s="226"/>
      <c r="D39" s="120"/>
      <c r="E39" s="119">
        <f>+'[1]Extrapptario4°Tr-2°Sem- Año'!D117</f>
        <v>58177.083042222228</v>
      </c>
      <c r="F39" s="157">
        <f>+'[1]Extrapptario4°Tr-2°Sem- Año'!E117</f>
        <v>24286.690706666668</v>
      </c>
      <c r="G39" s="157">
        <f>+'[1]Extrapptario4°Tr-2°Sem- Año'!F117</f>
        <v>334002.77011111111</v>
      </c>
      <c r="H39" s="26">
        <f>+'[1]Extrapptario4°Tr-2°Sem- Año'!G117</f>
        <v>416466.54386000003</v>
      </c>
      <c r="I39" s="157">
        <f>+'[1]Extrapptario4°Tr-2°Sem- Año'!H117</f>
        <v>7815.6019999999999</v>
      </c>
      <c r="J39" s="157">
        <f>+'[1]Extrapptario4°Tr-2°Sem- Año'!I117</f>
        <v>8856.0744066666703</v>
      </c>
      <c r="K39" s="157">
        <f>+'[1]Extrapptario4°Tr-2°Sem- Año'!J117</f>
        <v>15759.032833333331</v>
      </c>
      <c r="L39" s="26">
        <f>+'[1]Extrapptario4°Tr-2°Sem- Año'!K117</f>
        <v>32430.709240000004</v>
      </c>
      <c r="M39" s="26">
        <f>+'[1]Extrapptario4°Tr-2°Sem- Año'!L117</f>
        <v>448897.25310000003</v>
      </c>
      <c r="N39" s="119">
        <f>+'[1]Extrapptario4°Tr-2°Sem- Año'!M117</f>
        <v>12829.27757222222</v>
      </c>
      <c r="O39" s="157">
        <f>+'[1]Extrapptario4°Tr-2°Sem- Año'!N117</f>
        <v>15045.713680000001</v>
      </c>
      <c r="P39" s="120">
        <f>+'[1]Extrapptario4°Tr-2°Sem- Año'!O117</f>
        <v>16824.717399999998</v>
      </c>
      <c r="Q39" s="120">
        <f>+'[1]Extrapptario4°Tr-2°Sem- Año'!P117</f>
        <v>44699.708652222216</v>
      </c>
      <c r="R39" s="120">
        <f>+'[1]Extrapptario4°Tr-2°Sem- Año'!Q117</f>
        <v>493596.96175222227</v>
      </c>
    </row>
    <row r="40" spans="1:18" x14ac:dyDescent="0.25">
      <c r="A40" s="225" t="s">
        <v>23</v>
      </c>
      <c r="B40" s="226"/>
      <c r="C40" s="226"/>
      <c r="D40" s="120"/>
      <c r="E40" s="119">
        <f>+'[1]Extrapptario4°Tr-2°Sem- Año'!D118</f>
        <v>-20592.398682222229</v>
      </c>
      <c r="F40" s="157">
        <f>+'[1]Extrapptario4°Tr-2°Sem- Año'!E118</f>
        <v>37882.128633333334</v>
      </c>
      <c r="G40" s="157">
        <f>+'[1]Extrapptario4°Tr-2°Sem- Año'!F118</f>
        <v>-267721.14486896311</v>
      </c>
      <c r="H40" s="26">
        <f>+'[1]Extrapptario4°Tr-2°Sem- Año'!G118</f>
        <v>-250431.41491785206</v>
      </c>
      <c r="I40" s="157">
        <f>+'[1]Extrapptario4°Tr-2°Sem- Año'!H118</f>
        <v>38843.040504677199</v>
      </c>
      <c r="J40" s="253">
        <f>+'[1]Extrapptario4°Tr-2°Sem- Año'!I118</f>
        <v>48266.864051056531</v>
      </c>
      <c r="K40" s="253">
        <f>+'[1]Extrapptario4°Tr-2°Sem- Año'!J118</f>
        <v>37702.214782054667</v>
      </c>
      <c r="L40" s="254">
        <f>+'[1]Extrapptario4°Tr-2°Sem- Año'!K118</f>
        <v>124812.11933778838</v>
      </c>
      <c r="M40" s="254">
        <f>+'[1]Extrapptario4°Tr-2°Sem- Año'!L118</f>
        <v>-125619.29558006366</v>
      </c>
      <c r="N40" s="258">
        <f>+'[1]Extrapptario4°Tr-2°Sem- Año'!M118</f>
        <v>45732.936182852078</v>
      </c>
      <c r="O40" s="253">
        <f>+'[1]Extrapptario4°Tr-2°Sem- Año'!N118</f>
        <v>48424.704607800799</v>
      </c>
      <c r="P40" s="227">
        <f>+'[1]Extrapptario4°Tr-2°Sem- Año'!O118</f>
        <v>49190.709572443404</v>
      </c>
      <c r="Q40" s="227">
        <f>+'[1]Extrapptario4°Tr-2°Sem- Año'!P118</f>
        <v>143348.35036309631</v>
      </c>
      <c r="R40" s="227">
        <f>+'[1]Extrapptario4°Tr-2°Sem- Año'!Q118</f>
        <v>17729.054783032625</v>
      </c>
    </row>
    <row r="41" spans="1:18" x14ac:dyDescent="0.25">
      <c r="A41" s="27"/>
      <c r="B41" s="228"/>
      <c r="C41" s="228"/>
      <c r="D41" s="216"/>
      <c r="E41" s="121"/>
      <c r="F41" s="158"/>
      <c r="G41" s="158"/>
      <c r="H41" s="251"/>
      <c r="I41" s="158"/>
      <c r="J41" s="158"/>
      <c r="K41" s="158"/>
      <c r="L41" s="251"/>
      <c r="M41" s="251"/>
      <c r="N41" s="121"/>
      <c r="O41" s="158"/>
      <c r="P41" s="122"/>
      <c r="Q41" s="122"/>
      <c r="R41" s="122"/>
    </row>
    <row r="42" spans="1:18" x14ac:dyDescent="0.25">
      <c r="A42" s="221" t="s">
        <v>24</v>
      </c>
      <c r="B42" s="33"/>
      <c r="C42" s="33"/>
      <c r="D42" s="174"/>
      <c r="E42" s="113"/>
      <c r="F42" s="156"/>
      <c r="G42" s="156"/>
      <c r="H42" s="250"/>
      <c r="I42" s="156"/>
      <c r="J42" s="156"/>
      <c r="K42" s="114"/>
      <c r="L42" s="114"/>
      <c r="M42" s="114"/>
      <c r="N42" s="113"/>
      <c r="O42" s="156"/>
      <c r="P42" s="114"/>
      <c r="Q42" s="114"/>
      <c r="R42" s="114"/>
    </row>
    <row r="43" spans="1:18" x14ac:dyDescent="0.25">
      <c r="A43" s="221"/>
      <c r="B43" s="33"/>
      <c r="C43" s="33"/>
      <c r="D43" s="174"/>
      <c r="E43" s="113"/>
      <c r="F43" s="156"/>
      <c r="G43" s="156"/>
      <c r="H43" s="250"/>
      <c r="I43" s="156"/>
      <c r="J43" s="156"/>
      <c r="K43" s="114"/>
      <c r="L43" s="114"/>
      <c r="M43" s="114"/>
      <c r="N43" s="113"/>
      <c r="O43" s="156"/>
      <c r="P43" s="114"/>
      <c r="Q43" s="114"/>
      <c r="R43" s="114"/>
    </row>
    <row r="44" spans="1:18" x14ac:dyDescent="0.25">
      <c r="A44" s="35" t="s">
        <v>25</v>
      </c>
      <c r="B44" s="33"/>
      <c r="C44" s="33"/>
      <c r="D44" s="118"/>
      <c r="E44" s="117">
        <f>+'[1]Extrapptario4°Tr-2°Sem- Año'!D123</f>
        <v>-12386.733460000001</v>
      </c>
      <c r="F44" s="154">
        <f>+'[1]Extrapptario4°Tr-2°Sem- Año'!E123</f>
        <v>46008.811300000001</v>
      </c>
      <c r="G44" s="154">
        <f>+'[1]Extrapptario4°Tr-2°Sem- Año'!F123</f>
        <v>-259673.444757852</v>
      </c>
      <c r="H44" s="21">
        <f>+'[1]Extrapptario4°Tr-2°Sem- Año'!G123</f>
        <v>-226051.36691785199</v>
      </c>
      <c r="I44" s="154">
        <f>+'[1]Extrapptario4°Tr-2°Sem- Año'!H123</f>
        <v>46658.642504677198</v>
      </c>
      <c r="J44" s="154">
        <f>+'[1]Extrapptario4°Tr-2°Sem- Año'!I123</f>
        <v>55926.925717723199</v>
      </c>
      <c r="K44" s="118">
        <f>+'[1]Extrapptario4°Tr-2°Sem- Año'!J123</f>
        <v>45206.736115387997</v>
      </c>
      <c r="L44" s="118">
        <f>+'[1]Extrapptario4°Tr-2°Sem- Año'!K123</f>
        <v>147792.3043377884</v>
      </c>
      <c r="M44" s="118">
        <f>+'[1]Extrapptario4°Tr-2°Sem- Año'!L123</f>
        <v>-78259.06258006359</v>
      </c>
      <c r="N44" s="117">
        <f>+'[1]Extrapptario4°Tr-2°Sem- Año'!M123</f>
        <v>53063.203405074295</v>
      </c>
      <c r="O44" s="154">
        <f>+'[1]Extrapptario4°Tr-2°Sem- Año'!N123</f>
        <v>55590.074607800794</v>
      </c>
      <c r="P44" s="118">
        <f>+'[1]Extrapptario4°Tr-2°Sem- Año'!O123</f>
        <v>56250.747572443404</v>
      </c>
      <c r="Q44" s="118">
        <f>+'[1]Extrapptario4°Tr-2°Sem- Año'!P123</f>
        <v>164904.02558531851</v>
      </c>
      <c r="R44" s="118">
        <f>+'[1]Extrapptario4°Tr-2°Sem- Año'!Q123</f>
        <v>86644.963005254918</v>
      </c>
    </row>
    <row r="45" spans="1:18" x14ac:dyDescent="0.25">
      <c r="A45" s="35" t="s">
        <v>26</v>
      </c>
      <c r="B45" s="33"/>
      <c r="C45" s="33"/>
      <c r="D45" s="118"/>
      <c r="E45" s="117">
        <f>+'[1]Extrapptario4°Tr-2°Sem- Año'!D124</f>
        <v>0</v>
      </c>
      <c r="F45" s="154">
        <f>+'[1]Extrapptario4°Tr-2°Sem- Año'!E124</f>
        <v>0</v>
      </c>
      <c r="G45" s="154">
        <f>+'[1]Extrapptario4°Tr-2°Sem- Año'!F124</f>
        <v>0</v>
      </c>
      <c r="H45" s="21">
        <f>+'[1]Extrapptario4°Tr-2°Sem- Año'!G124</f>
        <v>0</v>
      </c>
      <c r="I45" s="154">
        <f>+'[1]Extrapptario4°Tr-2°Sem- Año'!H124</f>
        <v>0</v>
      </c>
      <c r="J45" s="154">
        <f>+'[1]Extrapptario4°Tr-2°Sem- Año'!I124</f>
        <v>0</v>
      </c>
      <c r="K45" s="118">
        <f>+'[1]Extrapptario4°Tr-2°Sem- Año'!J124</f>
        <v>0</v>
      </c>
      <c r="L45" s="118">
        <f>+'[1]Extrapptario4°Tr-2°Sem- Año'!K124</f>
        <v>0</v>
      </c>
      <c r="M45" s="118">
        <f>+'[1]Extrapptario4°Tr-2°Sem- Año'!L124</f>
        <v>0</v>
      </c>
      <c r="N45" s="117">
        <f>+'[1]Extrapptario4°Tr-2°Sem- Año'!M124</f>
        <v>0</v>
      </c>
      <c r="O45" s="154">
        <f>+'[1]Extrapptario4°Tr-2°Sem- Año'!N124</f>
        <v>0</v>
      </c>
      <c r="P45" s="118">
        <f>+'[1]Extrapptario4°Tr-2°Sem- Año'!O124</f>
        <v>0</v>
      </c>
      <c r="Q45" s="118">
        <f>+'[1]Extrapptario4°Tr-2°Sem- Año'!P124</f>
        <v>0</v>
      </c>
      <c r="R45" s="118">
        <f>+'[1]Extrapptario4°Tr-2°Sem- Año'!Q124</f>
        <v>0</v>
      </c>
    </row>
    <row r="46" spans="1:18" x14ac:dyDescent="0.25">
      <c r="A46" s="35"/>
      <c r="B46" s="33" t="s">
        <v>27</v>
      </c>
      <c r="C46" s="33"/>
      <c r="D46" s="118"/>
      <c r="E46" s="117">
        <f>+'[1]Extrapptario4°Tr-2°Sem- Año'!D125</f>
        <v>0</v>
      </c>
      <c r="F46" s="154">
        <f>+'[1]Extrapptario4°Tr-2°Sem- Año'!E125</f>
        <v>0</v>
      </c>
      <c r="G46" s="154">
        <f>+'[1]Extrapptario4°Tr-2°Sem- Año'!F125</f>
        <v>0</v>
      </c>
      <c r="H46" s="21">
        <f>+'[1]Extrapptario4°Tr-2°Sem- Año'!G125</f>
        <v>0</v>
      </c>
      <c r="I46" s="154">
        <f>+'[1]Extrapptario4°Tr-2°Sem- Año'!H125</f>
        <v>0</v>
      </c>
      <c r="J46" s="154">
        <f>+'[1]Extrapptario4°Tr-2°Sem- Año'!I125</f>
        <v>0</v>
      </c>
      <c r="K46" s="118">
        <f>+'[1]Extrapptario4°Tr-2°Sem- Año'!J125</f>
        <v>0</v>
      </c>
      <c r="L46" s="118">
        <f>+'[1]Extrapptario4°Tr-2°Sem- Año'!K125</f>
        <v>0</v>
      </c>
      <c r="M46" s="118">
        <f>+'[1]Extrapptario4°Tr-2°Sem- Año'!L125</f>
        <v>0</v>
      </c>
      <c r="N46" s="117">
        <f>+'[1]Extrapptario4°Tr-2°Sem- Año'!M125</f>
        <v>0</v>
      </c>
      <c r="O46" s="154">
        <f>+'[1]Extrapptario4°Tr-2°Sem- Año'!N125</f>
        <v>0</v>
      </c>
      <c r="P46" s="118">
        <f>+'[1]Extrapptario4°Tr-2°Sem- Año'!O125</f>
        <v>0</v>
      </c>
      <c r="Q46" s="118">
        <f>+'[1]Extrapptario4°Tr-2°Sem- Año'!P125</f>
        <v>0</v>
      </c>
      <c r="R46" s="118">
        <f>+'[1]Extrapptario4°Tr-2°Sem- Año'!Q125</f>
        <v>0</v>
      </c>
    </row>
    <row r="47" spans="1:18" x14ac:dyDescent="0.25">
      <c r="A47" s="35"/>
      <c r="B47" s="33" t="s">
        <v>28</v>
      </c>
      <c r="C47" s="33"/>
      <c r="D47" s="118"/>
      <c r="E47" s="117">
        <f>+'[1]Extrapptario4°Tr-2°Sem- Año'!D126</f>
        <v>0</v>
      </c>
      <c r="F47" s="154">
        <f>+'[1]Extrapptario4°Tr-2°Sem- Año'!E126</f>
        <v>0</v>
      </c>
      <c r="G47" s="154">
        <f>+'[1]Extrapptario4°Tr-2°Sem- Año'!F126</f>
        <v>0</v>
      </c>
      <c r="H47" s="21">
        <f>+'[1]Extrapptario4°Tr-2°Sem- Año'!G126</f>
        <v>0</v>
      </c>
      <c r="I47" s="154">
        <f>+'[1]Extrapptario4°Tr-2°Sem- Año'!H126</f>
        <v>0</v>
      </c>
      <c r="J47" s="154">
        <f>+'[1]Extrapptario4°Tr-2°Sem- Año'!I126</f>
        <v>0</v>
      </c>
      <c r="K47" s="118">
        <f>+'[1]Extrapptario4°Tr-2°Sem- Año'!J126</f>
        <v>0</v>
      </c>
      <c r="L47" s="118">
        <f>+'[1]Extrapptario4°Tr-2°Sem- Año'!K126</f>
        <v>0</v>
      </c>
      <c r="M47" s="118">
        <f>+'[1]Extrapptario4°Tr-2°Sem- Año'!L126</f>
        <v>0</v>
      </c>
      <c r="N47" s="117">
        <f>+'[1]Extrapptario4°Tr-2°Sem- Año'!M126</f>
        <v>0</v>
      </c>
      <c r="O47" s="154">
        <f>+'[1]Extrapptario4°Tr-2°Sem- Año'!N126</f>
        <v>0</v>
      </c>
      <c r="P47" s="118">
        <f>+'[1]Extrapptario4°Tr-2°Sem- Año'!O126</f>
        <v>0</v>
      </c>
      <c r="Q47" s="118">
        <f>+'[1]Extrapptario4°Tr-2°Sem- Año'!P126</f>
        <v>0</v>
      </c>
      <c r="R47" s="118">
        <f>+'[1]Extrapptario4°Tr-2°Sem- Año'!Q126</f>
        <v>0</v>
      </c>
    </row>
    <row r="48" spans="1:18" x14ac:dyDescent="0.25">
      <c r="A48" s="35" t="s">
        <v>29</v>
      </c>
      <c r="B48" s="33"/>
      <c r="C48" s="33"/>
      <c r="D48" s="118"/>
      <c r="E48" s="117">
        <f>+'[1]Extrapptario4°Tr-2°Sem- Año'!D127</f>
        <v>0</v>
      </c>
      <c r="F48" s="154">
        <f>+'[1]Extrapptario4°Tr-2°Sem- Año'!E127</f>
        <v>0</v>
      </c>
      <c r="G48" s="154">
        <f>+'[1]Extrapptario4°Tr-2°Sem- Año'!F127</f>
        <v>-314070</v>
      </c>
      <c r="H48" s="21">
        <f>+'[1]Extrapptario4°Tr-2°Sem- Año'!G127</f>
        <v>-314070</v>
      </c>
      <c r="I48" s="154">
        <f>+'[1]Extrapptario4°Tr-2°Sem- Año'!H127</f>
        <v>0</v>
      </c>
      <c r="J48" s="154">
        <f>+'[1]Extrapptario4°Tr-2°Sem- Año'!I127</f>
        <v>0</v>
      </c>
      <c r="K48" s="118">
        <f>+'[1]Extrapptario4°Tr-2°Sem- Año'!J127</f>
        <v>0</v>
      </c>
      <c r="L48" s="118">
        <f>+'[1]Extrapptario4°Tr-2°Sem- Año'!K127</f>
        <v>0</v>
      </c>
      <c r="M48" s="118">
        <f>+'[1]Extrapptario4°Tr-2°Sem- Año'!L127</f>
        <v>-314070</v>
      </c>
      <c r="N48" s="117">
        <f>+'[1]Extrapptario4°Tr-2°Sem- Año'!M127</f>
        <v>0</v>
      </c>
      <c r="O48" s="154">
        <f>+'[1]Extrapptario4°Tr-2°Sem- Año'!N127</f>
        <v>0</v>
      </c>
      <c r="P48" s="118">
        <f>+'[1]Extrapptario4°Tr-2°Sem- Año'!O127</f>
        <v>0</v>
      </c>
      <c r="Q48" s="118">
        <f>+'[1]Extrapptario4°Tr-2°Sem- Año'!P127</f>
        <v>0</v>
      </c>
      <c r="R48" s="118">
        <f>+'[1]Extrapptario4°Tr-2°Sem- Año'!Q127</f>
        <v>-314070</v>
      </c>
    </row>
    <row r="49" spans="1:18" x14ac:dyDescent="0.25">
      <c r="A49" s="35"/>
      <c r="B49" s="33" t="s">
        <v>30</v>
      </c>
      <c r="C49" s="33"/>
      <c r="D49" s="118"/>
      <c r="E49" s="117">
        <f>+'[1]Extrapptario4°Tr-2°Sem- Año'!D128</f>
        <v>0</v>
      </c>
      <c r="F49" s="154">
        <f>+'[1]Extrapptario4°Tr-2°Sem- Año'!E128</f>
        <v>0</v>
      </c>
      <c r="G49" s="154">
        <f>+'[1]Extrapptario4°Tr-2°Sem- Año'!F128</f>
        <v>0</v>
      </c>
      <c r="H49" s="21">
        <f>+'[1]Extrapptario4°Tr-2°Sem- Año'!G128</f>
        <v>0</v>
      </c>
      <c r="I49" s="154">
        <f>+'[1]Extrapptario4°Tr-2°Sem- Año'!H128</f>
        <v>0</v>
      </c>
      <c r="J49" s="154">
        <f>+'[1]Extrapptario4°Tr-2°Sem- Año'!I128</f>
        <v>0</v>
      </c>
      <c r="K49" s="118">
        <f>+'[1]Extrapptario4°Tr-2°Sem- Año'!J128</f>
        <v>0</v>
      </c>
      <c r="L49" s="118">
        <f>+'[1]Extrapptario4°Tr-2°Sem- Año'!K128</f>
        <v>0</v>
      </c>
      <c r="M49" s="118">
        <f>+'[1]Extrapptario4°Tr-2°Sem- Año'!L128</f>
        <v>0</v>
      </c>
      <c r="N49" s="117">
        <f>+'[1]Extrapptario4°Tr-2°Sem- Año'!M128</f>
        <v>0</v>
      </c>
      <c r="O49" s="154">
        <f>+'[1]Extrapptario4°Tr-2°Sem- Año'!N128</f>
        <v>0</v>
      </c>
      <c r="P49" s="118">
        <f>+'[1]Extrapptario4°Tr-2°Sem- Año'!O128</f>
        <v>0</v>
      </c>
      <c r="Q49" s="118">
        <f>+'[1]Extrapptario4°Tr-2°Sem- Año'!P128</f>
        <v>0</v>
      </c>
      <c r="R49" s="118">
        <f>+'[1]Extrapptario4°Tr-2°Sem- Año'!Q128</f>
        <v>0</v>
      </c>
    </row>
    <row r="50" spans="1:18" x14ac:dyDescent="0.25">
      <c r="A50" s="35"/>
      <c r="B50" s="33" t="s">
        <v>31</v>
      </c>
      <c r="C50" s="33"/>
      <c r="D50" s="118"/>
      <c r="E50" s="117">
        <f>+'[1]Extrapptario4°Tr-2°Sem- Año'!D129</f>
        <v>0</v>
      </c>
      <c r="F50" s="154">
        <f>+'[1]Extrapptario4°Tr-2°Sem- Año'!E129</f>
        <v>0</v>
      </c>
      <c r="G50" s="154">
        <f>+'[1]Extrapptario4°Tr-2°Sem- Año'!F129</f>
        <v>314070</v>
      </c>
      <c r="H50" s="21">
        <f>+'[1]Extrapptario4°Tr-2°Sem- Año'!G129</f>
        <v>314070</v>
      </c>
      <c r="I50" s="154">
        <f>+'[1]Extrapptario4°Tr-2°Sem- Año'!H129</f>
        <v>0</v>
      </c>
      <c r="J50" s="154">
        <f>+'[1]Extrapptario4°Tr-2°Sem- Año'!I129</f>
        <v>0</v>
      </c>
      <c r="K50" s="118">
        <f>+'[1]Extrapptario4°Tr-2°Sem- Año'!J129</f>
        <v>0</v>
      </c>
      <c r="L50" s="118">
        <f>+'[1]Extrapptario4°Tr-2°Sem- Año'!K129</f>
        <v>0</v>
      </c>
      <c r="M50" s="118">
        <f>+'[1]Extrapptario4°Tr-2°Sem- Año'!L129</f>
        <v>314070</v>
      </c>
      <c r="N50" s="117">
        <f>+'[1]Extrapptario4°Tr-2°Sem- Año'!M129</f>
        <v>0</v>
      </c>
      <c r="O50" s="154">
        <f>+'[1]Extrapptario4°Tr-2°Sem- Año'!N129</f>
        <v>0</v>
      </c>
      <c r="P50" s="118">
        <f>+'[1]Extrapptario4°Tr-2°Sem- Año'!O129</f>
        <v>0</v>
      </c>
      <c r="Q50" s="118">
        <f>+'[1]Extrapptario4°Tr-2°Sem- Año'!P129</f>
        <v>0</v>
      </c>
      <c r="R50" s="118">
        <f>+'[1]Extrapptario4°Tr-2°Sem- Año'!Q129</f>
        <v>314070</v>
      </c>
    </row>
    <row r="51" spans="1:18" x14ac:dyDescent="0.25">
      <c r="A51" s="35" t="s">
        <v>32</v>
      </c>
      <c r="B51" s="33"/>
      <c r="C51" s="33"/>
      <c r="D51" s="118"/>
      <c r="E51" s="117">
        <f>+'[1]Extrapptario4°Tr-2°Sem- Año'!D130</f>
        <v>0</v>
      </c>
      <c r="F51" s="154">
        <f>+'[1]Extrapptario4°Tr-2°Sem- Año'!E130</f>
        <v>0</v>
      </c>
      <c r="G51" s="154">
        <f>+'[1]Extrapptario4°Tr-2°Sem- Año'!F130</f>
        <v>0</v>
      </c>
      <c r="H51" s="21">
        <f>+'[1]Extrapptario4°Tr-2°Sem- Año'!G130</f>
        <v>0</v>
      </c>
      <c r="I51" s="154">
        <f>+'[1]Extrapptario4°Tr-2°Sem- Año'!H130</f>
        <v>0</v>
      </c>
      <c r="J51" s="154">
        <f>+'[1]Extrapptario4°Tr-2°Sem- Año'!I130</f>
        <v>0</v>
      </c>
      <c r="K51" s="118">
        <f>+'[1]Extrapptario4°Tr-2°Sem- Año'!J130</f>
        <v>0</v>
      </c>
      <c r="L51" s="118">
        <f>+'[1]Extrapptario4°Tr-2°Sem- Año'!K130</f>
        <v>0</v>
      </c>
      <c r="M51" s="118">
        <f>+'[1]Extrapptario4°Tr-2°Sem- Año'!L130</f>
        <v>0</v>
      </c>
      <c r="N51" s="117">
        <f>+'[1]Extrapptario4°Tr-2°Sem- Año'!M130</f>
        <v>0</v>
      </c>
      <c r="O51" s="154">
        <f>+'[1]Extrapptario4°Tr-2°Sem- Año'!N130</f>
        <v>0</v>
      </c>
      <c r="P51" s="118">
        <f>+'[1]Extrapptario4°Tr-2°Sem- Año'!O130</f>
        <v>0</v>
      </c>
      <c r="Q51" s="118">
        <f>+'[1]Extrapptario4°Tr-2°Sem- Año'!P130</f>
        <v>0</v>
      </c>
      <c r="R51" s="118">
        <f>+'[1]Extrapptario4°Tr-2°Sem- Año'!Q130</f>
        <v>0</v>
      </c>
    </row>
    <row r="52" spans="1:18" x14ac:dyDescent="0.25">
      <c r="A52" s="35" t="s">
        <v>33</v>
      </c>
      <c r="B52" s="33"/>
      <c r="C52" s="33"/>
      <c r="D52" s="118"/>
      <c r="E52" s="117">
        <f>+'[1]Extrapptario4°Tr-2°Sem- Año'!D131</f>
        <v>-12386.733460000001</v>
      </c>
      <c r="F52" s="154">
        <f>+'[1]Extrapptario4°Tr-2°Sem- Año'!E131</f>
        <v>46008.811300000001</v>
      </c>
      <c r="G52" s="154">
        <f>+'[1]Extrapptario4°Tr-2°Sem- Año'!F131</f>
        <v>54396.555242148002</v>
      </c>
      <c r="H52" s="21">
        <f>+'[1]Extrapptario4°Tr-2°Sem- Año'!G131</f>
        <v>88018.633082148008</v>
      </c>
      <c r="I52" s="154">
        <f>+'[1]Extrapptario4°Tr-2°Sem- Año'!H131</f>
        <v>46658.642504677198</v>
      </c>
      <c r="J52" s="154">
        <f>+'[1]Extrapptario4°Tr-2°Sem- Año'!I131</f>
        <v>55926.925717723199</v>
      </c>
      <c r="K52" s="118">
        <f>+'[1]Extrapptario4°Tr-2°Sem- Año'!J131</f>
        <v>45206.736115387997</v>
      </c>
      <c r="L52" s="118">
        <f>+'[1]Extrapptario4°Tr-2°Sem- Año'!K131</f>
        <v>147792.3043377884</v>
      </c>
      <c r="M52" s="118">
        <f>+'[1]Extrapptario4°Tr-2°Sem- Año'!L131</f>
        <v>235810.93741993641</v>
      </c>
      <c r="N52" s="117">
        <f>+'[1]Extrapptario4°Tr-2°Sem- Año'!M131</f>
        <v>53063.203405074295</v>
      </c>
      <c r="O52" s="154">
        <f>+'[1]Extrapptario4°Tr-2°Sem- Año'!N131</f>
        <v>55590.074607800794</v>
      </c>
      <c r="P52" s="118">
        <f>+'[1]Extrapptario4°Tr-2°Sem- Año'!O131</f>
        <v>56250.747572443404</v>
      </c>
      <c r="Q52" s="118">
        <f>+'[1]Extrapptario4°Tr-2°Sem- Año'!P131</f>
        <v>164904.02558531851</v>
      </c>
      <c r="R52" s="118">
        <f>+'[1]Extrapptario4°Tr-2°Sem- Año'!Q131</f>
        <v>400714.96300525492</v>
      </c>
    </row>
    <row r="53" spans="1:18" x14ac:dyDescent="0.25">
      <c r="A53" s="35" t="s">
        <v>89</v>
      </c>
      <c r="B53" s="33"/>
      <c r="C53" s="33"/>
      <c r="D53" s="118"/>
      <c r="E53" s="117">
        <f>+'[1]Extrapptario4°Tr-2°Sem- Año'!D132</f>
        <v>0</v>
      </c>
      <c r="F53" s="154">
        <f>+'[1]Extrapptario4°Tr-2°Sem- Año'!E132</f>
        <v>0</v>
      </c>
      <c r="G53" s="154">
        <f>+'[1]Extrapptario4°Tr-2°Sem- Año'!F132</f>
        <v>0</v>
      </c>
      <c r="H53" s="21">
        <f>+'[1]Extrapptario4°Tr-2°Sem- Año'!G132</f>
        <v>0</v>
      </c>
      <c r="I53" s="154">
        <f>+'[1]Extrapptario4°Tr-2°Sem- Año'!H132</f>
        <v>0</v>
      </c>
      <c r="J53" s="154">
        <f>+'[1]Extrapptario4°Tr-2°Sem- Año'!I132</f>
        <v>0</v>
      </c>
      <c r="K53" s="118">
        <f>+'[1]Extrapptario4°Tr-2°Sem- Año'!J132</f>
        <v>0</v>
      </c>
      <c r="L53" s="118">
        <f>+'[1]Extrapptario4°Tr-2°Sem- Año'!K132</f>
        <v>0</v>
      </c>
      <c r="M53" s="118">
        <f>+'[1]Extrapptario4°Tr-2°Sem- Año'!L132</f>
        <v>0</v>
      </c>
      <c r="N53" s="117">
        <f>+'[1]Extrapptario4°Tr-2°Sem- Año'!M132</f>
        <v>0</v>
      </c>
      <c r="O53" s="154">
        <f>+'[1]Extrapptario4°Tr-2°Sem- Año'!N132</f>
        <v>0</v>
      </c>
      <c r="P53" s="118">
        <f>+'[1]Extrapptario4°Tr-2°Sem- Año'!O132</f>
        <v>0</v>
      </c>
      <c r="Q53" s="118">
        <f>+'[1]Extrapptario4°Tr-2°Sem- Año'!P132</f>
        <v>0</v>
      </c>
      <c r="R53" s="118">
        <f>+'[1]Extrapptario4°Tr-2°Sem- Año'!Q132</f>
        <v>0</v>
      </c>
    </row>
    <row r="54" spans="1:18" x14ac:dyDescent="0.25">
      <c r="A54" s="35"/>
      <c r="B54" s="33" t="s">
        <v>34</v>
      </c>
      <c r="C54" s="33"/>
      <c r="D54" s="118"/>
      <c r="E54" s="117">
        <f>+'[1]Extrapptario4°Tr-2°Sem- Año'!D133</f>
        <v>0</v>
      </c>
      <c r="F54" s="154">
        <f>+'[1]Extrapptario4°Tr-2°Sem- Año'!E133</f>
        <v>0</v>
      </c>
      <c r="G54" s="154">
        <f>+'[1]Extrapptario4°Tr-2°Sem- Año'!F133</f>
        <v>0</v>
      </c>
      <c r="H54" s="21">
        <f>+'[1]Extrapptario4°Tr-2°Sem- Año'!G133</f>
        <v>0</v>
      </c>
      <c r="I54" s="154">
        <f>+'[1]Extrapptario4°Tr-2°Sem- Año'!H133</f>
        <v>0</v>
      </c>
      <c r="J54" s="154">
        <f>+'[1]Extrapptario4°Tr-2°Sem- Año'!I133</f>
        <v>0</v>
      </c>
      <c r="K54" s="118">
        <f>+'[1]Extrapptario4°Tr-2°Sem- Año'!J133</f>
        <v>0</v>
      </c>
      <c r="L54" s="118">
        <f>+'[1]Extrapptario4°Tr-2°Sem- Año'!K133</f>
        <v>0</v>
      </c>
      <c r="M54" s="118">
        <f>+'[1]Extrapptario4°Tr-2°Sem- Año'!L133</f>
        <v>0</v>
      </c>
      <c r="N54" s="117">
        <f>+'[1]Extrapptario4°Tr-2°Sem- Año'!M133</f>
        <v>0</v>
      </c>
      <c r="O54" s="154">
        <f>+'[1]Extrapptario4°Tr-2°Sem- Año'!N133</f>
        <v>0</v>
      </c>
      <c r="P54" s="118">
        <f>+'[1]Extrapptario4°Tr-2°Sem- Año'!O133</f>
        <v>0</v>
      </c>
      <c r="Q54" s="118">
        <f>+'[1]Extrapptario4°Tr-2°Sem- Año'!P133</f>
        <v>0</v>
      </c>
      <c r="R54" s="118">
        <f>+'[1]Extrapptario4°Tr-2°Sem- Año'!Q133</f>
        <v>0</v>
      </c>
    </row>
    <row r="55" spans="1:18" x14ac:dyDescent="0.25">
      <c r="A55" s="35"/>
      <c r="B55" s="33" t="s">
        <v>35</v>
      </c>
      <c r="C55" s="33"/>
      <c r="D55" s="118"/>
      <c r="E55" s="117">
        <f>+'[1]Extrapptario4°Tr-2°Sem- Año'!D134</f>
        <v>0</v>
      </c>
      <c r="F55" s="154">
        <f>+'[1]Extrapptario4°Tr-2°Sem- Año'!E134</f>
        <v>0</v>
      </c>
      <c r="G55" s="154">
        <f>+'[1]Extrapptario4°Tr-2°Sem- Año'!F134</f>
        <v>0</v>
      </c>
      <c r="H55" s="21">
        <f>+'[1]Extrapptario4°Tr-2°Sem- Año'!G134</f>
        <v>0</v>
      </c>
      <c r="I55" s="154">
        <f>+'[1]Extrapptario4°Tr-2°Sem- Año'!H134</f>
        <v>0</v>
      </c>
      <c r="J55" s="154">
        <f>+'[1]Extrapptario4°Tr-2°Sem- Año'!I134</f>
        <v>0</v>
      </c>
      <c r="K55" s="118">
        <f>+'[1]Extrapptario4°Tr-2°Sem- Año'!J134</f>
        <v>0</v>
      </c>
      <c r="L55" s="118">
        <f>+'[1]Extrapptario4°Tr-2°Sem- Año'!K134</f>
        <v>0</v>
      </c>
      <c r="M55" s="118">
        <f>+'[1]Extrapptario4°Tr-2°Sem- Año'!L134</f>
        <v>0</v>
      </c>
      <c r="N55" s="117">
        <f>+'[1]Extrapptario4°Tr-2°Sem- Año'!M134</f>
        <v>0</v>
      </c>
      <c r="O55" s="154">
        <f>+'[1]Extrapptario4°Tr-2°Sem- Año'!N134</f>
        <v>0</v>
      </c>
      <c r="P55" s="118">
        <f>+'[1]Extrapptario4°Tr-2°Sem- Año'!O134</f>
        <v>0</v>
      </c>
      <c r="Q55" s="118">
        <f>+'[1]Extrapptario4°Tr-2°Sem- Año'!P134</f>
        <v>0</v>
      </c>
      <c r="R55" s="118">
        <f>+'[1]Extrapptario4°Tr-2°Sem- Año'!Q134</f>
        <v>0</v>
      </c>
    </row>
    <row r="56" spans="1:18" x14ac:dyDescent="0.25">
      <c r="A56" s="82" t="s">
        <v>90</v>
      </c>
      <c r="B56" s="33"/>
      <c r="C56" s="33"/>
      <c r="D56" s="118"/>
      <c r="E56" s="117">
        <f>+'[1]Extrapptario4°Tr-2°Sem- Año'!D135</f>
        <v>0</v>
      </c>
      <c r="F56" s="154">
        <f>+'[1]Extrapptario4°Tr-2°Sem- Año'!E135</f>
        <v>0</v>
      </c>
      <c r="G56" s="154">
        <f>+'[1]Extrapptario4°Tr-2°Sem- Año'!F135</f>
        <v>0</v>
      </c>
      <c r="H56" s="21">
        <f>+'[1]Extrapptario4°Tr-2°Sem- Año'!G135</f>
        <v>0</v>
      </c>
      <c r="I56" s="154">
        <f>+'[1]Extrapptario4°Tr-2°Sem- Año'!H135</f>
        <v>0</v>
      </c>
      <c r="J56" s="154">
        <f>+'[1]Extrapptario4°Tr-2°Sem- Año'!I135</f>
        <v>0</v>
      </c>
      <c r="K56" s="118">
        <f>+'[1]Extrapptario4°Tr-2°Sem- Año'!J135</f>
        <v>0</v>
      </c>
      <c r="L56" s="118">
        <f>+'[1]Extrapptario4°Tr-2°Sem- Año'!K135</f>
        <v>0</v>
      </c>
      <c r="M56" s="118">
        <f>+'[1]Extrapptario4°Tr-2°Sem- Año'!L135</f>
        <v>0</v>
      </c>
      <c r="N56" s="117">
        <f>+'[1]Extrapptario4°Tr-2°Sem- Año'!M135</f>
        <v>0</v>
      </c>
      <c r="O56" s="154">
        <f>+'[1]Extrapptario4°Tr-2°Sem- Año'!N135</f>
        <v>0</v>
      </c>
      <c r="P56" s="118">
        <f>+'[1]Extrapptario4°Tr-2°Sem- Año'!O135</f>
        <v>0</v>
      </c>
      <c r="Q56" s="118">
        <f>+'[1]Extrapptario4°Tr-2°Sem- Año'!P135</f>
        <v>0</v>
      </c>
      <c r="R56" s="118">
        <f>+'[1]Extrapptario4°Tr-2°Sem- Año'!Q135</f>
        <v>0</v>
      </c>
    </row>
    <row r="57" spans="1:18" x14ac:dyDescent="0.25">
      <c r="A57" s="35" t="s">
        <v>36</v>
      </c>
      <c r="B57" s="33"/>
      <c r="C57" s="33"/>
      <c r="D57" s="118"/>
      <c r="E57" s="117">
        <f>+'[1]Extrapptario4°Tr-2°Sem- Año'!D136</f>
        <v>0</v>
      </c>
      <c r="F57" s="154">
        <f>+'[1]Extrapptario4°Tr-2°Sem- Año'!E136</f>
        <v>0</v>
      </c>
      <c r="G57" s="154">
        <f>+'[1]Extrapptario4°Tr-2°Sem- Año'!F136</f>
        <v>0</v>
      </c>
      <c r="H57" s="21">
        <f>+'[1]Extrapptario4°Tr-2°Sem- Año'!G136</f>
        <v>0</v>
      </c>
      <c r="I57" s="154">
        <f>+'[1]Extrapptario4°Tr-2°Sem- Año'!H136</f>
        <v>0</v>
      </c>
      <c r="J57" s="154">
        <f>+'[1]Extrapptario4°Tr-2°Sem- Año'!I136</f>
        <v>0</v>
      </c>
      <c r="K57" s="118">
        <f>+'[1]Extrapptario4°Tr-2°Sem- Año'!J136</f>
        <v>0</v>
      </c>
      <c r="L57" s="118">
        <f>+'[1]Extrapptario4°Tr-2°Sem- Año'!K136</f>
        <v>0</v>
      </c>
      <c r="M57" s="118">
        <f>+'[1]Extrapptario4°Tr-2°Sem- Año'!L136</f>
        <v>0</v>
      </c>
      <c r="N57" s="117">
        <f>+'[1]Extrapptario4°Tr-2°Sem- Año'!M136</f>
        <v>0</v>
      </c>
      <c r="O57" s="154">
        <f>+'[1]Extrapptario4°Tr-2°Sem- Año'!N136</f>
        <v>0</v>
      </c>
      <c r="P57" s="118">
        <f>+'[1]Extrapptario4°Tr-2°Sem- Año'!O136</f>
        <v>0</v>
      </c>
      <c r="Q57" s="118">
        <f>+'[1]Extrapptario4°Tr-2°Sem- Año'!P136</f>
        <v>0</v>
      </c>
      <c r="R57" s="118">
        <f>+'[1]Extrapptario4°Tr-2°Sem- Año'!Q136</f>
        <v>0</v>
      </c>
    </row>
    <row r="58" spans="1:18" x14ac:dyDescent="0.25">
      <c r="A58" s="35"/>
      <c r="B58" s="33"/>
      <c r="C58" s="33"/>
      <c r="D58" s="118"/>
      <c r="E58" s="117"/>
      <c r="F58" s="154"/>
      <c r="G58" s="154"/>
      <c r="H58" s="21"/>
      <c r="I58" s="154"/>
      <c r="J58" s="154"/>
      <c r="K58" s="118"/>
      <c r="L58" s="118"/>
      <c r="M58" s="118"/>
      <c r="N58" s="117"/>
      <c r="O58" s="154"/>
      <c r="P58" s="118"/>
      <c r="Q58" s="118"/>
      <c r="R58" s="118"/>
    </row>
    <row r="59" spans="1:18" x14ac:dyDescent="0.25">
      <c r="A59" s="35" t="s">
        <v>37</v>
      </c>
      <c r="B59" s="33"/>
      <c r="C59" s="33"/>
      <c r="D59" s="118"/>
      <c r="E59" s="117">
        <f>+'[1]Extrapptario4°Tr-2°Sem- Año'!D140</f>
        <v>8205.6652222222201</v>
      </c>
      <c r="F59" s="154">
        <f>+'[1]Extrapptario4°Tr-2°Sem- Año'!E140</f>
        <v>8126.6826666666693</v>
      </c>
      <c r="G59" s="154">
        <f>+'[1]Extrapptario4°Tr-2°Sem- Año'!F140</f>
        <v>8047.7001111111103</v>
      </c>
      <c r="H59" s="21">
        <f>+'[1]Extrapptario4°Tr-2°Sem- Año'!G140</f>
        <v>24380.047999999999</v>
      </c>
      <c r="I59" s="154">
        <f>+'[1]Extrapptario4°Tr-2°Sem- Año'!H140</f>
        <v>7815.6019999999999</v>
      </c>
      <c r="J59" s="154">
        <f>+'[1]Extrapptario4°Tr-2°Sem- Año'!I140</f>
        <v>7660.0616666666701</v>
      </c>
      <c r="K59" s="118">
        <f>+'[1]Extrapptario4°Tr-2°Sem- Año'!J140</f>
        <v>7504.5213333333304</v>
      </c>
      <c r="L59" s="118">
        <f>+'[1]Extrapptario4°Tr-2°Sem- Año'!K140</f>
        <v>22980.185000000001</v>
      </c>
      <c r="M59" s="118">
        <f>+'[1]Extrapptario4°Tr-2°Sem- Año'!L140</f>
        <v>47360.233</v>
      </c>
      <c r="N59" s="117">
        <f>+'[1]Extrapptario4°Tr-2°Sem- Año'!M140</f>
        <v>7330.26722222222</v>
      </c>
      <c r="O59" s="154">
        <f>+'[1]Extrapptario4°Tr-2°Sem- Año'!N140</f>
        <v>7165.37</v>
      </c>
      <c r="P59" s="118">
        <f>+'[1]Extrapptario4°Tr-2°Sem- Año'!O140</f>
        <v>7060.0379999999996</v>
      </c>
      <c r="Q59" s="118">
        <f>+'[1]Extrapptario4°Tr-2°Sem- Año'!P140</f>
        <v>21555.67522222222</v>
      </c>
      <c r="R59" s="118">
        <f>+'[1]Extrapptario4°Tr-2°Sem- Año'!Q140</f>
        <v>68915.908222222221</v>
      </c>
    </row>
    <row r="60" spans="1:18" x14ac:dyDescent="0.25">
      <c r="A60" s="35" t="s">
        <v>38</v>
      </c>
      <c r="B60" s="33"/>
      <c r="C60" s="33"/>
      <c r="D60" s="118"/>
      <c r="E60" s="117">
        <f>+'[1]Extrapptario4°Tr-2°Sem- Año'!D141</f>
        <v>0</v>
      </c>
      <c r="F60" s="154">
        <f>+'[1]Extrapptario4°Tr-2°Sem- Año'!E141</f>
        <v>0</v>
      </c>
      <c r="G60" s="154">
        <f>+'[1]Extrapptario4°Tr-2°Sem- Año'!F141</f>
        <v>0</v>
      </c>
      <c r="H60" s="21">
        <f>+'[1]Extrapptario4°Tr-2°Sem- Año'!G141</f>
        <v>0</v>
      </c>
      <c r="I60" s="154">
        <f>+'[1]Extrapptario4°Tr-2°Sem- Año'!H141</f>
        <v>0</v>
      </c>
      <c r="J60" s="154">
        <f>+'[1]Extrapptario4°Tr-2°Sem- Año'!I141</f>
        <v>0</v>
      </c>
      <c r="K60" s="118">
        <f>+'[1]Extrapptario4°Tr-2°Sem- Año'!J141</f>
        <v>0</v>
      </c>
      <c r="L60" s="118">
        <f>+'[1]Extrapptario4°Tr-2°Sem- Año'!K141</f>
        <v>0</v>
      </c>
      <c r="M60" s="118">
        <f>+'[1]Extrapptario4°Tr-2°Sem- Año'!L141</f>
        <v>0</v>
      </c>
      <c r="N60" s="117">
        <f>+'[1]Extrapptario4°Tr-2°Sem- Año'!M141</f>
        <v>0</v>
      </c>
      <c r="O60" s="154">
        <f>+'[1]Extrapptario4°Tr-2°Sem- Año'!N141</f>
        <v>0</v>
      </c>
      <c r="P60" s="118">
        <f>+'[1]Extrapptario4°Tr-2°Sem- Año'!O141</f>
        <v>0</v>
      </c>
      <c r="Q60" s="118">
        <f>+'[1]Extrapptario4°Tr-2°Sem- Año'!P141</f>
        <v>0</v>
      </c>
      <c r="R60" s="118">
        <f>+'[1]Extrapptario4°Tr-2°Sem- Año'!Q141</f>
        <v>0</v>
      </c>
    </row>
    <row r="61" spans="1:18" x14ac:dyDescent="0.25">
      <c r="A61" s="35"/>
      <c r="B61" s="33" t="s">
        <v>39</v>
      </c>
      <c r="C61" s="33"/>
      <c r="D61" s="118"/>
      <c r="E61" s="117">
        <f>+'[1]Extrapptario4°Tr-2°Sem- Año'!D142</f>
        <v>0</v>
      </c>
      <c r="F61" s="154">
        <f>+'[1]Extrapptario4°Tr-2°Sem- Año'!E142</f>
        <v>0</v>
      </c>
      <c r="G61" s="154">
        <f>+'[1]Extrapptario4°Tr-2°Sem- Año'!F142</f>
        <v>0</v>
      </c>
      <c r="H61" s="21">
        <f>+'[1]Extrapptario4°Tr-2°Sem- Año'!G142</f>
        <v>0</v>
      </c>
      <c r="I61" s="154">
        <f>+'[1]Extrapptario4°Tr-2°Sem- Año'!H142</f>
        <v>0</v>
      </c>
      <c r="J61" s="154">
        <f>+'[1]Extrapptario4°Tr-2°Sem- Año'!I142</f>
        <v>0</v>
      </c>
      <c r="K61" s="118">
        <f>+'[1]Extrapptario4°Tr-2°Sem- Año'!J142</f>
        <v>0</v>
      </c>
      <c r="L61" s="118">
        <f>+'[1]Extrapptario4°Tr-2°Sem- Año'!K142</f>
        <v>0</v>
      </c>
      <c r="M61" s="118">
        <f>+'[1]Extrapptario4°Tr-2°Sem- Año'!L142</f>
        <v>0</v>
      </c>
      <c r="N61" s="117">
        <f>+'[1]Extrapptario4°Tr-2°Sem- Año'!M142</f>
        <v>0</v>
      </c>
      <c r="O61" s="154">
        <f>+'[1]Extrapptario4°Tr-2°Sem- Año'!N142</f>
        <v>0</v>
      </c>
      <c r="P61" s="118">
        <f>+'[1]Extrapptario4°Tr-2°Sem- Año'!O142</f>
        <v>0</v>
      </c>
      <c r="Q61" s="118">
        <f>+'[1]Extrapptario4°Tr-2°Sem- Año'!P142</f>
        <v>0</v>
      </c>
      <c r="R61" s="118">
        <f>+'[1]Extrapptario4°Tr-2°Sem- Año'!Q142</f>
        <v>0</v>
      </c>
    </row>
    <row r="62" spans="1:18" x14ac:dyDescent="0.25">
      <c r="A62" s="35"/>
      <c r="B62" s="33"/>
      <c r="C62" s="33" t="s">
        <v>40</v>
      </c>
      <c r="D62" s="118"/>
      <c r="E62" s="117">
        <f>+'[1]Extrapptario4°Tr-2°Sem- Año'!D143</f>
        <v>0</v>
      </c>
      <c r="F62" s="154">
        <f>+'[1]Extrapptario4°Tr-2°Sem- Año'!E143</f>
        <v>0</v>
      </c>
      <c r="G62" s="154">
        <f>+'[1]Extrapptario4°Tr-2°Sem- Año'!F143</f>
        <v>0</v>
      </c>
      <c r="H62" s="21">
        <f>+'[1]Extrapptario4°Tr-2°Sem- Año'!G143</f>
        <v>0</v>
      </c>
      <c r="I62" s="154">
        <f>+'[1]Extrapptario4°Tr-2°Sem- Año'!H143</f>
        <v>0</v>
      </c>
      <c r="J62" s="154">
        <f>+'[1]Extrapptario4°Tr-2°Sem- Año'!I143</f>
        <v>0</v>
      </c>
      <c r="K62" s="118">
        <f>+'[1]Extrapptario4°Tr-2°Sem- Año'!J143</f>
        <v>0</v>
      </c>
      <c r="L62" s="118">
        <f>+'[1]Extrapptario4°Tr-2°Sem- Año'!K143</f>
        <v>0</v>
      </c>
      <c r="M62" s="118">
        <f>+'[1]Extrapptario4°Tr-2°Sem- Año'!L143</f>
        <v>0</v>
      </c>
      <c r="N62" s="117">
        <f>+'[1]Extrapptario4°Tr-2°Sem- Año'!M143</f>
        <v>0</v>
      </c>
      <c r="O62" s="154">
        <f>+'[1]Extrapptario4°Tr-2°Sem- Año'!N143</f>
        <v>0</v>
      </c>
      <c r="P62" s="118">
        <f>+'[1]Extrapptario4°Tr-2°Sem- Año'!O143</f>
        <v>0</v>
      </c>
      <c r="Q62" s="118">
        <f>+'[1]Extrapptario4°Tr-2°Sem- Año'!P143</f>
        <v>0</v>
      </c>
      <c r="R62" s="118">
        <f>+'[1]Extrapptario4°Tr-2°Sem- Año'!Q143</f>
        <v>0</v>
      </c>
    </row>
    <row r="63" spans="1:18" x14ac:dyDescent="0.25">
      <c r="A63" s="35"/>
      <c r="B63" s="33"/>
      <c r="C63" s="33" t="s">
        <v>41</v>
      </c>
      <c r="D63" s="118"/>
      <c r="E63" s="117">
        <f>+'[1]Extrapptario4°Tr-2°Sem- Año'!D144</f>
        <v>0</v>
      </c>
      <c r="F63" s="154">
        <f>+'[1]Extrapptario4°Tr-2°Sem- Año'!E144</f>
        <v>0</v>
      </c>
      <c r="G63" s="154">
        <f>+'[1]Extrapptario4°Tr-2°Sem- Año'!F144</f>
        <v>0</v>
      </c>
      <c r="H63" s="21">
        <f>+'[1]Extrapptario4°Tr-2°Sem- Año'!G144</f>
        <v>0</v>
      </c>
      <c r="I63" s="154">
        <f>+'[1]Extrapptario4°Tr-2°Sem- Año'!H144</f>
        <v>0</v>
      </c>
      <c r="J63" s="154">
        <f>+'[1]Extrapptario4°Tr-2°Sem- Año'!I144</f>
        <v>0</v>
      </c>
      <c r="K63" s="118">
        <f>+'[1]Extrapptario4°Tr-2°Sem- Año'!J144</f>
        <v>0</v>
      </c>
      <c r="L63" s="118">
        <f>+'[1]Extrapptario4°Tr-2°Sem- Año'!K144</f>
        <v>0</v>
      </c>
      <c r="M63" s="118">
        <f>+'[1]Extrapptario4°Tr-2°Sem- Año'!L144</f>
        <v>0</v>
      </c>
      <c r="N63" s="117">
        <f>+'[1]Extrapptario4°Tr-2°Sem- Año'!M144</f>
        <v>0</v>
      </c>
      <c r="O63" s="154">
        <f>+'[1]Extrapptario4°Tr-2°Sem- Año'!N144</f>
        <v>0</v>
      </c>
      <c r="P63" s="118">
        <f>+'[1]Extrapptario4°Tr-2°Sem- Año'!O144</f>
        <v>0</v>
      </c>
      <c r="Q63" s="118">
        <f>+'[1]Extrapptario4°Tr-2°Sem- Año'!P144</f>
        <v>0</v>
      </c>
      <c r="R63" s="118">
        <f>+'[1]Extrapptario4°Tr-2°Sem- Año'!Q144</f>
        <v>0</v>
      </c>
    </row>
    <row r="64" spans="1:18" x14ac:dyDescent="0.25">
      <c r="A64" s="35"/>
      <c r="B64" s="33" t="s">
        <v>42</v>
      </c>
      <c r="C64" s="33"/>
      <c r="D64" s="118"/>
      <c r="E64" s="117">
        <f>+'[1]Extrapptario4°Tr-2°Sem- Año'!D145</f>
        <v>0</v>
      </c>
      <c r="F64" s="154">
        <f>+'[1]Extrapptario4°Tr-2°Sem- Año'!E145</f>
        <v>0</v>
      </c>
      <c r="G64" s="154">
        <f>+'[1]Extrapptario4°Tr-2°Sem- Año'!F145</f>
        <v>0</v>
      </c>
      <c r="H64" s="21">
        <f>+'[1]Extrapptario4°Tr-2°Sem- Año'!G145</f>
        <v>0</v>
      </c>
      <c r="I64" s="154">
        <f>+'[1]Extrapptario4°Tr-2°Sem- Año'!H145</f>
        <v>0</v>
      </c>
      <c r="J64" s="154">
        <f>+'[1]Extrapptario4°Tr-2°Sem- Año'!I145</f>
        <v>0</v>
      </c>
      <c r="K64" s="118">
        <f>+'[1]Extrapptario4°Tr-2°Sem- Año'!J145</f>
        <v>0</v>
      </c>
      <c r="L64" s="118">
        <f>+'[1]Extrapptario4°Tr-2°Sem- Año'!K145</f>
        <v>0</v>
      </c>
      <c r="M64" s="118">
        <f>+'[1]Extrapptario4°Tr-2°Sem- Año'!L145</f>
        <v>0</v>
      </c>
      <c r="N64" s="117">
        <f>+'[1]Extrapptario4°Tr-2°Sem- Año'!M145</f>
        <v>0</v>
      </c>
      <c r="O64" s="154">
        <f>+'[1]Extrapptario4°Tr-2°Sem- Año'!N145</f>
        <v>0</v>
      </c>
      <c r="P64" s="118">
        <f>+'[1]Extrapptario4°Tr-2°Sem- Año'!O145</f>
        <v>0</v>
      </c>
      <c r="Q64" s="118">
        <f>+'[1]Extrapptario4°Tr-2°Sem- Año'!P145</f>
        <v>0</v>
      </c>
      <c r="R64" s="118">
        <f>+'[1]Extrapptario4°Tr-2°Sem- Año'!Q145</f>
        <v>0</v>
      </c>
    </row>
    <row r="65" spans="1:19" x14ac:dyDescent="0.25">
      <c r="A65" s="35" t="s">
        <v>43</v>
      </c>
      <c r="B65" s="33"/>
      <c r="C65" s="33"/>
      <c r="D65" s="118"/>
      <c r="E65" s="117">
        <f>+'[1]Extrapptario4°Tr-2°Sem- Año'!D146</f>
        <v>0</v>
      </c>
      <c r="F65" s="154">
        <f>+'[1]Extrapptario4°Tr-2°Sem- Año'!E146</f>
        <v>0</v>
      </c>
      <c r="G65" s="154">
        <f>+'[1]Extrapptario4°Tr-2°Sem- Año'!F146</f>
        <v>0</v>
      </c>
      <c r="H65" s="21">
        <f>+'[1]Extrapptario4°Tr-2°Sem- Año'!G146</f>
        <v>0</v>
      </c>
      <c r="I65" s="154">
        <f>+'[1]Extrapptario4°Tr-2°Sem- Año'!H146</f>
        <v>0</v>
      </c>
      <c r="J65" s="154">
        <f>+'[1]Extrapptario4°Tr-2°Sem- Año'!I146</f>
        <v>0</v>
      </c>
      <c r="K65" s="118">
        <f>+'[1]Extrapptario4°Tr-2°Sem- Año'!J146</f>
        <v>0</v>
      </c>
      <c r="L65" s="118">
        <f>+'[1]Extrapptario4°Tr-2°Sem- Año'!K146</f>
        <v>0</v>
      </c>
      <c r="M65" s="118">
        <f>+'[1]Extrapptario4°Tr-2°Sem- Año'!L146</f>
        <v>0</v>
      </c>
      <c r="N65" s="117">
        <f>+'[1]Extrapptario4°Tr-2°Sem- Año'!M146</f>
        <v>0</v>
      </c>
      <c r="O65" s="154">
        <f>+'[1]Extrapptario4°Tr-2°Sem- Año'!N146</f>
        <v>0</v>
      </c>
      <c r="P65" s="118">
        <f>+'[1]Extrapptario4°Tr-2°Sem- Año'!O146</f>
        <v>0</v>
      </c>
      <c r="Q65" s="118">
        <f>+'[1]Extrapptario4°Tr-2°Sem- Año'!P146</f>
        <v>0</v>
      </c>
      <c r="R65" s="118">
        <f>+'[1]Extrapptario4°Tr-2°Sem- Año'!Q146</f>
        <v>0</v>
      </c>
    </row>
    <row r="66" spans="1:19" x14ac:dyDescent="0.25">
      <c r="A66" s="35"/>
      <c r="B66" s="33" t="s">
        <v>39</v>
      </c>
      <c r="C66" s="33"/>
      <c r="D66" s="118"/>
      <c r="E66" s="117">
        <f>+'[1]Extrapptario4°Tr-2°Sem- Año'!D147</f>
        <v>0</v>
      </c>
      <c r="F66" s="154">
        <f>+'[1]Extrapptario4°Tr-2°Sem- Año'!E147</f>
        <v>0</v>
      </c>
      <c r="G66" s="154">
        <f>+'[1]Extrapptario4°Tr-2°Sem- Año'!F147</f>
        <v>0</v>
      </c>
      <c r="H66" s="21">
        <f>+'[1]Extrapptario4°Tr-2°Sem- Año'!G147</f>
        <v>0</v>
      </c>
      <c r="I66" s="154">
        <f>+'[1]Extrapptario4°Tr-2°Sem- Año'!H147</f>
        <v>0</v>
      </c>
      <c r="J66" s="154">
        <f>+'[1]Extrapptario4°Tr-2°Sem- Año'!I147</f>
        <v>0</v>
      </c>
      <c r="K66" s="118">
        <f>+'[1]Extrapptario4°Tr-2°Sem- Año'!J147</f>
        <v>0</v>
      </c>
      <c r="L66" s="118">
        <f>+'[1]Extrapptario4°Tr-2°Sem- Año'!K147</f>
        <v>0</v>
      </c>
      <c r="M66" s="118">
        <f>+'[1]Extrapptario4°Tr-2°Sem- Año'!L147</f>
        <v>0</v>
      </c>
      <c r="N66" s="117">
        <f>+'[1]Extrapptario4°Tr-2°Sem- Año'!M147</f>
        <v>0</v>
      </c>
      <c r="O66" s="154">
        <f>+'[1]Extrapptario4°Tr-2°Sem- Año'!N147</f>
        <v>0</v>
      </c>
      <c r="P66" s="118">
        <f>+'[1]Extrapptario4°Tr-2°Sem- Año'!O147</f>
        <v>0</v>
      </c>
      <c r="Q66" s="118">
        <f>+'[1]Extrapptario4°Tr-2°Sem- Año'!P147</f>
        <v>0</v>
      </c>
      <c r="R66" s="118">
        <f>+'[1]Extrapptario4°Tr-2°Sem- Año'!Q147</f>
        <v>0</v>
      </c>
    </row>
    <row r="67" spans="1:19" x14ac:dyDescent="0.25">
      <c r="A67" s="35"/>
      <c r="B67" s="33"/>
      <c r="C67" s="33" t="s">
        <v>40</v>
      </c>
      <c r="D67" s="118"/>
      <c r="E67" s="117">
        <f>+'[1]Extrapptario4°Tr-2°Sem- Año'!D148</f>
        <v>0</v>
      </c>
      <c r="F67" s="154">
        <f>+'[1]Extrapptario4°Tr-2°Sem- Año'!E148</f>
        <v>0</v>
      </c>
      <c r="G67" s="154">
        <f>+'[1]Extrapptario4°Tr-2°Sem- Año'!F148</f>
        <v>0</v>
      </c>
      <c r="H67" s="21">
        <f>+'[1]Extrapptario4°Tr-2°Sem- Año'!G148</f>
        <v>0</v>
      </c>
      <c r="I67" s="154">
        <f>+'[1]Extrapptario4°Tr-2°Sem- Año'!H148</f>
        <v>0</v>
      </c>
      <c r="J67" s="154">
        <f>+'[1]Extrapptario4°Tr-2°Sem- Año'!I148</f>
        <v>0</v>
      </c>
      <c r="K67" s="118">
        <f>+'[1]Extrapptario4°Tr-2°Sem- Año'!J148</f>
        <v>0</v>
      </c>
      <c r="L67" s="118">
        <f>+'[1]Extrapptario4°Tr-2°Sem- Año'!K148</f>
        <v>0</v>
      </c>
      <c r="M67" s="118">
        <f>+'[1]Extrapptario4°Tr-2°Sem- Año'!L148</f>
        <v>0</v>
      </c>
      <c r="N67" s="117">
        <f>+'[1]Extrapptario4°Tr-2°Sem- Año'!M148</f>
        <v>0</v>
      </c>
      <c r="O67" s="154">
        <f>+'[1]Extrapptario4°Tr-2°Sem- Año'!N148</f>
        <v>0</v>
      </c>
      <c r="P67" s="118">
        <f>+'[1]Extrapptario4°Tr-2°Sem- Año'!O148</f>
        <v>0</v>
      </c>
      <c r="Q67" s="118">
        <f>+'[1]Extrapptario4°Tr-2°Sem- Año'!P148</f>
        <v>0</v>
      </c>
      <c r="R67" s="118">
        <f>+'[1]Extrapptario4°Tr-2°Sem- Año'!Q148</f>
        <v>0</v>
      </c>
    </row>
    <row r="68" spans="1:19" x14ac:dyDescent="0.25">
      <c r="A68" s="35"/>
      <c r="B68" s="33"/>
      <c r="C68" s="33" t="s">
        <v>41</v>
      </c>
      <c r="D68" s="118"/>
      <c r="E68" s="117">
        <f>+'[1]Extrapptario4°Tr-2°Sem- Año'!D149</f>
        <v>0</v>
      </c>
      <c r="F68" s="154">
        <f>+'[1]Extrapptario4°Tr-2°Sem- Año'!E149</f>
        <v>0</v>
      </c>
      <c r="G68" s="154">
        <f>+'[1]Extrapptario4°Tr-2°Sem- Año'!F149</f>
        <v>0</v>
      </c>
      <c r="H68" s="21">
        <f>+'[1]Extrapptario4°Tr-2°Sem- Año'!G149</f>
        <v>0</v>
      </c>
      <c r="I68" s="154">
        <f>+'[1]Extrapptario4°Tr-2°Sem- Año'!H149</f>
        <v>0</v>
      </c>
      <c r="J68" s="154">
        <f>+'[1]Extrapptario4°Tr-2°Sem- Año'!I149</f>
        <v>0</v>
      </c>
      <c r="K68" s="118">
        <f>+'[1]Extrapptario4°Tr-2°Sem- Año'!J149</f>
        <v>0</v>
      </c>
      <c r="L68" s="118">
        <f>+'[1]Extrapptario4°Tr-2°Sem- Año'!K149</f>
        <v>0</v>
      </c>
      <c r="M68" s="118">
        <f>+'[1]Extrapptario4°Tr-2°Sem- Año'!L149</f>
        <v>0</v>
      </c>
      <c r="N68" s="117">
        <f>+'[1]Extrapptario4°Tr-2°Sem- Año'!M149</f>
        <v>0</v>
      </c>
      <c r="O68" s="154">
        <f>+'[1]Extrapptario4°Tr-2°Sem- Año'!N149</f>
        <v>0</v>
      </c>
      <c r="P68" s="118">
        <f>+'[1]Extrapptario4°Tr-2°Sem- Año'!O149</f>
        <v>0</v>
      </c>
      <c r="Q68" s="118">
        <f>+'[1]Extrapptario4°Tr-2°Sem- Año'!P149</f>
        <v>0</v>
      </c>
      <c r="R68" s="118">
        <f>+'[1]Extrapptario4°Tr-2°Sem- Año'!Q149</f>
        <v>0</v>
      </c>
    </row>
    <row r="69" spans="1:19" x14ac:dyDescent="0.25">
      <c r="A69" s="35"/>
      <c r="B69" s="33" t="s">
        <v>42</v>
      </c>
      <c r="C69" s="33"/>
      <c r="D69" s="118"/>
      <c r="E69" s="117">
        <f>+'[1]Extrapptario4°Tr-2°Sem- Año'!D150</f>
        <v>0</v>
      </c>
      <c r="F69" s="154">
        <f>+'[1]Extrapptario4°Tr-2°Sem- Año'!E150</f>
        <v>0</v>
      </c>
      <c r="G69" s="154">
        <f>+'[1]Extrapptario4°Tr-2°Sem- Año'!F150</f>
        <v>0</v>
      </c>
      <c r="H69" s="21">
        <f>+'[1]Extrapptario4°Tr-2°Sem- Año'!G150</f>
        <v>0</v>
      </c>
      <c r="I69" s="154">
        <f>+'[1]Extrapptario4°Tr-2°Sem- Año'!H150</f>
        <v>0</v>
      </c>
      <c r="J69" s="154">
        <f>+'[1]Extrapptario4°Tr-2°Sem- Año'!I150</f>
        <v>0</v>
      </c>
      <c r="K69" s="118">
        <f>+'[1]Extrapptario4°Tr-2°Sem- Año'!J150</f>
        <v>0</v>
      </c>
      <c r="L69" s="118">
        <f>+'[1]Extrapptario4°Tr-2°Sem- Año'!K150</f>
        <v>0</v>
      </c>
      <c r="M69" s="118">
        <f>+'[1]Extrapptario4°Tr-2°Sem- Año'!L150</f>
        <v>0</v>
      </c>
      <c r="N69" s="117">
        <f>+'[1]Extrapptario4°Tr-2°Sem- Año'!M150</f>
        <v>0</v>
      </c>
      <c r="O69" s="154">
        <f>+'[1]Extrapptario4°Tr-2°Sem- Año'!N150</f>
        <v>0</v>
      </c>
      <c r="P69" s="118">
        <f>+'[1]Extrapptario4°Tr-2°Sem- Año'!O150</f>
        <v>0</v>
      </c>
      <c r="Q69" s="118">
        <f>+'[1]Extrapptario4°Tr-2°Sem- Año'!P150</f>
        <v>0</v>
      </c>
      <c r="R69" s="118">
        <f>+'[1]Extrapptario4°Tr-2°Sem- Año'!Q150</f>
        <v>0</v>
      </c>
    </row>
    <row r="70" spans="1:19" x14ac:dyDescent="0.25">
      <c r="A70" s="35" t="s">
        <v>44</v>
      </c>
      <c r="B70" s="33"/>
      <c r="C70" s="33"/>
      <c r="D70" s="118"/>
      <c r="E70" s="117">
        <f>+'[1]Extrapptario4°Tr-2°Sem- Año'!D151</f>
        <v>8205.6652222222201</v>
      </c>
      <c r="F70" s="154">
        <f>+'[1]Extrapptario4°Tr-2°Sem- Año'!E151</f>
        <v>8126.6826666666693</v>
      </c>
      <c r="G70" s="154">
        <f>+'[1]Extrapptario4°Tr-2°Sem- Año'!F151</f>
        <v>8047.7001111111103</v>
      </c>
      <c r="H70" s="21">
        <f>+'[1]Extrapptario4°Tr-2°Sem- Año'!G151</f>
        <v>24380.047999999999</v>
      </c>
      <c r="I70" s="154">
        <f>+'[1]Extrapptario4°Tr-2°Sem- Año'!H151</f>
        <v>7815.6019999999999</v>
      </c>
      <c r="J70" s="154">
        <f>+'[1]Extrapptario4°Tr-2°Sem- Año'!I151</f>
        <v>7660.0616666666701</v>
      </c>
      <c r="K70" s="118">
        <f>+'[1]Extrapptario4°Tr-2°Sem- Año'!J151</f>
        <v>7504.5213333333304</v>
      </c>
      <c r="L70" s="118">
        <f>+'[1]Extrapptario4°Tr-2°Sem- Año'!K151</f>
        <v>22980.185000000001</v>
      </c>
      <c r="M70" s="118">
        <f>+'[1]Extrapptario4°Tr-2°Sem- Año'!L151</f>
        <v>47360.233</v>
      </c>
      <c r="N70" s="117">
        <f>+'[1]Extrapptario4°Tr-2°Sem- Año'!M151</f>
        <v>7330.26722222222</v>
      </c>
      <c r="O70" s="154">
        <f>+'[1]Extrapptario4°Tr-2°Sem- Año'!N151</f>
        <v>7165.37</v>
      </c>
      <c r="P70" s="118">
        <f>+'[1]Extrapptario4°Tr-2°Sem- Año'!O151</f>
        <v>7060.0379999999996</v>
      </c>
      <c r="Q70" s="118">
        <f>+'[1]Extrapptario4°Tr-2°Sem- Año'!P151</f>
        <v>21555.67522222222</v>
      </c>
      <c r="R70" s="118">
        <f>+'[1]Extrapptario4°Tr-2°Sem- Año'!Q151</f>
        <v>68915.908222222221</v>
      </c>
    </row>
    <row r="71" spans="1:19" x14ac:dyDescent="0.25">
      <c r="A71" s="35"/>
      <c r="B71" s="33"/>
      <c r="C71" s="33"/>
      <c r="D71" s="118"/>
      <c r="E71" s="117"/>
      <c r="F71" s="154"/>
      <c r="G71" s="154"/>
      <c r="H71" s="21"/>
      <c r="I71" s="154"/>
      <c r="J71" s="154"/>
      <c r="K71" s="118"/>
      <c r="L71" s="118"/>
      <c r="M71" s="118"/>
      <c r="N71" s="117"/>
      <c r="O71" s="154"/>
      <c r="P71" s="118"/>
      <c r="Q71" s="118"/>
      <c r="R71" s="118"/>
    </row>
    <row r="72" spans="1:19" x14ac:dyDescent="0.25">
      <c r="A72" s="225" t="s">
        <v>45</v>
      </c>
      <c r="B72" s="226"/>
      <c r="C72" s="226"/>
      <c r="D72" s="120"/>
      <c r="E72" s="119">
        <f>+'[1]Extrapptario4°Tr-2°Sem- Año'!D153</f>
        <v>-20592.398682222221</v>
      </c>
      <c r="F72" s="157">
        <f>+'[1]Extrapptario4°Tr-2°Sem- Año'!E153</f>
        <v>37882.128633333334</v>
      </c>
      <c r="G72" s="157">
        <f>+'[1]Extrapptario4°Tr-2°Sem- Año'!F153</f>
        <v>-267721.14486896311</v>
      </c>
      <c r="H72" s="26">
        <f>+'[1]Extrapptario4°Tr-2°Sem- Año'!G153</f>
        <v>-250431.414917852</v>
      </c>
      <c r="I72" s="157">
        <f>+'[1]Extrapptario4°Tr-2°Sem- Año'!H153</f>
        <v>38843.040504677199</v>
      </c>
      <c r="J72" s="157">
        <f>+'[1]Extrapptario4°Tr-2°Sem- Año'!I153</f>
        <v>48266.864051056531</v>
      </c>
      <c r="K72" s="120">
        <f>+'[1]Extrapptario4°Tr-2°Sem- Año'!J153</f>
        <v>37702.214782054667</v>
      </c>
      <c r="L72" s="120">
        <f>+'[1]Extrapptario4°Tr-2°Sem- Año'!K153</f>
        <v>124812.1193377884</v>
      </c>
      <c r="M72" s="120">
        <f>+'[1]Extrapptario4°Tr-2°Sem- Año'!L153</f>
        <v>-125619.2955800636</v>
      </c>
      <c r="N72" s="119">
        <f>+'[1]Extrapptario4°Tr-2°Sem- Año'!M153</f>
        <v>45732.936182852078</v>
      </c>
      <c r="O72" s="157">
        <f>+'[1]Extrapptario4°Tr-2°Sem- Año'!N153</f>
        <v>48424.704607800792</v>
      </c>
      <c r="P72" s="120">
        <f>+'[1]Extrapptario4°Tr-2°Sem- Año'!O153</f>
        <v>49190.709572443404</v>
      </c>
      <c r="Q72" s="120">
        <f>+'[1]Extrapptario4°Tr-2°Sem- Año'!P153</f>
        <v>143348.35036309628</v>
      </c>
      <c r="R72" s="120">
        <f>+'[1]Extrapptario4°Tr-2°Sem- Año'!Q153</f>
        <v>17729.054783032698</v>
      </c>
    </row>
    <row r="73" spans="1:19" x14ac:dyDescent="0.25">
      <c r="A73" s="229"/>
      <c r="B73" s="230"/>
      <c r="C73" s="230"/>
      <c r="D73" s="217"/>
      <c r="E73" s="121"/>
      <c r="F73" s="158"/>
      <c r="G73" s="158"/>
      <c r="H73" s="251"/>
      <c r="I73" s="158"/>
      <c r="J73" s="158"/>
      <c r="K73" s="122"/>
      <c r="L73" s="122"/>
      <c r="M73" s="122"/>
      <c r="N73" s="121"/>
      <c r="O73" s="158"/>
      <c r="P73" s="122"/>
      <c r="Q73" s="122"/>
      <c r="R73" s="122"/>
    </row>
    <row r="74" spans="1:19" ht="39.75" customHeight="1" x14ac:dyDescent="0.25">
      <c r="S74" s="264">
        <v>11</v>
      </c>
    </row>
  </sheetData>
  <printOptions horizontalCentered="1"/>
  <pageMargins left="0.39370078740157483" right="0" top="0.59055118110236227" bottom="0" header="0" footer="0"/>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Total</vt:lpstr>
      <vt:lpstr>VarTotal</vt:lpstr>
      <vt:lpstr>Pptario</vt:lpstr>
      <vt:lpstr>PptarioMN</vt:lpstr>
      <vt:lpstr>PptarioME</vt:lpstr>
      <vt:lpstr>%AvancPptario</vt:lpstr>
      <vt:lpstr>%AvancPptario(cont)</vt:lpstr>
      <vt:lpstr>VarPptario</vt:lpstr>
      <vt:lpstr>Extrappt</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sng</dc:creator>
  <cp:lastModifiedBy>svd</cp:lastModifiedBy>
  <cp:lastPrinted>2015-10-23T12:30:01Z</cp:lastPrinted>
  <dcterms:created xsi:type="dcterms:W3CDTF">2005-03-30T13:24:33Z</dcterms:created>
  <dcterms:modified xsi:type="dcterms:W3CDTF">2017-10-24T14:10:28Z</dcterms:modified>
</cp:coreProperties>
</file>