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res.sharepoint.com/teams/areamacro/Documentos compartidos/Balance Estructural/R/R Indicador BCA/Replicación BCA 2022 en R/"/>
    </mc:Choice>
  </mc:AlternateContent>
  <xr:revisionPtr revIDLastSave="158" documentId="8_{8ED55241-4B23-434F-9EA8-0D9492EBF848}" xr6:coauthVersionLast="47" xr6:coauthVersionMax="47" xr10:uidLastSave="{889F5D0F-F1BF-4C8E-8A58-28623D33A3EF}"/>
  <bookViews>
    <workbookView xWindow="2715" yWindow="75" windowWidth="14400" windowHeight="15600" firstSheet="12" activeTab="16" xr2:uid="{8E6EBC43-63A2-4345-9315-227BEF27CB42}"/>
  </bookViews>
  <sheets>
    <sheet name="C II.1" sheetId="9" r:id="rId1"/>
    <sheet name="C II.2" sheetId="10" r:id="rId2"/>
    <sheet name="C II.3" sheetId="11" r:id="rId3"/>
    <sheet name="C II.4" sheetId="18" r:id="rId4"/>
    <sheet name="C II.5" sheetId="1" r:id="rId5"/>
    <sheet name="C II.6" sheetId="12" r:id="rId6"/>
    <sheet name="C II.7" sheetId="2" r:id="rId7"/>
    <sheet name="C II.8" sheetId="3" r:id="rId8"/>
    <sheet name="C II.9" sheetId="4" r:id="rId9"/>
    <sheet name="C II.10" sheetId="5" r:id="rId10"/>
    <sheet name="C II.11" sheetId="6" r:id="rId11"/>
    <sheet name="C II.12" sheetId="7" r:id="rId12"/>
    <sheet name="C II.13" sheetId="8" r:id="rId13"/>
    <sheet name="C A.1" sheetId="13" r:id="rId14"/>
    <sheet name="C A.3" sheetId="15" r:id="rId15"/>
    <sheet name="C A.2" sheetId="14" r:id="rId16"/>
    <sheet name="C A.4.1" sheetId="16" r:id="rId17"/>
    <sheet name="C A.4.2" sheetId="17" r:id="rId18"/>
  </sheets>
  <definedNames>
    <definedName name="_ftn1" localSheetId="14">'C A.3'!$A$34</definedName>
    <definedName name="_ftnref1" localSheetId="14">'C A.3'!$A$3</definedName>
    <definedName name="_ftnref1" localSheetId="0">'C II.1'!$C$5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7" l="1"/>
  <c r="E12" i="17"/>
  <c r="F12" i="17"/>
  <c r="G12" i="17"/>
  <c r="H12" i="17"/>
</calcChain>
</file>

<file path=xl/sharedStrings.xml><?xml version="1.0" encoding="utf-8"?>
<sst xmlns="http://schemas.openxmlformats.org/spreadsheetml/2006/main" count="377" uniqueCount="276">
  <si>
    <t>Cuadro II.4</t>
  </si>
  <si>
    <t>Componente</t>
  </si>
  <si>
    <t>ITNM efectivo</t>
  </si>
  <si>
    <t>Componente cíclico</t>
  </si>
  <si>
    <t>ITNM cíclicamente ajustados</t>
  </si>
  <si>
    <t>Impuesto Declaración Anual (abril)</t>
  </si>
  <si>
    <t>Impuesto de Declaración Mensual (Adicional, 2° Categoría, etc.)</t>
  </si>
  <si>
    <t>PPM</t>
  </si>
  <si>
    <t>Impuestos Indirectos</t>
  </si>
  <si>
    <t>Otros</t>
  </si>
  <si>
    <t>Total</t>
  </si>
  <si>
    <t>Cuadro II.5</t>
  </si>
  <si>
    <t>Ingresos efectivos</t>
  </si>
  <si>
    <t>Ingresos cíclicamente ajustados</t>
  </si>
  <si>
    <t xml:space="preserve">Fuente: Dipres. </t>
  </si>
  <si>
    <t>Cuadro II.6</t>
  </si>
  <si>
    <t>Período</t>
  </si>
  <si>
    <t>Ingresos Cíclicamente Ajustados</t>
  </si>
  <si>
    <t>Primer Trimestre</t>
  </si>
  <si>
    <t>Segundo Trimestre</t>
  </si>
  <si>
    <t>Tercer Trimestre</t>
  </si>
  <si>
    <t>Cuarto Trimestre</t>
  </si>
  <si>
    <t>Nota: Basado en la metodología de cálculo detallada en I.3 para ajuste trimestral.</t>
  </si>
  <si>
    <t>Fuente: Dipres.</t>
  </si>
  <si>
    <t>Cuadro II.7</t>
  </si>
  <si>
    <t>Ingresos Efectivos</t>
  </si>
  <si>
    <t>Componente Cíclico</t>
  </si>
  <si>
    <t>Cuadro II.8</t>
  </si>
  <si>
    <t>PPM Primer Trimestre</t>
  </si>
  <si>
    <t xml:space="preserve">PPM Segundo Trimestre </t>
  </si>
  <si>
    <t>PPM Tercer Trimestre</t>
  </si>
  <si>
    <t>PPM Cuarto Trimestre</t>
  </si>
  <si>
    <t>Nota: Basado en la metodología de cálculo detallada en I.4.2 para ajuste trimestral.</t>
  </si>
  <si>
    <t>Cuadro II.9</t>
  </si>
  <si>
    <t>Cuadro II.10</t>
  </si>
  <si>
    <t>Efectos cíclicos</t>
  </si>
  <si>
    <t>Ingresos tributarios no mineros</t>
  </si>
  <si>
    <t>Ingresos cotizaciones previsionales de salud</t>
  </si>
  <si>
    <t>Ingresos de Codelco</t>
  </si>
  <si>
    <t>Ingresos tributarios GMP10</t>
  </si>
  <si>
    <t>Efecto cíclico total</t>
  </si>
  <si>
    <t>Nota: los porcentajes del PIB no suman por efecto de decimales.</t>
  </si>
  <si>
    <t>Cuadro II.11</t>
  </si>
  <si>
    <t>Balance Gobierno Central</t>
  </si>
  <si>
    <t xml:space="preserve">Balance efectivo </t>
  </si>
  <si>
    <t xml:space="preserve">Efecto cíclico </t>
  </si>
  <si>
    <t xml:space="preserve">Balance cíclicamente ajustado </t>
  </si>
  <si>
    <t>Cuadro II.2</t>
  </si>
  <si>
    <t>Variable</t>
  </si>
  <si>
    <t xml:space="preserve">Período </t>
  </si>
  <si>
    <t>Valor</t>
  </si>
  <si>
    <t xml:space="preserve">Tipo de Cambio Nominal </t>
  </si>
  <si>
    <t>(pesos por dólar)</t>
  </si>
  <si>
    <t xml:space="preserve">Precio del cobre BML </t>
  </si>
  <si>
    <t>(centavos de dólar por libra)</t>
  </si>
  <si>
    <t>(centavos de dólar por libra) </t>
  </si>
  <si>
    <t xml:space="preserve">Ventas de cobre Codelco </t>
  </si>
  <si>
    <t>(miles de toneladas)</t>
  </si>
  <si>
    <t>Producción cobre GMP10</t>
  </si>
  <si>
    <t xml:space="preserve">Costos de operación totales de GMP10 (millones de dólares) </t>
  </si>
  <si>
    <t>Cuadro II.3</t>
  </si>
  <si>
    <t>Elasticidades recaudación/PIB efectivo por categoría de impuesto</t>
  </si>
  <si>
    <t>Categoría de impuesto</t>
  </si>
  <si>
    <t>Renta anual</t>
  </si>
  <si>
    <t>Renta mensual</t>
  </si>
  <si>
    <t>Indirectos</t>
  </si>
  <si>
    <t>Elasticidad PIB efectivo</t>
  </si>
  <si>
    <t>Cuadro II.1</t>
  </si>
  <si>
    <t>Fuente</t>
  </si>
  <si>
    <t xml:space="preserve">Tasa de Impuesto Específico a la minería asociada al precio de referencia del año t-1. </t>
  </si>
  <si>
    <t>Estimación Dipres con información del SII.</t>
  </si>
  <si>
    <t xml:space="preserve">Tasa de Impuesto a la Renta de Primera Categoría asociada al precio de referencia del período t-1. </t>
  </si>
  <si>
    <t xml:space="preserve">Tasa del Impuesto Adicional asociada al precio de referencia del año t. </t>
  </si>
  <si>
    <t>Anexo 1</t>
  </si>
  <si>
    <t>Publicaciones anuales de Dipres relacionadas al Presupuesto del Sector Público</t>
  </si>
  <si>
    <t>Publicación asociada al Presupuesto del Sector Público</t>
  </si>
  <si>
    <t>Principales contenidos</t>
  </si>
  <si>
    <t>Fecha de publicación</t>
  </si>
  <si>
    <t>Articulado de la Ley de Presupuestos de cada año</t>
  </si>
  <si>
    <t>Posterior a fecha de publicación en el Diario Oficial</t>
  </si>
  <si>
    <t>Instrucciones de la Ley de Presupuestos de cada año</t>
  </si>
  <si>
    <t>Durante los primeros meses de cada año</t>
  </si>
  <si>
    <t>Prioridades presupuestarias</t>
  </si>
  <si>
    <t>Prioridades presupuestarias que contempla el proyecto de Ley de Presupuestos</t>
  </si>
  <si>
    <t>Primera semana de octubre de cada año</t>
  </si>
  <si>
    <t>Informe de Finanzas Públicas</t>
  </si>
  <si>
    <t>- Evaluación de la Gestión Financiera del Sector Público año anterior</t>
  </si>
  <si>
    <t>Trimestralmente</t>
  </si>
  <si>
    <t xml:space="preserve"> -Actualización de proyecciones macroeconómicas y Fiscales para el año en curso</t>
  </si>
  <si>
    <t>- Proyecto de Ley de Presupuestos</t>
  </si>
  <si>
    <t>- Proyección Financiera del Sector Público</t>
  </si>
  <si>
    <t>- Activos y pasivos del Gobierno Central</t>
  </si>
  <si>
    <t>- Gastos tributarios</t>
  </si>
  <si>
    <t>Informe de Pasivos Contingentes</t>
  </si>
  <si>
    <t>- Situación actual y proyección</t>
  </si>
  <si>
    <t>Diciembre de cada año</t>
  </si>
  <si>
    <t>- Gestión de pasivos contingentes</t>
  </si>
  <si>
    <t>- Análisis de la posición fiscal</t>
  </si>
  <si>
    <t>Cálculo de Ingresos Generales de la Nación</t>
  </si>
  <si>
    <t>Sistematiza y conceptualiza las fuentes de ingresos del Tesoro Público para la elaboración de la Ley de Presupuestos de cada año</t>
  </si>
  <si>
    <t>Enero de cada año</t>
  </si>
  <si>
    <t>Indicador del Balance Cíclicamente Ajustado</t>
  </si>
  <si>
    <t>- Aspectos Metodológicos</t>
  </si>
  <si>
    <t>- Resultados del Cálculo del Balance Estructural (último año)</t>
  </si>
  <si>
    <t>- Conclusiones y Desafíos</t>
  </si>
  <si>
    <t>Anexo 2</t>
  </si>
  <si>
    <t>(millones de pesos de cada año)</t>
  </si>
  <si>
    <t xml:space="preserve">Año </t>
  </si>
  <si>
    <t>CCNN 2003</t>
  </si>
  <si>
    <t>CCNN 2008</t>
  </si>
  <si>
    <t>CCNN 2013</t>
  </si>
  <si>
    <t>Nota: CCNN se refiere a año de referencia de las Cuentas Nacionales del Banco Central.</t>
  </si>
  <si>
    <t>Fuente: Banco Central.</t>
  </si>
  <si>
    <t>Anexo 3</t>
  </si>
  <si>
    <t>TRANSACCIONES QUE AFECTAN EL PATRIMONIO NETO</t>
  </si>
  <si>
    <t>INGRESOS</t>
  </si>
  <si>
    <t>Ingresos tributarios netos</t>
  </si>
  <si>
    <t>Tributación minería privada 4/</t>
  </si>
  <si>
    <t>Tributación resto contribuyentes</t>
  </si>
  <si>
    <t>Cobre bruto</t>
  </si>
  <si>
    <t>Imposiciones previsionales</t>
  </si>
  <si>
    <t>Donaciones</t>
  </si>
  <si>
    <t>Rentas de la propiedad</t>
  </si>
  <si>
    <t>Ingresos de operación</t>
  </si>
  <si>
    <t>GASTOS</t>
  </si>
  <si>
    <t>Personal</t>
  </si>
  <si>
    <t>Bienes y servicios de consumo y producción</t>
  </si>
  <si>
    <t xml:space="preserve">Intereses </t>
  </si>
  <si>
    <t>Subsidios y donaciones</t>
  </si>
  <si>
    <t>RESULTADO OPERATIVO BRUTO</t>
  </si>
  <si>
    <t>TRANSACCIONES EN ACTIVOS NO FINANCIEROS</t>
  </si>
  <si>
    <t>ADQUISICION NETA DE ACTIVOS NO FINANCIEROS</t>
  </si>
  <si>
    <t>Venta de activos físicos</t>
  </si>
  <si>
    <t>Inversión</t>
  </si>
  <si>
    <t>Transferencias de capital</t>
  </si>
  <si>
    <t>TOTAL INGRESOS 2/</t>
  </si>
  <si>
    <t>TOTAL GASTOS 3/</t>
  </si>
  <si>
    <t>PRESTAMO NETO/ENDEUDAMIENTO NETO</t>
  </si>
  <si>
    <t>TRANSACCIONES EN ACTIVOS FINANCIEROS (FINANCIAMIENTO)</t>
  </si>
  <si>
    <t>ADQUISICION NETA DE ACTIVOS FINANCIEROS</t>
  </si>
  <si>
    <t>Préstamos</t>
  </si>
  <si>
    <t xml:space="preserve">   Otorgamiento de préstamos</t>
  </si>
  <si>
    <t xml:space="preserve">   Recuperación de préstamos</t>
  </si>
  <si>
    <t xml:space="preserve">Títulos y valores </t>
  </si>
  <si>
    <t xml:space="preserve">   Inversión financiera</t>
  </si>
  <si>
    <t xml:space="preserve">   Venta de activos financieros</t>
  </si>
  <si>
    <t>PASIVOS NETOS INCURRIDOS</t>
  </si>
  <si>
    <t>Endeudamiento externo neto</t>
  </si>
  <si>
    <t xml:space="preserve">   Endeudamiento</t>
  </si>
  <si>
    <t xml:space="preserve">   Amortizaciones</t>
  </si>
  <si>
    <t>Endeudamiento interno neto</t>
  </si>
  <si>
    <t>Bono de reconocimiento</t>
  </si>
  <si>
    <t>FINANCIAMIENTO</t>
  </si>
  <si>
    <t>1/</t>
  </si>
  <si>
    <t>Excluye el pago de bonos de reconocimiento, que se clasifica entre las partidas de financiamiento.</t>
  </si>
  <si>
    <t>2/</t>
  </si>
  <si>
    <t>Ingresos de Transacciones que afectan el Patrimonio Neto más Venta de activos físicos clasificada en Transacciones en Activos no Financieros.</t>
  </si>
  <si>
    <t>3/</t>
  </si>
  <si>
    <t>Gastos de Transacciones que afectan el Patrimonio Neto más Inversión y Transferencias de capital clasificadas en Transacciones en Activos No Financieros.</t>
  </si>
  <si>
    <t>4/</t>
  </si>
  <si>
    <t>Comprende los impuestos a la renta pagados por las diez mayores empresas.</t>
  </si>
  <si>
    <t>Total Año</t>
  </si>
  <si>
    <t>1. Impuestos a la Renta</t>
  </si>
  <si>
    <t xml:space="preserve">    Declaración Anual</t>
  </si>
  <si>
    <t xml:space="preserve">       Impuestos</t>
  </si>
  <si>
    <t xml:space="preserve">       Sistemas de Pago</t>
  </si>
  <si>
    <t xml:space="preserve">    Declaración y Pago Mensual</t>
  </si>
  <si>
    <t xml:space="preserve">    Pagos Provisionales Mensuales</t>
  </si>
  <si>
    <t>2. Impuesto al Valor Agregado</t>
  </si>
  <si>
    <t xml:space="preserve">    I.V.A. Declarado</t>
  </si>
  <si>
    <t xml:space="preserve">    Crédito Especial Empresas Constructoras</t>
  </si>
  <si>
    <t xml:space="preserve">    Devoluciones</t>
  </si>
  <si>
    <t>3. Impuestos a Productos Específicos</t>
  </si>
  <si>
    <t xml:space="preserve">    Tabacos, Cigarros y Cigarrillos</t>
  </si>
  <si>
    <t xml:space="preserve">    Combustibles</t>
  </si>
  <si>
    <t xml:space="preserve">    Derechos de Extracción Ley de Pesca</t>
  </si>
  <si>
    <t>4. Impuestos a los Actos Jurídicos</t>
  </si>
  <si>
    <t>5. Impuestos al Comercio Exterior</t>
  </si>
  <si>
    <t>6. Otros</t>
  </si>
  <si>
    <t xml:space="preserve">    Fluctuación Deudores más Diferencias Pendientes</t>
  </si>
  <si>
    <t xml:space="preserve">    Otros</t>
  </si>
  <si>
    <t>INGRESOS NETOS POR IMPUESTOS</t>
  </si>
  <si>
    <t>Imposiciones Previsionales de Salud</t>
  </si>
  <si>
    <t>Impuesto a la Renta</t>
  </si>
  <si>
    <t>PPM del Año</t>
  </si>
  <si>
    <t>PPM del Año Anterior</t>
  </si>
  <si>
    <t>Impuesto Declarado</t>
  </si>
  <si>
    <t>Impuesto Específico a la Actividad Minera</t>
  </si>
  <si>
    <t>Impuesto Adicional Retenido</t>
  </si>
  <si>
    <t>Cuadro II.12</t>
  </si>
  <si>
    <t>Medidas Tributarias Transitorias de Reversión Automática</t>
  </si>
  <si>
    <t>Operaciones de cambio</t>
  </si>
  <si>
    <t>Caja</t>
  </si>
  <si>
    <t>Anticipo de gastos</t>
  </si>
  <si>
    <t>Ajustes por Rezagos Fondos Especiales</t>
  </si>
  <si>
    <t>Fondos Especiales</t>
  </si>
  <si>
    <t>Cuadro A.4.2</t>
  </si>
  <si>
    <t>Impuesto al Valor Agregado</t>
  </si>
  <si>
    <t>Postergación IVA</t>
  </si>
  <si>
    <t>Moneda Nacional + Moneda Extranjera</t>
  </si>
  <si>
    <t xml:space="preserve">Precio de referencia del cobre 2021 (centavos de dólar por libra) </t>
  </si>
  <si>
    <t>Brecha PIB tendencial / PIB efectivo 2021</t>
  </si>
  <si>
    <t>Comité de expertos, reunido en julio de 2020.</t>
  </si>
  <si>
    <t>Total 2021</t>
  </si>
  <si>
    <t xml:space="preserve">Fuente: Ministerio de Hacienda, Banco Central, Cochilco y Dipres. </t>
  </si>
  <si>
    <t>CCNN 2018</t>
  </si>
  <si>
    <t>Cuadro A.4.1</t>
  </si>
  <si>
    <t>Devolución de remanentes de crédito fiscal IVA a Pymes</t>
  </si>
  <si>
    <t>Tributación Minería Privada 1/</t>
  </si>
  <si>
    <t>1/ Comprende los impuestos a la renta pagados por las diez mayores empresas.</t>
  </si>
  <si>
    <t>Proporción de distribución de las utilidades de las GMP10 al exterior (remesas) (Zt)</t>
  </si>
  <si>
    <t>% del PIB</t>
  </si>
  <si>
    <t>Variables estructurales para 2022</t>
  </si>
  <si>
    <t>Brecha PIB tendencial / PIB efectivo 2022</t>
  </si>
  <si>
    <t xml:space="preserve">Precio de referencia del cobre 2022 (centavos de dólar por libra) </t>
  </si>
  <si>
    <t>Ministerio de Hacienda/ Comité de expertos, reunido en agosto de 2021.</t>
  </si>
  <si>
    <t>Comité de expertos, reunido en agosto de 2021.</t>
  </si>
  <si>
    <t>Promedio 2022</t>
  </si>
  <si>
    <t>Promedio Primer Trimestre 2022</t>
  </si>
  <si>
    <t>Promedio Segundo Trimestre 2022</t>
  </si>
  <si>
    <t>Promedio Tercer Trimestre 2022</t>
  </si>
  <si>
    <t>Promedio Cuarto Trimestre 2022</t>
  </si>
  <si>
    <t>Promedio 2021 ($2022)</t>
  </si>
  <si>
    <t>Tercer Trimestre 2022</t>
  </si>
  <si>
    <t>Cuarto Trimestre 2022</t>
  </si>
  <si>
    <t>Total 2022</t>
  </si>
  <si>
    <t>Promedio utilizado para 2022</t>
  </si>
  <si>
    <t>Componente cíclico de los ingresos tributarios no mineros (ITNM) 2022</t>
  </si>
  <si>
    <t>(millones de pesos 2022)</t>
  </si>
  <si>
    <t>Componente cíclico de las cotizaciones previsionales de salud 2022</t>
  </si>
  <si>
    <t>Componente cíclico de los traspasos de Codelco 2022</t>
  </si>
  <si>
    <t>Impuesto Específico (abril de 2022)</t>
  </si>
  <si>
    <t>PPM 2022</t>
  </si>
  <si>
    <t>Componente cíclico del Impuesto Específico a la actividad minera GMP10 2022</t>
  </si>
  <si>
    <t>Impuesto a la renta anual (abril de 2022)</t>
  </si>
  <si>
    <t>Componente cíclico del Impuesto Adicional GMP10 2022</t>
  </si>
  <si>
    <t>MM$2022</t>
  </si>
  <si>
    <t>Componente cíclico total de los ingresos 2022</t>
  </si>
  <si>
    <t>(millones de pesos 2022 y % del PIB)</t>
  </si>
  <si>
    <t>Balance Cíclicamente Ajustado Gobierno Central Total 2022</t>
  </si>
  <si>
    <t>Producto Interno Bruto 2000-2022</t>
  </si>
  <si>
    <t>Estado de Operaciones del Gobierno Central 2022</t>
  </si>
  <si>
    <r>
      <t>Ejecución Ingresos Tributarios 2022</t>
    </r>
    <r>
      <rPr>
        <b/>
        <vertAlign val="superscript"/>
        <sz val="10"/>
        <rFont val="Calibri"/>
        <family val="2"/>
        <scheme val="minor"/>
      </rPr>
      <t>1</t>
    </r>
  </si>
  <si>
    <t>Información Adicional de Ingresos 2022</t>
  </si>
  <si>
    <t>MM$</t>
  </si>
  <si>
    <t>Efecto total en los Ingresos 2022</t>
  </si>
  <si>
    <t>Fuente: Dipres. </t>
  </si>
  <si>
    <r>
      <t>Medidas Tributarias Transitorias de Reversión Automática con efecto en los ingresos efectivos 2022</t>
    </r>
    <r>
      <rPr>
        <b/>
        <vertAlign val="superscript"/>
        <sz val="10"/>
        <color theme="1"/>
        <rFont val="Calibri"/>
        <family val="2"/>
        <scheme val="minor"/>
      </rPr>
      <t>(1)</t>
    </r>
  </si>
  <si>
    <t>Segundo Trimestre 2022</t>
  </si>
  <si>
    <t>Primer Trimestre 2022</t>
  </si>
  <si>
    <t>Variables económicas efectivas 2022</t>
  </si>
  <si>
    <t>Diferencia precio efectivo Codelco - precio de referencia del cobre</t>
  </si>
  <si>
    <t>Sistemas de Pago (créditos, efecto en abril de 2022)</t>
  </si>
  <si>
    <t>- Sistema de Monitoreo y Evaluación de programas.</t>
  </si>
  <si>
    <t>Junto con la publicación del Informe de Finanzas Públicas del primer trimestre posterior al cierre del año.</t>
  </si>
  <si>
    <t>Medida</t>
  </si>
  <si>
    <t>Ingresos Tributarios No Mineros</t>
  </si>
  <si>
    <t>Nota: Los montos corresponden a beneficios otorgados por el Plan de Emergencia Económico (PEE), correspondiente al Decreto N°420 del Ministerio de Hacienda, junto con el Acuerdo Covid (Leyes N°21.256 y N°21.353) y el Decreto N°611, de 2021, del Ministerio de Hacienda.</t>
  </si>
  <si>
    <t>Devolución de remanentes de crédito fiscal IVA a Pymes (Acuerdo Covid y otras)</t>
  </si>
  <si>
    <t>Postergación IVA (PEE y Acuerdo Covid)</t>
  </si>
  <si>
    <t>Componente cíclico del Impuesto de Primera Categoría GMP10 2022</t>
  </si>
  <si>
    <t>5/</t>
  </si>
  <si>
    <t>Incluye Bono Electrónico Fonasa.</t>
  </si>
  <si>
    <t>Prestaciones previsionales 1/ 5/</t>
  </si>
  <si>
    <t>Otros ingresos 5/</t>
  </si>
  <si>
    <t>1 Este cuadro se encuentra disponible en: https://www.dipres.gob.cl/598/w3-propertyvalue-15492.html#pa_ejecucion_trimestre_docs_group_pvid_34905 (Cuadro 8.a).</t>
  </si>
  <si>
    <t>PIB
(tasa de variación real)</t>
  </si>
  <si>
    <t>IPC
(tasa de variación promedio/promedio)</t>
  </si>
  <si>
    <t>Sistemas de pago</t>
  </si>
  <si>
    <t>Tasas efectivas de los impuestos a la minería privada (GMP10)</t>
  </si>
  <si>
    <t>Tasa de impuesto específico a la minería asociada al precio observado de la Bolsa de Metales de Londres en el año t-1</t>
  </si>
  <si>
    <t>Tasa de impuesto adicional correspondiente al año t menos el crédito que se genera con una tasa de impuesto específico asociada al precio observado en la Bolsa de Metales de Londres</t>
  </si>
  <si>
    <t>Estimación Dipres con infornmación del SII</t>
  </si>
  <si>
    <t>Fuente: Dipres y SII.</t>
  </si>
  <si>
    <t>Tasa del impuesto a la renta de primera categoría correspondiente al año t-1 menos el crédito que se genera con una tasa de impuesto específico asociada al precio observado de la Bolsa de Metales de Londres</t>
  </si>
  <si>
    <t>Cuadro II.13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</si>
</sst>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64" formatCode="_ * #,##0.0_ ;_ * \-#,##0.0_ ;_ * &quot;-&quot;_ ;_ @_ "/>
    <numFmt numFmtId="165" formatCode="0.0%"/>
    <numFmt numFmtId="166" formatCode="_-* #,##0.00_-;\-* #,##0.00_-;_-* &quot;-&quot;??_-;_-@_-"/>
    <numFmt numFmtId="167" formatCode="0.0"/>
    <numFmt numFmtId="168" formatCode="#,##0_ ;\-#,##0\ "/>
    <numFmt numFmtId="169" formatCode="#,##0.0"/>
    <numFmt numFmtId="170" formatCode="#,##0.0000;\-#,##0.0000"/>
    <numFmt numFmtId="171" formatCode="_ * #,##0.00000_ ;_ * \-#,##0.00000_ ;_ * &quot;-&quot;_ ;_ @_ "/>
    <numFmt numFmtId="172" formatCode="_ * #,##0.0000000_ ;_ * \-#,##0.0000000_ ;_ * &quot;-&quot;_ ;_ @_ "/>
    <numFmt numFmtId="173" formatCode="#,##0.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31F2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Arial"/>
      <family val="2"/>
    </font>
    <font>
      <b/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12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8">
    <xf numFmtId="0" fontId="0" fillId="0" borderId="0" xfId="0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/>
    <xf numFmtId="0" fontId="8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justify" vertical="center"/>
    </xf>
    <xf numFmtId="0" fontId="8" fillId="3" borderId="0" xfId="0" applyFont="1" applyFill="1" applyAlignment="1">
      <alignment horizontal="center" vertical="center"/>
    </xf>
    <xf numFmtId="3" fontId="9" fillId="3" borderId="0" xfId="0" applyNumberFormat="1" applyFont="1" applyFill="1"/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7" fillId="3" borderId="0" xfId="0" applyFont="1" applyFill="1"/>
    <xf numFmtId="0" fontId="9" fillId="3" borderId="0" xfId="0" applyFont="1" applyFill="1" applyAlignment="1">
      <alignment horizontal="left" vertical="top"/>
    </xf>
    <xf numFmtId="3" fontId="9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41" fontId="9" fillId="3" borderId="0" xfId="3" applyFont="1" applyFill="1" applyBorder="1" applyAlignment="1">
      <alignment horizontal="right" vertical="center"/>
    </xf>
    <xf numFmtId="41" fontId="10" fillId="3" borderId="0" xfId="3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41" fontId="8" fillId="3" borderId="0" xfId="3" applyFont="1" applyFill="1" applyBorder="1" applyAlignment="1">
      <alignment horizontal="right" vertical="center"/>
    </xf>
    <xf numFmtId="3" fontId="8" fillId="3" borderId="0" xfId="0" applyNumberFormat="1" applyFont="1" applyFill="1" applyAlignment="1">
      <alignment horizontal="right" vertical="center"/>
    </xf>
    <xf numFmtId="41" fontId="3" fillId="0" borderId="0" xfId="0" applyNumberFormat="1" applyFont="1"/>
    <xf numFmtId="41" fontId="3" fillId="0" borderId="0" xfId="1" applyFont="1"/>
    <xf numFmtId="164" fontId="3" fillId="0" borderId="0" xfId="0" applyNumberFormat="1" applyFont="1"/>
    <xf numFmtId="164" fontId="3" fillId="0" borderId="0" xfId="1" applyNumberFormat="1" applyFont="1"/>
    <xf numFmtId="0" fontId="9" fillId="3" borderId="2" xfId="0" applyFont="1" applyFill="1" applyBorder="1" applyAlignment="1">
      <alignment horizontal="left" vertical="center"/>
    </xf>
    <xf numFmtId="3" fontId="8" fillId="3" borderId="8" xfId="0" applyNumberFormat="1" applyFont="1" applyFill="1" applyBorder="1" applyAlignment="1">
      <alignment horizontal="right" vertical="center" wrapText="1"/>
    </xf>
    <xf numFmtId="3" fontId="9" fillId="3" borderId="9" xfId="0" applyNumberFormat="1" applyFont="1" applyFill="1" applyBorder="1" applyAlignment="1">
      <alignment horizontal="right" vertical="center" wrapText="1"/>
    </xf>
    <xf numFmtId="3" fontId="8" fillId="3" borderId="9" xfId="0" applyNumberFormat="1" applyFont="1" applyFill="1" applyBorder="1" applyAlignment="1">
      <alignment horizontal="right" vertical="center" wrapText="1"/>
    </xf>
    <xf numFmtId="3" fontId="8" fillId="3" borderId="10" xfId="0" applyNumberFormat="1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3" fontId="8" fillId="3" borderId="9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right" vertical="center"/>
    </xf>
    <xf numFmtId="3" fontId="3" fillId="3" borderId="11" xfId="0" applyNumberFormat="1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vertical="top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41" fontId="8" fillId="3" borderId="9" xfId="3" applyFont="1" applyFill="1" applyBorder="1" applyAlignment="1">
      <alignment horizontal="right" vertical="center"/>
    </xf>
    <xf numFmtId="41" fontId="9" fillId="3" borderId="9" xfId="3" applyFont="1" applyFill="1" applyBorder="1" applyAlignment="1">
      <alignment horizontal="right" vertical="center"/>
    </xf>
    <xf numFmtId="41" fontId="10" fillId="3" borderId="9" xfId="3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0" xfId="0" applyFont="1" applyFill="1"/>
    <xf numFmtId="0" fontId="10" fillId="3" borderId="0" xfId="0" applyFont="1" applyFill="1" applyAlignment="1">
      <alignment horizontal="left" vertical="center"/>
    </xf>
    <xf numFmtId="3" fontId="10" fillId="3" borderId="9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6" fillId="2" borderId="9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6" fillId="2" borderId="10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3" fillId="0" borderId="11" xfId="1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8" fontId="4" fillId="3" borderId="1" xfId="1" applyNumberFormat="1" applyFont="1" applyFill="1" applyBorder="1" applyAlignment="1">
      <alignment horizontal="right" vertical="center" wrapText="1"/>
    </xf>
    <xf numFmtId="168" fontId="3" fillId="3" borderId="1" xfId="1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168" fontId="3" fillId="3" borderId="9" xfId="1" applyNumberFormat="1" applyFont="1" applyFill="1" applyBorder="1" applyAlignment="1">
      <alignment horizontal="right" vertical="center" wrapText="1"/>
    </xf>
    <xf numFmtId="168" fontId="3" fillId="3" borderId="0" xfId="1" applyNumberFormat="1" applyFont="1" applyFill="1" applyBorder="1" applyAlignment="1">
      <alignment horizontal="right" vertical="center" wrapText="1"/>
    </xf>
    <xf numFmtId="168" fontId="4" fillId="3" borderId="6" xfId="1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41" fontId="3" fillId="3" borderId="9" xfId="1" applyFont="1" applyFill="1" applyBorder="1" applyAlignment="1">
      <alignment horizontal="center" vertical="center" wrapText="1"/>
    </xf>
    <xf numFmtId="41" fontId="3" fillId="3" borderId="1" xfId="1" applyFont="1" applyFill="1" applyBorder="1" applyAlignment="1">
      <alignment horizontal="center" vertical="center" wrapText="1"/>
    </xf>
    <xf numFmtId="41" fontId="4" fillId="3" borderId="1" xfId="1" applyFont="1" applyFill="1" applyBorder="1" applyAlignment="1">
      <alignment horizontal="center" vertical="center" wrapText="1"/>
    </xf>
    <xf numFmtId="41" fontId="3" fillId="3" borderId="0" xfId="1" applyFont="1" applyFill="1" applyBorder="1" applyAlignment="1">
      <alignment horizontal="center" vertical="center" wrapText="1"/>
    </xf>
    <xf numFmtId="41" fontId="3" fillId="3" borderId="6" xfId="1" applyFont="1" applyFill="1" applyBorder="1" applyAlignment="1">
      <alignment horizontal="center" vertical="center" wrapText="1"/>
    </xf>
    <xf numFmtId="41" fontId="4" fillId="3" borderId="6" xfId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left" vertical="center" wrapText="1"/>
    </xf>
    <xf numFmtId="169" fontId="3" fillId="3" borderId="11" xfId="1" applyNumberFormat="1" applyFont="1" applyFill="1" applyBorder="1" applyAlignment="1">
      <alignment horizontal="center" vertical="center" wrapText="1"/>
    </xf>
    <xf numFmtId="169" fontId="4" fillId="3" borderId="7" xfId="1" applyNumberFormat="1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right" vertical="center" wrapText="1"/>
    </xf>
    <xf numFmtId="41" fontId="4" fillId="3" borderId="5" xfId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3" fontId="8" fillId="3" borderId="8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/>
    </xf>
    <xf numFmtId="3" fontId="9" fillId="3" borderId="10" xfId="0" applyNumberFormat="1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6" xfId="0" applyNumberFormat="1" applyFont="1" applyFill="1" applyBorder="1" applyAlignment="1">
      <alignment horizontal="right" vertical="center"/>
    </xf>
    <xf numFmtId="167" fontId="3" fillId="0" borderId="0" xfId="0" applyNumberFormat="1" applyFont="1"/>
    <xf numFmtId="0" fontId="7" fillId="0" borderId="0" xfId="0" applyFont="1"/>
    <xf numFmtId="3" fontId="3" fillId="3" borderId="9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justify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3" borderId="0" xfId="1" applyNumberFormat="1" applyFont="1" applyFill="1"/>
    <xf numFmtId="41" fontId="3" fillId="3" borderId="0" xfId="1" applyFont="1" applyFill="1"/>
    <xf numFmtId="167" fontId="3" fillId="3" borderId="0" xfId="0" applyNumberFormat="1" applyFont="1" applyFill="1" applyAlignment="1">
      <alignment horizontal="center"/>
    </xf>
    <xf numFmtId="0" fontId="9" fillId="3" borderId="2" xfId="0" applyFont="1" applyFill="1" applyBorder="1" applyAlignment="1">
      <alignment horizontal="justify" vertical="center" wrapText="1"/>
    </xf>
    <xf numFmtId="3" fontId="3" fillId="3" borderId="0" xfId="0" applyNumberFormat="1" applyFont="1" applyFill="1"/>
    <xf numFmtId="0" fontId="3" fillId="3" borderId="0" xfId="0" applyFont="1" applyFill="1" applyAlignment="1">
      <alignment horizontal="justify"/>
    </xf>
    <xf numFmtId="41" fontId="9" fillId="3" borderId="0" xfId="1" applyFont="1" applyFill="1"/>
    <xf numFmtId="165" fontId="3" fillId="0" borderId="7" xfId="0" applyNumberFormat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center" vertical="center" wrapText="1"/>
    </xf>
    <xf numFmtId="168" fontId="3" fillId="0" borderId="0" xfId="1" applyNumberFormat="1" applyFont="1" applyBorder="1" applyAlignment="1">
      <alignment horizontal="right" vertical="center" wrapText="1"/>
    </xf>
    <xf numFmtId="168" fontId="3" fillId="0" borderId="11" xfId="1" applyNumberFormat="1" applyFont="1" applyBorder="1" applyAlignment="1">
      <alignment horizontal="right" vertical="center" wrapText="1"/>
    </xf>
    <xf numFmtId="168" fontId="4" fillId="3" borderId="7" xfId="1" applyNumberFormat="1" applyFont="1" applyFill="1" applyBorder="1" applyAlignment="1">
      <alignment horizontal="right" vertical="center" wrapText="1"/>
    </xf>
    <xf numFmtId="168" fontId="3" fillId="0" borderId="9" xfId="1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" fontId="3" fillId="3" borderId="12" xfId="1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0" borderId="0" xfId="0" applyFont="1"/>
    <xf numFmtId="1" fontId="9" fillId="3" borderId="9" xfId="0" applyNumberFormat="1" applyFont="1" applyFill="1" applyBorder="1" applyAlignment="1">
      <alignment horizontal="right" vertical="center"/>
    </xf>
    <xf numFmtId="0" fontId="3" fillId="3" borderId="9" xfId="0" quotePrefix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3" fontId="3" fillId="3" borderId="9" xfId="0" applyNumberFormat="1" applyFont="1" applyFill="1" applyBorder="1" applyAlignment="1">
      <alignment horizontal="left" vertical="center" wrapText="1"/>
    </xf>
    <xf numFmtId="37" fontId="3" fillId="0" borderId="0" xfId="0" applyNumberFormat="1" applyFont="1"/>
    <xf numFmtId="170" fontId="3" fillId="0" borderId="0" xfId="0" applyNumberFormat="1" applyFont="1"/>
    <xf numFmtId="168" fontId="3" fillId="0" borderId="0" xfId="0" applyNumberFormat="1" applyFont="1"/>
    <xf numFmtId="171" fontId="3" fillId="0" borderId="0" xfId="0" applyNumberFormat="1" applyFont="1"/>
    <xf numFmtId="3" fontId="3" fillId="0" borderId="0" xfId="0" applyNumberFormat="1" applyFont="1"/>
    <xf numFmtId="172" fontId="3" fillId="0" borderId="0" xfId="0" applyNumberFormat="1" applyFont="1"/>
    <xf numFmtId="173" fontId="3" fillId="0" borderId="0" xfId="0" applyNumberFormat="1" applyFont="1"/>
    <xf numFmtId="41" fontId="9" fillId="3" borderId="0" xfId="0" applyNumberFormat="1" applyFont="1" applyFill="1"/>
    <xf numFmtId="0" fontId="4" fillId="3" borderId="5" xfId="0" applyFont="1" applyFill="1" applyBorder="1" applyAlignment="1">
      <alignment horizontal="justify" vertical="center" wrapText="1"/>
    </xf>
    <xf numFmtId="3" fontId="4" fillId="3" borderId="1" xfId="0" applyNumberFormat="1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2" fontId="3" fillId="0" borderId="11" xfId="1" applyNumberFormat="1" applyFont="1" applyBorder="1" applyAlignment="1">
      <alignment horizontal="center" vertical="center" wrapText="1"/>
    </xf>
    <xf numFmtId="2" fontId="3" fillId="3" borderId="13" xfId="1" applyNumberFormat="1" applyFont="1" applyFill="1" applyBorder="1" applyAlignment="1">
      <alignment horizontal="center" vertical="center" wrapText="1"/>
    </xf>
    <xf numFmtId="2" fontId="3" fillId="3" borderId="11" xfId="1" applyNumberFormat="1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center" wrapText="1"/>
    </xf>
    <xf numFmtId="0" fontId="4" fillId="3" borderId="0" xfId="0" applyFont="1" applyFill="1"/>
    <xf numFmtId="0" fontId="3" fillId="3" borderId="0" xfId="0" applyFont="1" applyFill="1" applyAlignment="1">
      <alignment wrapText="1"/>
    </xf>
    <xf numFmtId="0" fontId="3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0" fontId="3" fillId="3" borderId="10" xfId="6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165" fontId="3" fillId="3" borderId="1" xfId="6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10" fontId="3" fillId="3" borderId="1" xfId="6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justify" vertical="center" wrapText="1"/>
    </xf>
    <xf numFmtId="0" fontId="9" fillId="3" borderId="11" xfId="0" applyFont="1" applyFill="1" applyBorder="1" applyAlignment="1">
      <alignment horizontal="justify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3" fontId="8" fillId="3" borderId="0" xfId="0" applyNumberFormat="1" applyFont="1" applyFill="1" applyBorder="1"/>
    <xf numFmtId="3" fontId="9" fillId="3" borderId="0" xfId="0" applyNumberFormat="1" applyFont="1" applyFill="1" applyBorder="1"/>
    <xf numFmtId="0" fontId="9" fillId="3" borderId="0" xfId="0" applyFont="1" applyFill="1" applyBorder="1"/>
  </cellXfs>
  <cellStyles count="7">
    <cellStyle name="Comma" xfId="5" xr:uid="{A253768F-7D99-431A-B9D4-3E3E580118BD}"/>
    <cellStyle name="Millares [0]" xfId="1" builtinId="6"/>
    <cellStyle name="Millares [0] 2" xfId="3" xr:uid="{BD1B0621-2586-4977-9C17-0EB2CD60E735}"/>
    <cellStyle name="Normal" xfId="0" builtinId="0"/>
    <cellStyle name="Normal 2 2" xfId="2" xr:uid="{6E47D6D4-9FFB-4D1E-A22C-FBECD8158E95}"/>
    <cellStyle name="Percent" xfId="4" xr:uid="{0229079D-A8DC-4E83-855E-4AFB8BC4CF87}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9781-B45F-4B59-99E7-DAFA262B42CA}">
  <dimension ref="A1:C12"/>
  <sheetViews>
    <sheetView showGridLines="0" zoomScaleNormal="100" workbookViewId="0">
      <selection activeCell="E7" sqref="E7"/>
    </sheetView>
  </sheetViews>
  <sheetFormatPr baseColWidth="10" defaultColWidth="10.85546875" defaultRowHeight="12.75" x14ac:dyDescent="0.2"/>
  <cols>
    <col min="1" max="1" width="38.7109375" style="13" customWidth="1"/>
    <col min="2" max="2" width="13.140625" style="13" customWidth="1"/>
    <col min="3" max="3" width="37.85546875" style="13" customWidth="1"/>
    <col min="4" max="16384" width="10.85546875" style="13"/>
  </cols>
  <sheetData>
    <row r="1" spans="1:3" x14ac:dyDescent="0.2">
      <c r="A1" s="12" t="s">
        <v>67</v>
      </c>
    </row>
    <row r="2" spans="1:3" x14ac:dyDescent="0.2">
      <c r="A2" s="12" t="s">
        <v>212</v>
      </c>
    </row>
    <row r="4" spans="1:3" x14ac:dyDescent="0.2">
      <c r="A4" s="101" t="s">
        <v>48</v>
      </c>
      <c r="B4" s="102" t="s">
        <v>50</v>
      </c>
      <c r="C4" s="103" t="s">
        <v>68</v>
      </c>
    </row>
    <row r="5" spans="1:3" ht="25.5" x14ac:dyDescent="0.2">
      <c r="A5" s="91" t="s">
        <v>213</v>
      </c>
      <c r="B5" s="94">
        <v>1.1400000000000077E-2</v>
      </c>
      <c r="C5" s="89" t="s">
        <v>215</v>
      </c>
    </row>
    <row r="6" spans="1:3" ht="25.5" x14ac:dyDescent="0.2">
      <c r="A6" s="92" t="s">
        <v>201</v>
      </c>
      <c r="B6" s="95">
        <v>1.0599999999999943E-2</v>
      </c>
      <c r="C6" s="90" t="s">
        <v>215</v>
      </c>
    </row>
    <row r="7" spans="1:3" ht="25.5" x14ac:dyDescent="0.2">
      <c r="A7" s="91" t="s">
        <v>214</v>
      </c>
      <c r="B7" s="96">
        <v>3.31</v>
      </c>
      <c r="C7" s="89" t="s">
        <v>216</v>
      </c>
    </row>
    <row r="8" spans="1:3" ht="25.5" x14ac:dyDescent="0.2">
      <c r="A8" s="92" t="s">
        <v>200</v>
      </c>
      <c r="B8" s="97">
        <v>2.88</v>
      </c>
      <c r="C8" s="90" t="s">
        <v>202</v>
      </c>
    </row>
    <row r="9" spans="1:3" ht="25.5" x14ac:dyDescent="0.2">
      <c r="A9" s="91" t="s">
        <v>69</v>
      </c>
      <c r="B9" s="98">
        <v>0.05</v>
      </c>
      <c r="C9" s="89" t="s">
        <v>70</v>
      </c>
    </row>
    <row r="10" spans="1:3" ht="38.25" x14ac:dyDescent="0.2">
      <c r="A10" s="92" t="s">
        <v>71</v>
      </c>
      <c r="B10" s="99">
        <v>0.25650000000000001</v>
      </c>
      <c r="C10" s="90" t="s">
        <v>70</v>
      </c>
    </row>
    <row r="11" spans="1:3" ht="25.5" x14ac:dyDescent="0.2">
      <c r="A11" s="93" t="s">
        <v>72</v>
      </c>
      <c r="B11" s="100">
        <v>0.33249999999999996</v>
      </c>
      <c r="C11" s="88" t="s">
        <v>70</v>
      </c>
    </row>
    <row r="12" spans="1:3" x14ac:dyDescent="0.2">
      <c r="A12" s="13" t="s">
        <v>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797ED-12A8-483A-BBC1-7316B66215C9}">
  <dimension ref="A1:H23"/>
  <sheetViews>
    <sheetView showGridLines="0" workbookViewId="0">
      <selection activeCell="A2" sqref="A2"/>
    </sheetView>
  </sheetViews>
  <sheetFormatPr baseColWidth="10" defaultColWidth="10.85546875" defaultRowHeight="12.75" x14ac:dyDescent="0.2"/>
  <cols>
    <col min="1" max="1" width="43.140625" style="13" customWidth="1"/>
    <col min="2" max="2" width="14.85546875" style="13" customWidth="1"/>
    <col min="3" max="4" width="14.140625" style="13" customWidth="1"/>
    <col min="5" max="16384" width="10.85546875" style="13"/>
  </cols>
  <sheetData>
    <row r="1" spans="1:8" x14ac:dyDescent="0.2">
      <c r="A1" s="12" t="s">
        <v>34</v>
      </c>
    </row>
    <row r="2" spans="1:8" x14ac:dyDescent="0.2">
      <c r="A2" s="12" t="s">
        <v>260</v>
      </c>
    </row>
    <row r="3" spans="1:8" x14ac:dyDescent="0.2">
      <c r="A3" s="13" t="s">
        <v>228</v>
      </c>
    </row>
    <row r="5" spans="1:8" x14ac:dyDescent="0.2">
      <c r="A5" s="229" t="s">
        <v>1</v>
      </c>
      <c r="B5" s="221" t="s">
        <v>25</v>
      </c>
      <c r="C5" s="223" t="s">
        <v>26</v>
      </c>
      <c r="D5" s="221" t="s">
        <v>17</v>
      </c>
    </row>
    <row r="6" spans="1:8" ht="24.95" customHeight="1" x14ac:dyDescent="0.2">
      <c r="A6" s="230"/>
      <c r="B6" s="222"/>
      <c r="C6" s="224"/>
      <c r="D6" s="222"/>
    </row>
    <row r="7" spans="1:8" x14ac:dyDescent="0.2">
      <c r="A7" s="121" t="s">
        <v>28</v>
      </c>
      <c r="B7" s="131">
        <v>407547.96151063516</v>
      </c>
      <c r="C7" s="134">
        <v>110058.31552779184</v>
      </c>
      <c r="D7" s="131">
        <v>297489.6459828433</v>
      </c>
    </row>
    <row r="8" spans="1:8" x14ac:dyDescent="0.2">
      <c r="A8" s="121" t="s">
        <v>29</v>
      </c>
      <c r="B8" s="131">
        <v>541097.5273243665</v>
      </c>
      <c r="C8" s="134">
        <v>126014.8184860256</v>
      </c>
      <c r="D8" s="131">
        <v>415082.70883834088</v>
      </c>
    </row>
    <row r="9" spans="1:8" x14ac:dyDescent="0.2">
      <c r="A9" s="121" t="s">
        <v>30</v>
      </c>
      <c r="B9" s="131">
        <v>475953.25147436792</v>
      </c>
      <c r="C9" s="134">
        <v>27517.465028996878</v>
      </c>
      <c r="D9" s="131">
        <v>448435.78644537105</v>
      </c>
    </row>
    <row r="10" spans="1:8" x14ac:dyDescent="0.2">
      <c r="A10" s="121" t="s">
        <v>31</v>
      </c>
      <c r="B10" s="131">
        <v>372675.91408581636</v>
      </c>
      <c r="C10" s="134">
        <v>32768.02422376303</v>
      </c>
      <c r="D10" s="131">
        <v>339907.88986205333</v>
      </c>
    </row>
    <row r="11" spans="1:8" x14ac:dyDescent="0.2">
      <c r="A11" s="128" t="s">
        <v>234</v>
      </c>
      <c r="B11" s="132">
        <v>3044581.8052844182</v>
      </c>
      <c r="C11" s="135">
        <v>1790045.2854469528</v>
      </c>
      <c r="D11" s="132">
        <v>1254536.5198374654</v>
      </c>
    </row>
    <row r="12" spans="1:8" x14ac:dyDescent="0.2">
      <c r="A12" s="183" t="s">
        <v>252</v>
      </c>
      <c r="B12" s="131">
        <v>-2218886.5049051419</v>
      </c>
      <c r="C12" s="134">
        <v>-706848.0809954775</v>
      </c>
      <c r="D12" s="131">
        <v>-1512038.4239096644</v>
      </c>
    </row>
    <row r="13" spans="1:8" x14ac:dyDescent="0.2">
      <c r="A13" s="130" t="s">
        <v>10</v>
      </c>
      <c r="B13" s="133">
        <v>2622969.9547744617</v>
      </c>
      <c r="C13" s="136">
        <v>1379555.8277180528</v>
      </c>
      <c r="D13" s="133">
        <v>1243414.1270564094</v>
      </c>
      <c r="F13" s="29"/>
    </row>
    <row r="14" spans="1:8" x14ac:dyDescent="0.2">
      <c r="A14" s="16" t="s">
        <v>32</v>
      </c>
    </row>
    <row r="15" spans="1:8" x14ac:dyDescent="0.2">
      <c r="A15" s="15" t="s">
        <v>23</v>
      </c>
    </row>
    <row r="16" spans="1:8" x14ac:dyDescent="0.2">
      <c r="G16" s="30"/>
      <c r="H16" s="30"/>
    </row>
    <row r="17" spans="4:8" x14ac:dyDescent="0.2">
      <c r="G17" s="30"/>
      <c r="H17" s="30"/>
    </row>
    <row r="18" spans="4:8" x14ac:dyDescent="0.2">
      <c r="D18" s="193"/>
      <c r="G18" s="30"/>
      <c r="H18" s="30"/>
    </row>
    <row r="19" spans="4:8" x14ac:dyDescent="0.2">
      <c r="G19" s="30"/>
      <c r="H19" s="30"/>
    </row>
    <row r="23" spans="4:8" x14ac:dyDescent="0.2">
      <c r="D23" s="195"/>
    </row>
  </sheetData>
  <mergeCells count="4">
    <mergeCell ref="A5:A6"/>
    <mergeCell ref="D5:D6"/>
    <mergeCell ref="B5:B6"/>
    <mergeCell ref="C5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2C4E4-4AA3-45A7-8AC6-F5DDF090E542}">
  <dimension ref="A1:H14"/>
  <sheetViews>
    <sheetView showGridLines="0" zoomScaleNormal="100" workbookViewId="0">
      <selection activeCell="A2" sqref="A2"/>
    </sheetView>
  </sheetViews>
  <sheetFormatPr baseColWidth="10" defaultColWidth="10.85546875" defaultRowHeight="12.75" x14ac:dyDescent="0.2"/>
  <cols>
    <col min="1" max="1" width="23.42578125" style="13" customWidth="1"/>
    <col min="2" max="4" width="19.85546875" style="13" customWidth="1"/>
    <col min="5" max="16384" width="10.85546875" style="13"/>
  </cols>
  <sheetData>
    <row r="1" spans="1:8" x14ac:dyDescent="0.2">
      <c r="A1" s="12" t="s">
        <v>42</v>
      </c>
    </row>
    <row r="2" spans="1:8" x14ac:dyDescent="0.2">
      <c r="A2" s="12" t="s">
        <v>235</v>
      </c>
    </row>
    <row r="3" spans="1:8" x14ac:dyDescent="0.2">
      <c r="A3" s="13" t="s">
        <v>228</v>
      </c>
    </row>
    <row r="5" spans="1:8" x14ac:dyDescent="0.2">
      <c r="A5" s="229" t="s">
        <v>1</v>
      </c>
      <c r="B5" s="221" t="s">
        <v>25</v>
      </c>
      <c r="C5" s="223" t="s">
        <v>26</v>
      </c>
      <c r="D5" s="221" t="s">
        <v>17</v>
      </c>
    </row>
    <row r="6" spans="1:8" x14ac:dyDescent="0.2">
      <c r="A6" s="230"/>
      <c r="B6" s="222"/>
      <c r="C6" s="224"/>
      <c r="D6" s="222"/>
    </row>
    <row r="7" spans="1:8" x14ac:dyDescent="0.2">
      <c r="A7" s="129" t="s">
        <v>18</v>
      </c>
      <c r="B7" s="131">
        <v>109402.05719709441</v>
      </c>
      <c r="C7" s="134">
        <v>81739.463652810839</v>
      </c>
      <c r="D7" s="131">
        <v>27662.593544283576</v>
      </c>
      <c r="G7" s="30"/>
      <c r="H7" s="30"/>
    </row>
    <row r="8" spans="1:8" x14ac:dyDescent="0.2">
      <c r="A8" s="129" t="s">
        <v>19</v>
      </c>
      <c r="B8" s="131">
        <v>128964.29816069688</v>
      </c>
      <c r="C8" s="134">
        <v>75099.886624908904</v>
      </c>
      <c r="D8" s="131">
        <v>53864.411535787978</v>
      </c>
      <c r="G8" s="30"/>
      <c r="H8" s="30"/>
    </row>
    <row r="9" spans="1:8" x14ac:dyDescent="0.2">
      <c r="A9" s="129" t="s">
        <v>20</v>
      </c>
      <c r="B9" s="131">
        <v>56798.069755996352</v>
      </c>
      <c r="C9" s="134">
        <v>12203.221103941947</v>
      </c>
      <c r="D9" s="131">
        <v>44594.848652054403</v>
      </c>
      <c r="G9" s="30"/>
      <c r="H9" s="30"/>
    </row>
    <row r="10" spans="1:8" x14ac:dyDescent="0.2">
      <c r="A10" s="129" t="s">
        <v>21</v>
      </c>
      <c r="B10" s="131">
        <v>32550.020701874353</v>
      </c>
      <c r="C10" s="134">
        <v>22421.182647690701</v>
      </c>
      <c r="D10" s="131">
        <v>10128.838054183652</v>
      </c>
      <c r="G10" s="30"/>
      <c r="H10" s="30"/>
    </row>
    <row r="11" spans="1:8" x14ac:dyDescent="0.2">
      <c r="A11" s="146" t="s">
        <v>10</v>
      </c>
      <c r="B11" s="133">
        <v>327714.44581566198</v>
      </c>
      <c r="C11" s="136">
        <v>191463.75402935236</v>
      </c>
      <c r="D11" s="133">
        <v>136250.69178630959</v>
      </c>
    </row>
    <row r="12" spans="1:8" x14ac:dyDescent="0.2">
      <c r="A12" s="2" t="s">
        <v>14</v>
      </c>
    </row>
    <row r="14" spans="1:8" x14ac:dyDescent="0.2">
      <c r="D14" s="29"/>
    </row>
  </sheetData>
  <mergeCells count="4">
    <mergeCell ref="A5:A6"/>
    <mergeCell ref="D5:D6"/>
    <mergeCell ref="B5:B6"/>
    <mergeCell ref="C5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4A097-2D53-4142-813F-F44783090EF5}">
  <dimension ref="A1:C17"/>
  <sheetViews>
    <sheetView showGridLines="0" workbookViewId="0">
      <selection activeCell="A2" sqref="A2"/>
    </sheetView>
  </sheetViews>
  <sheetFormatPr baseColWidth="10" defaultColWidth="10.85546875" defaultRowHeight="12.75" x14ac:dyDescent="0.2"/>
  <cols>
    <col min="1" max="1" width="37.42578125" style="13" customWidth="1"/>
    <col min="2" max="3" width="22" style="13" customWidth="1"/>
    <col min="4" max="16384" width="10.85546875" style="13"/>
  </cols>
  <sheetData>
    <row r="1" spans="1:3" x14ac:dyDescent="0.2">
      <c r="A1" s="12" t="s">
        <v>189</v>
      </c>
    </row>
    <row r="2" spans="1:3" x14ac:dyDescent="0.2">
      <c r="A2" s="12" t="s">
        <v>237</v>
      </c>
    </row>
    <row r="3" spans="1:3" x14ac:dyDescent="0.2">
      <c r="A3" s="13" t="s">
        <v>238</v>
      </c>
    </row>
    <row r="5" spans="1:3" x14ac:dyDescent="0.2">
      <c r="A5" s="120" t="s">
        <v>35</v>
      </c>
      <c r="B5" s="102" t="s">
        <v>236</v>
      </c>
      <c r="C5" s="103" t="s">
        <v>211</v>
      </c>
    </row>
    <row r="6" spans="1:3" x14ac:dyDescent="0.2">
      <c r="A6" s="129" t="s">
        <v>36</v>
      </c>
      <c r="B6" s="145">
        <v>-745863.45978737622</v>
      </c>
      <c r="C6" s="143">
        <v>-0.2840374454240131</v>
      </c>
    </row>
    <row r="7" spans="1:3" x14ac:dyDescent="0.2">
      <c r="A7" s="129" t="s">
        <v>37</v>
      </c>
      <c r="B7" s="145">
        <v>-27193.923590344144</v>
      </c>
      <c r="C7" s="143">
        <v>-1.0355906950930496E-2</v>
      </c>
    </row>
    <row r="8" spans="1:3" x14ac:dyDescent="0.2">
      <c r="A8" s="129" t="s">
        <v>38</v>
      </c>
      <c r="B8" s="145">
        <v>1152084.5908870865</v>
      </c>
      <c r="C8" s="143">
        <v>0.43873333626133459</v>
      </c>
    </row>
    <row r="9" spans="1:3" x14ac:dyDescent="0.2">
      <c r="A9" s="129" t="s">
        <v>39</v>
      </c>
      <c r="B9" s="145">
        <v>1934665.760330234</v>
      </c>
      <c r="C9" s="143">
        <v>0.73675350776690007</v>
      </c>
    </row>
    <row r="10" spans="1:3" x14ac:dyDescent="0.2">
      <c r="A10" s="130" t="s">
        <v>40</v>
      </c>
      <c r="B10" s="137">
        <v>2313692.9678396001</v>
      </c>
      <c r="C10" s="144">
        <v>0.88109349165329109</v>
      </c>
    </row>
    <row r="11" spans="1:3" x14ac:dyDescent="0.2">
      <c r="A11" s="184" t="s">
        <v>41</v>
      </c>
    </row>
    <row r="12" spans="1:3" x14ac:dyDescent="0.2">
      <c r="A12" s="13" t="s">
        <v>23</v>
      </c>
    </row>
    <row r="15" spans="1:3" x14ac:dyDescent="0.2">
      <c r="C15" s="159"/>
    </row>
    <row r="17" spans="3:3" x14ac:dyDescent="0.2">
      <c r="C17" s="19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E83F5-887B-4B89-80E1-36088DF0EA29}">
  <dimension ref="A1:C10"/>
  <sheetViews>
    <sheetView showGridLines="0" workbookViewId="0">
      <selection activeCell="A2" sqref="A2"/>
    </sheetView>
  </sheetViews>
  <sheetFormatPr baseColWidth="10" defaultColWidth="10.85546875" defaultRowHeight="12.75" x14ac:dyDescent="0.2"/>
  <cols>
    <col min="1" max="1" width="34.85546875" style="13" customWidth="1"/>
    <col min="2" max="2" width="16.5703125" style="13" customWidth="1"/>
    <col min="3" max="3" width="16.85546875" style="13" customWidth="1"/>
    <col min="4" max="16384" width="10.85546875" style="13"/>
  </cols>
  <sheetData>
    <row r="1" spans="1:3" x14ac:dyDescent="0.2">
      <c r="A1" s="12" t="s">
        <v>275</v>
      </c>
    </row>
    <row r="2" spans="1:3" x14ac:dyDescent="0.2">
      <c r="A2" s="12" t="s">
        <v>239</v>
      </c>
    </row>
    <row r="3" spans="1:3" x14ac:dyDescent="0.2">
      <c r="A3" s="13" t="s">
        <v>238</v>
      </c>
    </row>
    <row r="5" spans="1:3" x14ac:dyDescent="0.2">
      <c r="A5" s="120" t="s">
        <v>43</v>
      </c>
      <c r="B5" s="102" t="s">
        <v>236</v>
      </c>
      <c r="C5" s="103" t="s">
        <v>211</v>
      </c>
    </row>
    <row r="6" spans="1:3" x14ac:dyDescent="0.2">
      <c r="A6" s="147" t="s">
        <v>44</v>
      </c>
      <c r="B6" s="145">
        <v>2958526.7009173557</v>
      </c>
      <c r="C6" s="143">
        <v>1.1266571050240926</v>
      </c>
    </row>
    <row r="7" spans="1:3" x14ac:dyDescent="0.2">
      <c r="A7" s="147" t="s">
        <v>45</v>
      </c>
      <c r="B7" s="145">
        <v>2313692.9678395996</v>
      </c>
      <c r="C7" s="143">
        <v>0.88109349165329076</v>
      </c>
    </row>
    <row r="8" spans="1:3" x14ac:dyDescent="0.2">
      <c r="A8" s="130" t="s">
        <v>46</v>
      </c>
      <c r="B8" s="137">
        <v>644833.73307775706</v>
      </c>
      <c r="C8" s="144">
        <v>0.2455636133708021</v>
      </c>
    </row>
    <row r="9" spans="1:3" x14ac:dyDescent="0.2">
      <c r="A9" s="17" t="s">
        <v>23</v>
      </c>
    </row>
    <row r="10" spans="1:3" x14ac:dyDescent="0.2">
      <c r="B10" s="19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199B-8E8A-4D62-95EC-9428950DBE89}">
  <dimension ref="A1:E22"/>
  <sheetViews>
    <sheetView workbookViewId="0">
      <selection activeCell="E4" sqref="E4"/>
    </sheetView>
  </sheetViews>
  <sheetFormatPr baseColWidth="10" defaultColWidth="11.42578125" defaultRowHeight="12.75" x14ac:dyDescent="0.2"/>
  <cols>
    <col min="1" max="1" width="27" style="4" customWidth="1"/>
    <col min="2" max="2" width="67.140625" style="4" customWidth="1"/>
    <col min="3" max="3" width="34.42578125" style="4" customWidth="1"/>
    <col min="4" max="16384" width="11.42578125" style="4"/>
  </cols>
  <sheetData>
    <row r="1" spans="1:5" x14ac:dyDescent="0.2">
      <c r="A1" s="3" t="s">
        <v>73</v>
      </c>
    </row>
    <row r="2" spans="1:5" x14ac:dyDescent="0.2">
      <c r="A2" s="3" t="s">
        <v>74</v>
      </c>
    </row>
    <row r="3" spans="1:5" x14ac:dyDescent="0.2">
      <c r="A3" s="5"/>
    </row>
    <row r="4" spans="1:5" ht="25.5" x14ac:dyDescent="0.2">
      <c r="A4" s="101" t="s">
        <v>75</v>
      </c>
      <c r="B4" s="114" t="s">
        <v>76</v>
      </c>
      <c r="C4" s="138" t="s">
        <v>77</v>
      </c>
      <c r="E4" s="18"/>
    </row>
    <row r="5" spans="1:5" ht="25.5" x14ac:dyDescent="0.2">
      <c r="A5" s="129" t="s">
        <v>78</v>
      </c>
      <c r="B5" s="139" t="s">
        <v>78</v>
      </c>
      <c r="C5" s="187" t="s">
        <v>79</v>
      </c>
    </row>
    <row r="6" spans="1:5" ht="25.5" x14ac:dyDescent="0.2">
      <c r="A6" s="128" t="s">
        <v>80</v>
      </c>
      <c r="B6" s="127" t="s">
        <v>80</v>
      </c>
      <c r="C6" s="188" t="s">
        <v>81</v>
      </c>
    </row>
    <row r="7" spans="1:5" x14ac:dyDescent="0.2">
      <c r="A7" s="129" t="s">
        <v>82</v>
      </c>
      <c r="B7" s="139" t="s">
        <v>83</v>
      </c>
      <c r="C7" s="187" t="s">
        <v>84</v>
      </c>
    </row>
    <row r="8" spans="1:5" x14ac:dyDescent="0.2">
      <c r="A8" s="231" t="s">
        <v>85</v>
      </c>
      <c r="B8" s="140" t="s">
        <v>86</v>
      </c>
      <c r="C8" s="234" t="s">
        <v>87</v>
      </c>
    </row>
    <row r="9" spans="1:5" x14ac:dyDescent="0.2">
      <c r="A9" s="232"/>
      <c r="B9" s="139" t="s">
        <v>88</v>
      </c>
      <c r="C9" s="235"/>
    </row>
    <row r="10" spans="1:5" x14ac:dyDescent="0.2">
      <c r="A10" s="232"/>
      <c r="B10" s="139" t="s">
        <v>89</v>
      </c>
      <c r="C10" s="235"/>
    </row>
    <row r="11" spans="1:5" x14ac:dyDescent="0.2">
      <c r="A11" s="232"/>
      <c r="B11" s="139" t="s">
        <v>90</v>
      </c>
      <c r="C11" s="235"/>
    </row>
    <row r="12" spans="1:5" x14ac:dyDescent="0.2">
      <c r="A12" s="232"/>
      <c r="B12" s="139" t="s">
        <v>91</v>
      </c>
      <c r="C12" s="235"/>
    </row>
    <row r="13" spans="1:5" x14ac:dyDescent="0.2">
      <c r="A13" s="232"/>
      <c r="B13" s="186" t="s">
        <v>253</v>
      </c>
      <c r="C13" s="235"/>
    </row>
    <row r="14" spans="1:5" x14ac:dyDescent="0.2">
      <c r="A14" s="233"/>
      <c r="B14" s="141" t="s">
        <v>92</v>
      </c>
      <c r="C14" s="236"/>
    </row>
    <row r="15" spans="1:5" x14ac:dyDescent="0.2">
      <c r="A15" s="232" t="s">
        <v>93</v>
      </c>
      <c r="B15" s="139" t="s">
        <v>94</v>
      </c>
      <c r="C15" s="237" t="s">
        <v>95</v>
      </c>
    </row>
    <row r="16" spans="1:5" x14ac:dyDescent="0.2">
      <c r="A16" s="232"/>
      <c r="B16" s="139" t="s">
        <v>96</v>
      </c>
      <c r="C16" s="237"/>
    </row>
    <row r="17" spans="1:3" x14ac:dyDescent="0.2">
      <c r="A17" s="232"/>
      <c r="B17" s="139" t="s">
        <v>97</v>
      </c>
      <c r="C17" s="237"/>
    </row>
    <row r="18" spans="1:3" ht="25.5" x14ac:dyDescent="0.2">
      <c r="A18" s="128" t="s">
        <v>98</v>
      </c>
      <c r="B18" s="127" t="s">
        <v>99</v>
      </c>
      <c r="C18" s="188" t="s">
        <v>100</v>
      </c>
    </row>
    <row r="19" spans="1:3" x14ac:dyDescent="0.2">
      <c r="A19" s="232" t="s">
        <v>101</v>
      </c>
      <c r="B19" s="139" t="s">
        <v>102</v>
      </c>
      <c r="C19" s="238" t="s">
        <v>254</v>
      </c>
    </row>
    <row r="20" spans="1:3" x14ac:dyDescent="0.2">
      <c r="A20" s="232"/>
      <c r="B20" s="139" t="s">
        <v>103</v>
      </c>
      <c r="C20" s="239"/>
    </row>
    <row r="21" spans="1:3" x14ac:dyDescent="0.2">
      <c r="A21" s="233"/>
      <c r="B21" s="142" t="s">
        <v>104</v>
      </c>
      <c r="C21" s="240"/>
    </row>
    <row r="22" spans="1:3" x14ac:dyDescent="0.2">
      <c r="A22" s="4" t="s">
        <v>23</v>
      </c>
    </row>
  </sheetData>
  <mergeCells count="6">
    <mergeCell ref="A8:A14"/>
    <mergeCell ref="C8:C14"/>
    <mergeCell ref="A15:A17"/>
    <mergeCell ref="C15:C17"/>
    <mergeCell ref="A19:A21"/>
    <mergeCell ref="C19:C2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72F1-69DA-4214-BFDD-0FEDB398798D}">
  <dimension ref="A1:H61"/>
  <sheetViews>
    <sheetView workbookViewId="0">
      <selection activeCell="H32" sqref="H32"/>
    </sheetView>
  </sheetViews>
  <sheetFormatPr baseColWidth="10" defaultColWidth="11.42578125" defaultRowHeight="12.75" x14ac:dyDescent="0.2"/>
  <cols>
    <col min="1" max="1" width="3.140625" style="4" customWidth="1"/>
    <col min="2" max="2" width="6.140625" style="4" customWidth="1"/>
    <col min="3" max="3" width="11.42578125" style="4"/>
    <col min="4" max="4" width="21" style="4" customWidth="1"/>
    <col min="5" max="16384" width="11.42578125" style="4"/>
  </cols>
  <sheetData>
    <row r="1" spans="1:8" x14ac:dyDescent="0.2">
      <c r="A1" s="3" t="s">
        <v>113</v>
      </c>
    </row>
    <row r="2" spans="1:8" x14ac:dyDescent="0.2">
      <c r="A2" s="3" t="s">
        <v>241</v>
      </c>
      <c r="F2" s="46"/>
      <c r="G2" s="11"/>
      <c r="H2" s="11"/>
    </row>
    <row r="3" spans="1:8" x14ac:dyDescent="0.2">
      <c r="A3" s="3" t="s">
        <v>199</v>
      </c>
    </row>
    <row r="4" spans="1:8" x14ac:dyDescent="0.2">
      <c r="A4" s="6" t="s">
        <v>228</v>
      </c>
    </row>
    <row r="5" spans="1:8" x14ac:dyDescent="0.2">
      <c r="A5" s="8"/>
    </row>
    <row r="6" spans="1:8" x14ac:dyDescent="0.2">
      <c r="A6" s="242" t="s">
        <v>114</v>
      </c>
      <c r="B6" s="243"/>
      <c r="C6" s="243"/>
      <c r="D6" s="243"/>
      <c r="E6" s="244"/>
      <c r="F6" s="18"/>
    </row>
    <row r="7" spans="1:8" x14ac:dyDescent="0.2">
      <c r="A7" s="245" t="s">
        <v>115</v>
      </c>
      <c r="B7" s="246"/>
      <c r="D7" s="3"/>
      <c r="E7" s="34">
        <v>68622801.105796367</v>
      </c>
      <c r="F7" s="9"/>
      <c r="G7" s="9"/>
    </row>
    <row r="8" spans="1:8" x14ac:dyDescent="0.2">
      <c r="A8" s="33"/>
      <c r="B8" s="241" t="s">
        <v>116</v>
      </c>
      <c r="C8" s="241"/>
      <c r="D8" s="241"/>
      <c r="E8" s="35">
        <v>55407519.524999999</v>
      </c>
      <c r="F8" s="9"/>
      <c r="G8" s="9"/>
    </row>
    <row r="9" spans="1:8" x14ac:dyDescent="0.2">
      <c r="A9" s="84"/>
      <c r="B9" s="85"/>
      <c r="C9" s="247" t="s">
        <v>117</v>
      </c>
      <c r="D9" s="247"/>
      <c r="E9" s="87">
        <v>3976548.8847425524</v>
      </c>
      <c r="F9" s="9"/>
      <c r="G9" s="9"/>
    </row>
    <row r="10" spans="1:8" x14ac:dyDescent="0.2">
      <c r="A10" s="84"/>
      <c r="B10" s="85"/>
      <c r="C10" s="247" t="s">
        <v>118</v>
      </c>
      <c r="D10" s="247"/>
      <c r="E10" s="87">
        <v>51430970.640257448</v>
      </c>
      <c r="F10" s="9"/>
      <c r="G10" s="9"/>
    </row>
    <row r="11" spans="1:8" x14ac:dyDescent="0.2">
      <c r="A11" s="33"/>
      <c r="B11" s="241" t="s">
        <v>119</v>
      </c>
      <c r="C11" s="241"/>
      <c r="D11" s="6"/>
      <c r="E11" s="35">
        <v>1962556.6087603634</v>
      </c>
      <c r="F11" s="9"/>
      <c r="G11" s="9"/>
    </row>
    <row r="12" spans="1:8" x14ac:dyDescent="0.2">
      <c r="A12" s="33"/>
      <c r="B12" s="241" t="s">
        <v>120</v>
      </c>
      <c r="C12" s="241"/>
      <c r="D12" s="241"/>
      <c r="E12" s="35">
        <v>2585421.4419999998</v>
      </c>
      <c r="F12" s="9"/>
      <c r="G12" s="9"/>
    </row>
    <row r="13" spans="1:8" x14ac:dyDescent="0.2">
      <c r="A13" s="33"/>
      <c r="B13" s="241" t="s">
        <v>121</v>
      </c>
      <c r="C13" s="241"/>
      <c r="D13" s="6"/>
      <c r="E13" s="35">
        <v>163518.932</v>
      </c>
      <c r="F13" s="9"/>
      <c r="G13" s="9"/>
    </row>
    <row r="14" spans="1:8" x14ac:dyDescent="0.2">
      <c r="A14" s="33"/>
      <c r="B14" s="241" t="s">
        <v>122</v>
      </c>
      <c r="C14" s="241"/>
      <c r="D14" s="241"/>
      <c r="E14" s="35">
        <v>3823851.7724080002</v>
      </c>
      <c r="F14" s="9"/>
      <c r="G14" s="9"/>
    </row>
    <row r="15" spans="1:8" x14ac:dyDescent="0.2">
      <c r="A15" s="33"/>
      <c r="B15" s="241" t="s">
        <v>123</v>
      </c>
      <c r="C15" s="241"/>
      <c r="D15" s="241"/>
      <c r="E15" s="35">
        <v>1166399.9344599999</v>
      </c>
      <c r="F15" s="9"/>
      <c r="G15" s="9"/>
    </row>
    <row r="16" spans="1:8" x14ac:dyDescent="0.2">
      <c r="A16" s="33"/>
      <c r="B16" s="241" t="s">
        <v>264</v>
      </c>
      <c r="C16" s="241"/>
      <c r="D16" s="6"/>
      <c r="E16" s="35">
        <v>3513532.8911679997</v>
      </c>
      <c r="F16" s="9"/>
      <c r="G16" s="9"/>
    </row>
    <row r="17" spans="1:7" x14ac:dyDescent="0.2">
      <c r="A17" s="245" t="s">
        <v>124</v>
      </c>
      <c r="B17" s="246"/>
      <c r="D17" s="3"/>
      <c r="E17" s="36">
        <v>56385784.070359007</v>
      </c>
      <c r="F17" s="9"/>
      <c r="G17" s="9"/>
    </row>
    <row r="18" spans="1:7" x14ac:dyDescent="0.2">
      <c r="A18" s="33"/>
      <c r="B18" s="241" t="s">
        <v>125</v>
      </c>
      <c r="C18" s="241"/>
      <c r="D18" s="6"/>
      <c r="E18" s="35">
        <v>12324523.648680001</v>
      </c>
      <c r="F18" s="9"/>
      <c r="G18" s="9"/>
    </row>
    <row r="19" spans="1:7" x14ac:dyDescent="0.2">
      <c r="A19" s="33"/>
      <c r="B19" s="241" t="s">
        <v>126</v>
      </c>
      <c r="C19" s="241"/>
      <c r="D19" s="241"/>
      <c r="E19" s="35">
        <v>5184429.8000100004</v>
      </c>
      <c r="F19" s="9"/>
      <c r="G19" s="9"/>
    </row>
    <row r="20" spans="1:7" x14ac:dyDescent="0.2">
      <c r="A20" s="33"/>
      <c r="B20" s="241" t="s">
        <v>127</v>
      </c>
      <c r="C20" s="241"/>
      <c r="D20" s="6"/>
      <c r="E20" s="35">
        <v>2639607.3299510004</v>
      </c>
      <c r="F20" s="9"/>
      <c r="G20" s="9"/>
    </row>
    <row r="21" spans="1:7" x14ac:dyDescent="0.2">
      <c r="A21" s="33"/>
      <c r="B21" s="241" t="s">
        <v>128</v>
      </c>
      <c r="C21" s="241"/>
      <c r="D21" s="241"/>
      <c r="E21" s="35">
        <v>24584021.569460001</v>
      </c>
      <c r="F21" s="9"/>
      <c r="G21" s="9"/>
    </row>
    <row r="22" spans="1:7" x14ac:dyDescent="0.2">
      <c r="A22" s="33"/>
      <c r="B22" s="241" t="s">
        <v>263</v>
      </c>
      <c r="C22" s="241"/>
      <c r="D22" s="241"/>
      <c r="E22" s="35">
        <v>11377784.617658</v>
      </c>
      <c r="F22" s="9"/>
      <c r="G22" s="9"/>
    </row>
    <row r="23" spans="1:7" x14ac:dyDescent="0.2">
      <c r="A23" s="33"/>
      <c r="B23" s="241" t="s">
        <v>9</v>
      </c>
      <c r="C23" s="241"/>
      <c r="D23" s="6"/>
      <c r="E23" s="35">
        <v>275417.10459999996</v>
      </c>
      <c r="F23" s="9"/>
      <c r="G23" s="9"/>
    </row>
    <row r="24" spans="1:7" x14ac:dyDescent="0.2">
      <c r="A24" s="245" t="s">
        <v>129</v>
      </c>
      <c r="B24" s="246"/>
      <c r="C24" s="246"/>
      <c r="D24" s="246"/>
      <c r="E24" s="37">
        <v>12237017.03543736</v>
      </c>
      <c r="F24" s="9"/>
      <c r="G24" s="9"/>
    </row>
    <row r="25" spans="1:7" x14ac:dyDescent="0.2">
      <c r="A25" s="242" t="s">
        <v>130</v>
      </c>
      <c r="B25" s="243"/>
      <c r="C25" s="243"/>
      <c r="D25" s="243"/>
      <c r="E25" s="244"/>
      <c r="F25" s="9"/>
      <c r="G25" s="9"/>
    </row>
    <row r="26" spans="1:7" x14ac:dyDescent="0.2">
      <c r="A26" s="245" t="s">
        <v>131</v>
      </c>
      <c r="B26" s="246"/>
      <c r="C26" s="246"/>
      <c r="D26" s="246"/>
      <c r="E26" s="34">
        <v>9278490.334520001</v>
      </c>
      <c r="F26" s="9"/>
      <c r="G26" s="9"/>
    </row>
    <row r="27" spans="1:7" x14ac:dyDescent="0.2">
      <c r="A27" s="33"/>
      <c r="B27" s="241" t="s">
        <v>132</v>
      </c>
      <c r="C27" s="241"/>
      <c r="D27" s="241"/>
      <c r="E27" s="35">
        <v>26573.79148</v>
      </c>
      <c r="F27" s="9"/>
      <c r="G27" s="9"/>
    </row>
    <row r="28" spans="1:7" x14ac:dyDescent="0.2">
      <c r="A28" s="33"/>
      <c r="B28" s="241" t="s">
        <v>133</v>
      </c>
      <c r="C28" s="241"/>
      <c r="D28" s="6"/>
      <c r="E28" s="35">
        <v>3932633.5774399997</v>
      </c>
      <c r="F28" s="9"/>
      <c r="G28" s="9"/>
    </row>
    <row r="29" spans="1:7" x14ac:dyDescent="0.2">
      <c r="A29" s="33"/>
      <c r="B29" s="241" t="s">
        <v>134</v>
      </c>
      <c r="C29" s="241"/>
      <c r="D29" s="241"/>
      <c r="E29" s="35">
        <v>5372430.54856</v>
      </c>
      <c r="F29" s="9"/>
      <c r="G29" s="9"/>
    </row>
    <row r="30" spans="1:7" x14ac:dyDescent="0.2">
      <c r="A30" s="245" t="s">
        <v>135</v>
      </c>
      <c r="B30" s="246"/>
      <c r="C30" s="246"/>
      <c r="D30" s="3"/>
      <c r="E30" s="36">
        <v>68649374.897276372</v>
      </c>
      <c r="F30" s="9"/>
      <c r="G30" s="9"/>
    </row>
    <row r="31" spans="1:7" x14ac:dyDescent="0.2">
      <c r="A31" s="245" t="s">
        <v>136</v>
      </c>
      <c r="B31" s="246"/>
      <c r="C31" s="246"/>
      <c r="D31" s="3"/>
      <c r="E31" s="36">
        <v>65690848.196359009</v>
      </c>
      <c r="F31" s="9"/>
      <c r="G31" s="9"/>
    </row>
    <row r="32" spans="1:7" x14ac:dyDescent="0.2">
      <c r="A32" s="248" t="s">
        <v>137</v>
      </c>
      <c r="B32" s="249"/>
      <c r="C32" s="249"/>
      <c r="D32" s="249"/>
      <c r="E32" s="37">
        <v>2958526.7009173632</v>
      </c>
      <c r="F32" s="9"/>
      <c r="G32" s="9"/>
    </row>
    <row r="33" spans="1:7" x14ac:dyDescent="0.2">
      <c r="A33" s="7"/>
      <c r="G33" s="9"/>
    </row>
    <row r="34" spans="1:7" x14ac:dyDescent="0.2">
      <c r="A34" s="242" t="s">
        <v>138</v>
      </c>
      <c r="B34" s="243"/>
      <c r="C34" s="243"/>
      <c r="D34" s="243"/>
      <c r="E34" s="244"/>
      <c r="F34" s="18"/>
      <c r="G34" s="9"/>
    </row>
    <row r="35" spans="1:7" x14ac:dyDescent="0.2">
      <c r="A35" s="245" t="s">
        <v>139</v>
      </c>
      <c r="B35" s="246"/>
      <c r="C35" s="246"/>
      <c r="D35" s="246"/>
      <c r="E35" s="39">
        <v>9236035.1655483656</v>
      </c>
      <c r="G35" s="9"/>
    </row>
    <row r="36" spans="1:7" x14ac:dyDescent="0.2">
      <c r="A36" s="42" t="s">
        <v>140</v>
      </c>
      <c r="B36" s="10"/>
      <c r="D36" s="6"/>
      <c r="E36" s="35">
        <v>-979928.91580000008</v>
      </c>
      <c r="G36" s="9"/>
    </row>
    <row r="37" spans="1:7" x14ac:dyDescent="0.2">
      <c r="A37" s="42"/>
      <c r="B37" s="19" t="s">
        <v>141</v>
      </c>
      <c r="C37" s="10"/>
      <c r="D37" s="10"/>
      <c r="E37" s="35">
        <v>1007565.2442099999</v>
      </c>
      <c r="G37" s="9"/>
    </row>
    <row r="38" spans="1:7" x14ac:dyDescent="0.2">
      <c r="A38" s="42"/>
      <c r="B38" s="19" t="s">
        <v>142</v>
      </c>
      <c r="C38" s="10"/>
      <c r="D38" s="10"/>
      <c r="E38" s="35">
        <v>1987494.16001</v>
      </c>
      <c r="G38" s="9"/>
    </row>
    <row r="39" spans="1:7" x14ac:dyDescent="0.2">
      <c r="A39" s="42" t="s">
        <v>143</v>
      </c>
      <c r="B39" s="10"/>
      <c r="C39" s="10"/>
      <c r="D39" s="6"/>
      <c r="E39" s="35">
        <v>9453241.1399383657</v>
      </c>
      <c r="G39" s="9"/>
    </row>
    <row r="40" spans="1:7" x14ac:dyDescent="0.2">
      <c r="A40" s="42"/>
      <c r="B40" s="19" t="s">
        <v>144</v>
      </c>
      <c r="C40" s="10"/>
      <c r="D40" s="10"/>
      <c r="E40" s="35">
        <v>12564079.876448365</v>
      </c>
      <c r="G40" s="9"/>
    </row>
    <row r="41" spans="1:7" x14ac:dyDescent="0.2">
      <c r="A41" s="42"/>
      <c r="B41" s="19" t="s">
        <v>145</v>
      </c>
      <c r="C41" s="10"/>
      <c r="D41" s="10"/>
      <c r="E41" s="35">
        <v>3110838.7365099997</v>
      </c>
      <c r="G41" s="9"/>
    </row>
    <row r="42" spans="1:7" x14ac:dyDescent="0.2">
      <c r="A42" s="42" t="s">
        <v>191</v>
      </c>
      <c r="B42" s="19"/>
      <c r="C42" s="10"/>
      <c r="D42" s="10"/>
      <c r="E42" s="35">
        <v>16205.717359999806</v>
      </c>
      <c r="G42" s="9"/>
    </row>
    <row r="43" spans="1:7" x14ac:dyDescent="0.2">
      <c r="A43" s="42" t="s">
        <v>192</v>
      </c>
      <c r="B43" s="19"/>
      <c r="C43" s="10"/>
      <c r="D43" s="10"/>
      <c r="E43" s="35">
        <v>746517.22404999961</v>
      </c>
      <c r="G43" s="9"/>
    </row>
    <row r="44" spans="1:7" x14ac:dyDescent="0.2">
      <c r="A44" s="42" t="s">
        <v>195</v>
      </c>
      <c r="B44" s="10"/>
      <c r="C44" s="10"/>
      <c r="D44" s="6"/>
      <c r="E44" s="38">
        <v>0</v>
      </c>
      <c r="G44" s="9"/>
    </row>
    <row r="45" spans="1:7" x14ac:dyDescent="0.2">
      <c r="A45" s="42" t="s">
        <v>194</v>
      </c>
      <c r="D45" s="6"/>
      <c r="E45" s="38">
        <v>0</v>
      </c>
      <c r="G45" s="9"/>
    </row>
    <row r="46" spans="1:7" x14ac:dyDescent="0.2">
      <c r="A46" s="42" t="s">
        <v>193</v>
      </c>
      <c r="B46" s="10"/>
      <c r="C46" s="10"/>
      <c r="D46" s="6"/>
      <c r="E46" s="35">
        <v>0</v>
      </c>
      <c r="G46" s="9"/>
    </row>
    <row r="47" spans="1:7" x14ac:dyDescent="0.2">
      <c r="A47" s="245" t="s">
        <v>146</v>
      </c>
      <c r="B47" s="246"/>
      <c r="C47" s="246"/>
      <c r="D47" s="246"/>
      <c r="E47" s="39">
        <v>6277508.4646309996</v>
      </c>
      <c r="G47" s="9"/>
    </row>
    <row r="48" spans="1:7" x14ac:dyDescent="0.2">
      <c r="A48" s="33" t="s">
        <v>147</v>
      </c>
      <c r="B48" s="10"/>
      <c r="C48" s="10"/>
      <c r="D48" s="10"/>
      <c r="E48" s="40">
        <v>4746024.5113300001</v>
      </c>
      <c r="G48" s="9"/>
    </row>
    <row r="49" spans="1:7" x14ac:dyDescent="0.2">
      <c r="A49" s="33" t="s">
        <v>148</v>
      </c>
      <c r="B49" s="10"/>
      <c r="C49" s="10"/>
      <c r="D49" s="6"/>
      <c r="E49" s="40">
        <v>5208106.9009400001</v>
      </c>
      <c r="G49" s="9"/>
    </row>
    <row r="50" spans="1:7" x14ac:dyDescent="0.2">
      <c r="A50" s="33" t="s">
        <v>149</v>
      </c>
      <c r="C50" s="6"/>
      <c r="D50" s="6"/>
      <c r="E50" s="40">
        <v>462082.38961000007</v>
      </c>
      <c r="G50" s="9"/>
    </row>
    <row r="51" spans="1:7" x14ac:dyDescent="0.2">
      <c r="A51" s="33" t="s">
        <v>150</v>
      </c>
      <c r="C51" s="6"/>
      <c r="D51" s="6"/>
      <c r="E51" s="40">
        <v>1842971.5236999998</v>
      </c>
      <c r="G51" s="9"/>
    </row>
    <row r="52" spans="1:7" x14ac:dyDescent="0.2">
      <c r="A52" s="33" t="s">
        <v>148</v>
      </c>
      <c r="B52" s="10"/>
      <c r="C52" s="10"/>
      <c r="D52" s="6"/>
      <c r="E52" s="40">
        <v>6046511.0599999996</v>
      </c>
      <c r="G52" s="9"/>
    </row>
    <row r="53" spans="1:7" x14ac:dyDescent="0.2">
      <c r="A53" s="33" t="s">
        <v>149</v>
      </c>
      <c r="B53" s="10"/>
      <c r="C53" s="10"/>
      <c r="D53" s="10"/>
      <c r="E53" s="40">
        <v>4203539.5362999998</v>
      </c>
      <c r="G53" s="9"/>
    </row>
    <row r="54" spans="1:7" x14ac:dyDescent="0.2">
      <c r="A54" s="33" t="s">
        <v>151</v>
      </c>
      <c r="B54" s="10"/>
      <c r="C54" s="10"/>
      <c r="D54" s="6"/>
      <c r="E54" s="40">
        <v>-311487.57039899996</v>
      </c>
      <c r="G54" s="9"/>
    </row>
    <row r="55" spans="1:7" x14ac:dyDescent="0.2">
      <c r="A55" s="43" t="s">
        <v>152</v>
      </c>
      <c r="B55" s="44"/>
      <c r="C55" s="44"/>
      <c r="D55" s="45"/>
      <c r="E55" s="41">
        <v>2958526.700917366</v>
      </c>
      <c r="G55" s="9"/>
    </row>
    <row r="56" spans="1:7" x14ac:dyDescent="0.2">
      <c r="A56" s="6" t="s">
        <v>153</v>
      </c>
      <c r="B56" s="6" t="s">
        <v>154</v>
      </c>
    </row>
    <row r="57" spans="1:7" x14ac:dyDescent="0.2">
      <c r="A57" s="6" t="s">
        <v>155</v>
      </c>
      <c r="B57" s="6" t="s">
        <v>156</v>
      </c>
    </row>
    <row r="58" spans="1:7" x14ac:dyDescent="0.2">
      <c r="A58" s="6" t="s">
        <v>157</v>
      </c>
      <c r="B58" s="6" t="s">
        <v>158</v>
      </c>
    </row>
    <row r="59" spans="1:7" x14ac:dyDescent="0.2">
      <c r="A59" s="6" t="s">
        <v>159</v>
      </c>
      <c r="B59" s="6" t="s">
        <v>160</v>
      </c>
    </row>
    <row r="60" spans="1:7" x14ac:dyDescent="0.2">
      <c r="A60" s="6" t="s">
        <v>261</v>
      </c>
      <c r="B60" s="6" t="s">
        <v>262</v>
      </c>
    </row>
    <row r="61" spans="1:7" x14ac:dyDescent="0.2">
      <c r="A61" s="11" t="s">
        <v>23</v>
      </c>
    </row>
  </sheetData>
  <mergeCells count="30">
    <mergeCell ref="A47:D47"/>
    <mergeCell ref="A24:D24"/>
    <mergeCell ref="A25:E25"/>
    <mergeCell ref="A26:D26"/>
    <mergeCell ref="B27:D27"/>
    <mergeCell ref="B28:C28"/>
    <mergeCell ref="B29:D29"/>
    <mergeCell ref="A30:C30"/>
    <mergeCell ref="A31:C31"/>
    <mergeCell ref="A32:D32"/>
    <mergeCell ref="A34:E34"/>
    <mergeCell ref="A35:D35"/>
    <mergeCell ref="B23:C23"/>
    <mergeCell ref="B12:D12"/>
    <mergeCell ref="B13:C13"/>
    <mergeCell ref="B14:D14"/>
    <mergeCell ref="B15:D15"/>
    <mergeCell ref="B16:C16"/>
    <mergeCell ref="A17:B17"/>
    <mergeCell ref="B18:C18"/>
    <mergeCell ref="B19:D19"/>
    <mergeCell ref="B20:C20"/>
    <mergeCell ref="B21:D21"/>
    <mergeCell ref="B22:D22"/>
    <mergeCell ref="B11:C11"/>
    <mergeCell ref="A6:E6"/>
    <mergeCell ref="A7:B7"/>
    <mergeCell ref="B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6EFC1-C268-41BE-A757-BC7868A6794F}">
  <dimension ref="A1:E30"/>
  <sheetViews>
    <sheetView workbookViewId="0">
      <selection activeCell="D41" sqref="D41"/>
    </sheetView>
  </sheetViews>
  <sheetFormatPr baseColWidth="10" defaultColWidth="11.42578125" defaultRowHeight="12.75" x14ac:dyDescent="0.2"/>
  <cols>
    <col min="1" max="1" width="22.140625" style="4" customWidth="1"/>
    <col min="2" max="5" width="11.85546875" style="4" bestFit="1" customWidth="1"/>
    <col min="6" max="16384" width="11.42578125" style="4"/>
  </cols>
  <sheetData>
    <row r="1" spans="1:5" x14ac:dyDescent="0.2">
      <c r="A1" s="3" t="s">
        <v>105</v>
      </c>
    </row>
    <row r="2" spans="1:5" x14ac:dyDescent="0.2">
      <c r="A2" s="3" t="s">
        <v>240</v>
      </c>
    </row>
    <row r="3" spans="1:5" x14ac:dyDescent="0.2">
      <c r="A3" s="6" t="s">
        <v>106</v>
      </c>
    </row>
    <row r="4" spans="1:5" x14ac:dyDescent="0.2">
      <c r="A4" s="3"/>
    </row>
    <row r="5" spans="1:5" x14ac:dyDescent="0.2">
      <c r="A5" s="47" t="s">
        <v>107</v>
      </c>
      <c r="B5" s="50" t="s">
        <v>108</v>
      </c>
      <c r="C5" s="53" t="s">
        <v>109</v>
      </c>
      <c r="D5" s="50" t="s">
        <v>110</v>
      </c>
      <c r="E5" s="56" t="s">
        <v>205</v>
      </c>
    </row>
    <row r="6" spans="1:5" x14ac:dyDescent="0.2">
      <c r="A6" s="48">
        <v>2000</v>
      </c>
      <c r="B6" s="51">
        <v>40679938</v>
      </c>
      <c r="C6" s="54">
        <v>42094988.810000002</v>
      </c>
      <c r="D6" s="51">
        <v>42005194.286644801</v>
      </c>
      <c r="E6" s="57">
        <v>42215029.916778803</v>
      </c>
    </row>
    <row r="7" spans="1:5" x14ac:dyDescent="0.2">
      <c r="A7" s="48">
        <v>2001</v>
      </c>
      <c r="B7" s="51">
        <v>43657603</v>
      </c>
      <c r="C7" s="54">
        <v>45287944.57</v>
      </c>
      <c r="D7" s="51">
        <v>45067992.919379696</v>
      </c>
      <c r="E7" s="57">
        <v>45409054.801007397</v>
      </c>
    </row>
    <row r="8" spans="1:5" x14ac:dyDescent="0.2">
      <c r="A8" s="48">
        <v>2002</v>
      </c>
      <c r="B8" s="51">
        <v>46484933</v>
      </c>
      <c r="C8" s="54">
        <v>48328914.979999997</v>
      </c>
      <c r="D8" s="51">
        <v>48044478.870119795</v>
      </c>
      <c r="E8" s="57">
        <v>48428963.170132004</v>
      </c>
    </row>
    <row r="9" spans="1:5" x14ac:dyDescent="0.2">
      <c r="A9" s="48">
        <v>2003</v>
      </c>
      <c r="B9" s="51">
        <v>51156414.920000002</v>
      </c>
      <c r="C9" s="54">
        <v>52643473.740000002</v>
      </c>
      <c r="D9" s="51">
        <v>52299888.133072101</v>
      </c>
      <c r="E9" s="57">
        <v>52897338.900012299</v>
      </c>
    </row>
    <row r="10" spans="1:5" x14ac:dyDescent="0.2">
      <c r="A10" s="48">
        <v>2004</v>
      </c>
      <c r="B10" s="51">
        <v>58303211.240000002</v>
      </c>
      <c r="C10" s="54">
        <v>60546524.560000002</v>
      </c>
      <c r="D10" s="51">
        <v>60471710.758510202</v>
      </c>
      <c r="E10" s="57">
        <v>60391763.165277995</v>
      </c>
    </row>
    <row r="11" spans="1:5" x14ac:dyDescent="0.2">
      <c r="A11" s="48">
        <v>2005</v>
      </c>
      <c r="B11" s="51">
        <v>66192595.530000001</v>
      </c>
      <c r="C11" s="54">
        <v>68882767.620000005</v>
      </c>
      <c r="D11" s="51">
        <v>68831705.427037209</v>
      </c>
      <c r="E11" s="57">
        <v>68467939.844195798</v>
      </c>
    </row>
    <row r="12" spans="1:5" x14ac:dyDescent="0.2">
      <c r="A12" s="48">
        <v>2006</v>
      </c>
      <c r="B12" s="51">
        <v>77830576.609999999</v>
      </c>
      <c r="C12" s="54">
        <v>82018170.640000001</v>
      </c>
      <c r="D12" s="51">
        <v>82080219.853929892</v>
      </c>
      <c r="E12" s="57">
        <v>81577533.475732505</v>
      </c>
    </row>
    <row r="13" spans="1:5" x14ac:dyDescent="0.2">
      <c r="A13" s="48">
        <v>2007</v>
      </c>
      <c r="B13" s="51">
        <v>85849774</v>
      </c>
      <c r="C13" s="54">
        <v>90428771.040000007</v>
      </c>
      <c r="D13" s="51">
        <v>90702903.280006096</v>
      </c>
      <c r="E13" s="57">
        <v>90159479.205960199</v>
      </c>
    </row>
    <row r="14" spans="1:5" x14ac:dyDescent="0.2">
      <c r="A14" s="48">
        <v>2008</v>
      </c>
      <c r="B14" s="51">
        <v>89205487</v>
      </c>
      <c r="C14" s="54">
        <v>93847932.008135393</v>
      </c>
      <c r="D14" s="51">
        <v>93854108.404159889</v>
      </c>
      <c r="E14" s="57">
        <v>93867121.297655493</v>
      </c>
    </row>
    <row r="15" spans="1:5" x14ac:dyDescent="0.2">
      <c r="A15" s="48">
        <v>2009</v>
      </c>
      <c r="B15" s="51">
        <v>90219527</v>
      </c>
      <c r="C15" s="54">
        <v>96443760.9840395</v>
      </c>
      <c r="D15" s="51">
        <v>96686356.858733103</v>
      </c>
      <c r="E15" s="57">
        <v>96138477.277419999</v>
      </c>
    </row>
    <row r="16" spans="1:5" x14ac:dyDescent="0.2">
      <c r="A16" s="48">
        <v>2010</v>
      </c>
      <c r="B16" s="51">
        <v>103806380</v>
      </c>
      <c r="C16" s="54">
        <v>110998728.917933</v>
      </c>
      <c r="D16" s="51">
        <v>111508610.68002701</v>
      </c>
      <c r="E16" s="57">
        <v>110777866.879136</v>
      </c>
    </row>
    <row r="17" spans="1:5" x14ac:dyDescent="0.2">
      <c r="A17" s="48">
        <v>2011</v>
      </c>
      <c r="B17" s="51"/>
      <c r="C17" s="54">
        <v>121319461.77366801</v>
      </c>
      <c r="D17" s="51">
        <v>122006090.354937</v>
      </c>
      <c r="E17" s="57">
        <v>121509298.514008</v>
      </c>
    </row>
    <row r="18" spans="1:5" x14ac:dyDescent="0.2">
      <c r="A18" s="48">
        <v>2012</v>
      </c>
      <c r="B18" s="51"/>
      <c r="C18" s="54">
        <v>129027552.556674</v>
      </c>
      <c r="D18" s="51">
        <v>129947342.29703401</v>
      </c>
      <c r="E18" s="57">
        <v>129973394.04323401</v>
      </c>
    </row>
    <row r="19" spans="1:5" x14ac:dyDescent="0.2">
      <c r="A19" s="48">
        <v>2013</v>
      </c>
      <c r="B19" s="51"/>
      <c r="C19" s="54">
        <v>137229575.80147901</v>
      </c>
      <c r="D19" s="51">
        <v>137876215.768071</v>
      </c>
      <c r="E19" s="57">
        <v>137309192.01245901</v>
      </c>
    </row>
    <row r="20" spans="1:5" x14ac:dyDescent="0.2">
      <c r="A20" s="48">
        <v>2014</v>
      </c>
      <c r="B20" s="51"/>
      <c r="C20" s="54">
        <v>147568108.33006099</v>
      </c>
      <c r="D20" s="51">
        <v>148599453.87499499</v>
      </c>
      <c r="E20" s="57">
        <v>147951290.03592399</v>
      </c>
    </row>
    <row r="21" spans="1:5" x14ac:dyDescent="0.2">
      <c r="A21" s="48">
        <v>2015</v>
      </c>
      <c r="B21" s="51"/>
      <c r="C21" s="54">
        <v>157510720.86424899</v>
      </c>
      <c r="D21" s="51">
        <v>159553348.30983201</v>
      </c>
      <c r="E21" s="57">
        <v>158622902.85196802</v>
      </c>
    </row>
    <row r="22" spans="1:5" x14ac:dyDescent="0.2">
      <c r="A22" s="48">
        <v>2016</v>
      </c>
      <c r="B22" s="51"/>
      <c r="C22" s="54"/>
      <c r="D22" s="51">
        <v>169537387.72237101</v>
      </c>
      <c r="E22" s="57">
        <v>168764687.91664401</v>
      </c>
    </row>
    <row r="23" spans="1:5" x14ac:dyDescent="0.2">
      <c r="A23" s="48">
        <v>2017</v>
      </c>
      <c r="B23" s="51"/>
      <c r="C23" s="54"/>
      <c r="D23" s="51">
        <v>179749461.24660799</v>
      </c>
      <c r="E23" s="57">
        <v>179314910.10605499</v>
      </c>
    </row>
    <row r="24" spans="1:5" x14ac:dyDescent="0.2">
      <c r="A24" s="48">
        <v>2018</v>
      </c>
      <c r="B24" s="51"/>
      <c r="C24" s="54"/>
      <c r="D24" s="51">
        <v>190825823.09878802</v>
      </c>
      <c r="E24" s="57">
        <v>189434867.40996602</v>
      </c>
    </row>
    <row r="25" spans="1:5" x14ac:dyDescent="0.2">
      <c r="A25" s="48">
        <v>2019</v>
      </c>
      <c r="B25" s="51"/>
      <c r="C25" s="54"/>
      <c r="D25" s="60">
        <v>196379332.65217599</v>
      </c>
      <c r="E25" s="58">
        <v>195752228.48809001</v>
      </c>
    </row>
    <row r="26" spans="1:5" x14ac:dyDescent="0.2">
      <c r="A26" s="48">
        <v>2020</v>
      </c>
      <c r="B26" s="51"/>
      <c r="C26" s="54"/>
      <c r="D26" s="60">
        <v>200512436.23719698</v>
      </c>
      <c r="E26" s="58">
        <v>201428894.222197</v>
      </c>
    </row>
    <row r="27" spans="1:5" x14ac:dyDescent="0.2">
      <c r="A27" s="48">
        <v>2021</v>
      </c>
      <c r="B27" s="51"/>
      <c r="C27" s="54"/>
      <c r="D27" s="161"/>
      <c r="E27" s="58">
        <v>240371473.14453399</v>
      </c>
    </row>
    <row r="28" spans="1:5" x14ac:dyDescent="0.2">
      <c r="A28" s="49">
        <v>2022</v>
      </c>
      <c r="B28" s="52"/>
      <c r="C28" s="55"/>
      <c r="D28" s="61"/>
      <c r="E28" s="59">
        <v>262593355.842204</v>
      </c>
    </row>
    <row r="29" spans="1:5" x14ac:dyDescent="0.2">
      <c r="A29" s="250" t="s">
        <v>111</v>
      </c>
      <c r="B29" s="250"/>
      <c r="C29" s="250"/>
      <c r="D29" s="250"/>
      <c r="E29" s="250"/>
    </row>
    <row r="30" spans="1:5" x14ac:dyDescent="0.2">
      <c r="A30" s="7" t="s">
        <v>112</v>
      </c>
    </row>
  </sheetData>
  <mergeCells count="1">
    <mergeCell ref="A29:E29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48460-E6DC-47AF-A6B5-1EF597EF515B}">
  <dimension ref="A1:H33"/>
  <sheetViews>
    <sheetView tabSelected="1" zoomScaleNormal="100" workbookViewId="0">
      <selection activeCell="G5" sqref="G5"/>
    </sheetView>
  </sheetViews>
  <sheetFormatPr baseColWidth="10" defaultColWidth="11.42578125" defaultRowHeight="12.75" x14ac:dyDescent="0.2"/>
  <cols>
    <col min="1" max="1" width="44.85546875" style="4" customWidth="1"/>
    <col min="2" max="16384" width="11.42578125" style="4"/>
  </cols>
  <sheetData>
    <row r="1" spans="1:8" ht="12.75" customHeight="1" x14ac:dyDescent="0.2">
      <c r="A1" s="83" t="s">
        <v>206</v>
      </c>
    </row>
    <row r="2" spans="1:8" ht="15" x14ac:dyDescent="0.2">
      <c r="A2" s="3" t="s">
        <v>242</v>
      </c>
    </row>
    <row r="3" spans="1:8" x14ac:dyDescent="0.2">
      <c r="A3" s="6" t="s">
        <v>228</v>
      </c>
    </row>
    <row r="4" spans="1:8" x14ac:dyDescent="0.2">
      <c r="A4" s="8"/>
    </row>
    <row r="5" spans="1:8" ht="25.5" x14ac:dyDescent="0.2">
      <c r="A5" s="64"/>
      <c r="B5" s="66" t="s">
        <v>18</v>
      </c>
      <c r="C5" s="65" t="s">
        <v>19</v>
      </c>
      <c r="D5" s="66" t="s">
        <v>20</v>
      </c>
      <c r="E5" s="65" t="s">
        <v>21</v>
      </c>
      <c r="F5" s="66" t="s">
        <v>161</v>
      </c>
      <c r="G5" s="18"/>
      <c r="H5" s="254"/>
    </row>
    <row r="6" spans="1:8" x14ac:dyDescent="0.2">
      <c r="A6" s="62" t="s">
        <v>162</v>
      </c>
      <c r="B6" s="39">
        <v>5678369.3650000002</v>
      </c>
      <c r="C6" s="28">
        <v>10316690.776000002</v>
      </c>
      <c r="D6" s="39">
        <v>5466076.6630000006</v>
      </c>
      <c r="E6" s="28">
        <v>5459147.8609999996</v>
      </c>
      <c r="F6" s="39">
        <v>26920284.665000003</v>
      </c>
      <c r="H6" s="255"/>
    </row>
    <row r="7" spans="1:8" x14ac:dyDescent="0.2">
      <c r="A7" s="62" t="s">
        <v>163</v>
      </c>
      <c r="B7" s="39">
        <v>-80522.418999999994</v>
      </c>
      <c r="C7" s="28">
        <v>3113884.9080000017</v>
      </c>
      <c r="D7" s="39">
        <v>-374695.70500000007</v>
      </c>
      <c r="E7" s="28">
        <v>-120332.39500000005</v>
      </c>
      <c r="F7" s="39">
        <v>2538334.3890000023</v>
      </c>
      <c r="H7" s="255"/>
    </row>
    <row r="8" spans="1:8" x14ac:dyDescent="0.2">
      <c r="A8" s="33" t="s">
        <v>164</v>
      </c>
      <c r="B8" s="40">
        <v>26783.409000000003</v>
      </c>
      <c r="C8" s="20">
        <v>16608095.703000002</v>
      </c>
      <c r="D8" s="40">
        <v>103617.03499999999</v>
      </c>
      <c r="E8" s="20">
        <v>99114.691999999981</v>
      </c>
      <c r="F8" s="40">
        <v>16837610.839000002</v>
      </c>
      <c r="H8" s="256"/>
    </row>
    <row r="9" spans="1:8" x14ac:dyDescent="0.2">
      <c r="A9" s="33" t="s">
        <v>165</v>
      </c>
      <c r="B9" s="40">
        <v>-107305.82799999999</v>
      </c>
      <c r="C9" s="20">
        <v>-13494210.795</v>
      </c>
      <c r="D9" s="40">
        <v>-478312.74000000005</v>
      </c>
      <c r="E9" s="20">
        <v>-219447.08700000003</v>
      </c>
      <c r="F9" s="40">
        <v>-14299276.449999999</v>
      </c>
      <c r="H9" s="256"/>
    </row>
    <row r="10" spans="1:8" x14ac:dyDescent="0.2">
      <c r="A10" s="62" t="s">
        <v>166</v>
      </c>
      <c r="B10" s="39">
        <v>2558928.1839999999</v>
      </c>
      <c r="C10" s="28">
        <v>3055015.628</v>
      </c>
      <c r="D10" s="39">
        <v>1578106.3530000001</v>
      </c>
      <c r="E10" s="28">
        <v>1449530.514</v>
      </c>
      <c r="F10" s="39">
        <v>8641580.6789999995</v>
      </c>
      <c r="H10" s="255"/>
    </row>
    <row r="11" spans="1:8" x14ac:dyDescent="0.2">
      <c r="A11" s="62" t="s">
        <v>167</v>
      </c>
      <c r="B11" s="39">
        <v>3199963.6</v>
      </c>
      <c r="C11" s="28">
        <v>4147790.2399999998</v>
      </c>
      <c r="D11" s="39">
        <v>4262666.0150000006</v>
      </c>
      <c r="E11" s="28">
        <v>4129949.7420000001</v>
      </c>
      <c r="F11" s="39">
        <v>15740369.597000001</v>
      </c>
      <c r="H11" s="255"/>
    </row>
    <row r="12" spans="1:8" x14ac:dyDescent="0.2">
      <c r="A12" s="62"/>
      <c r="B12" s="67"/>
      <c r="C12" s="6"/>
      <c r="D12" s="67"/>
      <c r="E12" s="6"/>
      <c r="F12" s="67"/>
      <c r="H12" s="257"/>
    </row>
    <row r="13" spans="1:8" x14ac:dyDescent="0.2">
      <c r="A13" s="62" t="s">
        <v>168</v>
      </c>
      <c r="B13" s="39">
        <v>6250337.7809999995</v>
      </c>
      <c r="C13" s="28">
        <v>6052062.7289999994</v>
      </c>
      <c r="D13" s="39">
        <v>5958330.7800000031</v>
      </c>
      <c r="E13" s="28">
        <v>6254515.0670000017</v>
      </c>
      <c r="F13" s="39">
        <v>24515246.357000001</v>
      </c>
      <c r="H13" s="255"/>
    </row>
    <row r="14" spans="1:8" x14ac:dyDescent="0.2">
      <c r="A14" s="33" t="s">
        <v>169</v>
      </c>
      <c r="B14" s="40">
        <v>8957967.8679999989</v>
      </c>
      <c r="C14" s="20">
        <v>8751121.1339999996</v>
      </c>
      <c r="D14" s="40">
        <v>8808377.1610000022</v>
      </c>
      <c r="E14" s="20">
        <v>9284756.9010000005</v>
      </c>
      <c r="F14" s="40">
        <v>35802223.063999996</v>
      </c>
      <c r="H14" s="256"/>
    </row>
    <row r="15" spans="1:8" x14ac:dyDescent="0.2">
      <c r="A15" s="33" t="s">
        <v>170</v>
      </c>
      <c r="B15" s="40">
        <v>-108976.575</v>
      </c>
      <c r="C15" s="20">
        <v>-123010.38800000001</v>
      </c>
      <c r="D15" s="40">
        <v>-99470.236999999994</v>
      </c>
      <c r="E15" s="20">
        <v>-109727.155</v>
      </c>
      <c r="F15" s="40">
        <v>-441184.35499999998</v>
      </c>
      <c r="H15" s="256"/>
    </row>
    <row r="16" spans="1:8" x14ac:dyDescent="0.2">
      <c r="A16" s="33" t="s">
        <v>171</v>
      </c>
      <c r="B16" s="40">
        <v>-2598653.5120000001</v>
      </c>
      <c r="C16" s="20">
        <v>-2576048.017</v>
      </c>
      <c r="D16" s="40">
        <v>-2750576.1439999999</v>
      </c>
      <c r="E16" s="20">
        <v>-2920514.6789999995</v>
      </c>
      <c r="F16" s="40">
        <v>-10845792.351999998</v>
      </c>
      <c r="H16" s="256"/>
    </row>
    <row r="17" spans="1:8" x14ac:dyDescent="0.2">
      <c r="A17" s="62"/>
      <c r="B17" s="67"/>
      <c r="C17" s="6"/>
      <c r="D17" s="67"/>
      <c r="E17" s="6"/>
      <c r="F17" s="67"/>
      <c r="H17" s="256"/>
    </row>
    <row r="18" spans="1:8" x14ac:dyDescent="0.2">
      <c r="A18" s="62" t="s">
        <v>172</v>
      </c>
      <c r="B18" s="39">
        <v>719864.48399999994</v>
      </c>
      <c r="C18" s="28">
        <v>521631.00399999996</v>
      </c>
      <c r="D18" s="39">
        <v>942159.3600000001</v>
      </c>
      <c r="E18" s="28">
        <v>38274.467999999935</v>
      </c>
      <c r="F18" s="39">
        <v>2221929.3159999996</v>
      </c>
      <c r="H18" s="255"/>
    </row>
    <row r="19" spans="1:8" x14ac:dyDescent="0.2">
      <c r="A19" s="33" t="s">
        <v>173</v>
      </c>
      <c r="B19" s="40">
        <v>414055.75899999996</v>
      </c>
      <c r="C19" s="20">
        <v>218428.21599999999</v>
      </c>
      <c r="D19" s="40">
        <v>271072.06</v>
      </c>
      <c r="E19" s="20">
        <v>267825.76199999999</v>
      </c>
      <c r="F19" s="40">
        <v>1171381.7969999998</v>
      </c>
      <c r="H19" s="256"/>
    </row>
    <row r="20" spans="1:8" x14ac:dyDescent="0.2">
      <c r="A20" s="33" t="s">
        <v>174</v>
      </c>
      <c r="B20" s="40">
        <v>305804.12699999998</v>
      </c>
      <c r="C20" s="20">
        <v>303202.788</v>
      </c>
      <c r="D20" s="40">
        <v>649525.93900000001</v>
      </c>
      <c r="E20" s="20">
        <v>-229551.29400000005</v>
      </c>
      <c r="F20" s="40">
        <v>1028981.56</v>
      </c>
      <c r="H20" s="256"/>
    </row>
    <row r="21" spans="1:8" x14ac:dyDescent="0.2">
      <c r="A21" s="33" t="s">
        <v>175</v>
      </c>
      <c r="B21" s="185">
        <v>4.5979999999999999</v>
      </c>
      <c r="C21" s="21">
        <v>0</v>
      </c>
      <c r="D21" s="40">
        <v>21561.361000000001</v>
      </c>
      <c r="E21" s="21">
        <v>0</v>
      </c>
      <c r="F21" s="40">
        <v>21565.959000000003</v>
      </c>
      <c r="H21" s="256"/>
    </row>
    <row r="22" spans="1:8" x14ac:dyDescent="0.2">
      <c r="A22" s="62"/>
      <c r="B22" s="69"/>
      <c r="C22" s="3"/>
      <c r="D22" s="69"/>
      <c r="E22" s="3"/>
      <c r="F22" s="69"/>
      <c r="H22" s="256"/>
    </row>
    <row r="23" spans="1:8" x14ac:dyDescent="0.2">
      <c r="A23" s="62" t="s">
        <v>176</v>
      </c>
      <c r="B23" s="39">
        <v>186891.628</v>
      </c>
      <c r="C23" s="28">
        <v>194980.69200000001</v>
      </c>
      <c r="D23" s="39">
        <v>179083.47099999999</v>
      </c>
      <c r="E23" s="28">
        <v>204753.568</v>
      </c>
      <c r="F23" s="39">
        <v>765709.35899999994</v>
      </c>
      <c r="H23" s="255"/>
    </row>
    <row r="24" spans="1:8" x14ac:dyDescent="0.2">
      <c r="A24" s="62"/>
      <c r="B24" s="69"/>
      <c r="C24" s="3"/>
      <c r="D24" s="69"/>
      <c r="E24" s="3"/>
      <c r="F24" s="69"/>
      <c r="H24" s="256"/>
    </row>
    <row r="25" spans="1:8" x14ac:dyDescent="0.2">
      <c r="A25" s="62" t="s">
        <v>177</v>
      </c>
      <c r="B25" s="39">
        <v>135664.109</v>
      </c>
      <c r="C25" s="28">
        <v>135111.201</v>
      </c>
      <c r="D25" s="39">
        <v>148928.43600000002</v>
      </c>
      <c r="E25" s="28">
        <v>136158.95300000001</v>
      </c>
      <c r="F25" s="39">
        <v>555862.69900000002</v>
      </c>
      <c r="H25" s="255"/>
    </row>
    <row r="26" spans="1:8" x14ac:dyDescent="0.2">
      <c r="A26" s="62"/>
      <c r="B26" s="69"/>
      <c r="C26" s="3"/>
      <c r="D26" s="69"/>
      <c r="E26" s="3"/>
      <c r="F26" s="69"/>
      <c r="H26" s="256"/>
    </row>
    <row r="27" spans="1:8" x14ac:dyDescent="0.2">
      <c r="A27" s="63" t="s">
        <v>178</v>
      </c>
      <c r="B27" s="39">
        <v>-44352.93200000003</v>
      </c>
      <c r="C27" s="28">
        <v>469818.37099999987</v>
      </c>
      <c r="D27" s="39">
        <v>80701.168999999994</v>
      </c>
      <c r="E27" s="28">
        <v>-77679.489999999991</v>
      </c>
      <c r="F27" s="39">
        <v>428487.11799999978</v>
      </c>
      <c r="H27" s="255"/>
    </row>
    <row r="28" spans="1:8" x14ac:dyDescent="0.2">
      <c r="A28" s="33" t="s">
        <v>179</v>
      </c>
      <c r="B28" s="40">
        <v>-464742.76399999997</v>
      </c>
      <c r="C28" s="20">
        <v>-190652.114</v>
      </c>
      <c r="D28" s="40">
        <v>-229716.98300000001</v>
      </c>
      <c r="E28" s="20">
        <v>-388323.38</v>
      </c>
      <c r="F28" s="40">
        <v>-1273435.2409999999</v>
      </c>
      <c r="H28" s="256"/>
    </row>
    <row r="29" spans="1:8" x14ac:dyDescent="0.2">
      <c r="A29" s="33" t="s">
        <v>180</v>
      </c>
      <c r="B29" s="40">
        <v>420389.83199999994</v>
      </c>
      <c r="C29" s="20">
        <v>660470.48499999987</v>
      </c>
      <c r="D29" s="40">
        <v>310418.152</v>
      </c>
      <c r="E29" s="20">
        <v>310643.89</v>
      </c>
      <c r="F29" s="40">
        <v>1701922.3589999997</v>
      </c>
      <c r="H29" s="256"/>
    </row>
    <row r="30" spans="1:8" x14ac:dyDescent="0.2">
      <c r="A30" s="62"/>
      <c r="B30" s="69"/>
      <c r="C30" s="3"/>
      <c r="D30" s="69"/>
      <c r="E30" s="3"/>
      <c r="F30" s="69"/>
      <c r="H30" s="257"/>
    </row>
    <row r="31" spans="1:8" x14ac:dyDescent="0.2">
      <c r="A31" s="156" t="s">
        <v>181</v>
      </c>
      <c r="B31" s="157">
        <v>12926774.434999999</v>
      </c>
      <c r="C31" s="158">
        <v>17690294.773000006</v>
      </c>
      <c r="D31" s="157">
        <v>12775279.879000004</v>
      </c>
      <c r="E31" s="158">
        <v>12015170.427000001</v>
      </c>
      <c r="F31" s="157">
        <v>55407519.513999999</v>
      </c>
      <c r="H31" s="255"/>
    </row>
    <row r="32" spans="1:8" x14ac:dyDescent="0.2">
      <c r="A32" s="180" t="s">
        <v>265</v>
      </c>
    </row>
    <row r="33" spans="1:1" x14ac:dyDescent="0.2">
      <c r="A33" s="4" t="s">
        <v>23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D62DE-7962-48EA-995A-0825C26C1B88}">
  <dimension ref="A1:I44"/>
  <sheetViews>
    <sheetView zoomScaleNormal="100" workbookViewId="0">
      <selection activeCell="H15" sqref="H15"/>
    </sheetView>
  </sheetViews>
  <sheetFormatPr baseColWidth="10" defaultColWidth="11.42578125" defaultRowHeight="12.75" x14ac:dyDescent="0.2"/>
  <cols>
    <col min="1" max="1" width="2.7109375" style="4" customWidth="1"/>
    <col min="2" max="2" width="4" style="4" customWidth="1"/>
    <col min="3" max="3" width="44.28515625" style="4" bestFit="1" customWidth="1"/>
    <col min="4" max="16384" width="11.42578125" style="4"/>
  </cols>
  <sheetData>
    <row r="1" spans="1:9" x14ac:dyDescent="0.2">
      <c r="A1" s="3" t="s">
        <v>196</v>
      </c>
    </row>
    <row r="2" spans="1:9" ht="11.25" customHeight="1" x14ac:dyDescent="0.2">
      <c r="A2" s="3" t="s">
        <v>243</v>
      </c>
    </row>
    <row r="3" spans="1:9" x14ac:dyDescent="0.2">
      <c r="A3" s="6" t="s">
        <v>199</v>
      </c>
    </row>
    <row r="4" spans="1:9" x14ac:dyDescent="0.2">
      <c r="A4" s="6" t="s">
        <v>228</v>
      </c>
    </row>
    <row r="5" spans="1:9" x14ac:dyDescent="0.2">
      <c r="A5" s="7"/>
    </row>
    <row r="6" spans="1:9" ht="25.5" x14ac:dyDescent="0.2">
      <c r="A6" s="74"/>
      <c r="B6" s="75"/>
      <c r="C6" s="75"/>
      <c r="D6" s="66" t="s">
        <v>18</v>
      </c>
      <c r="E6" s="65" t="s">
        <v>19</v>
      </c>
      <c r="F6" s="66" t="s">
        <v>20</v>
      </c>
      <c r="G6" s="65" t="s">
        <v>21</v>
      </c>
      <c r="H6" s="66" t="s">
        <v>161</v>
      </c>
      <c r="I6" s="18"/>
    </row>
    <row r="7" spans="1:9" x14ac:dyDescent="0.2">
      <c r="A7" s="33"/>
      <c r="C7" s="6"/>
      <c r="D7" s="76"/>
      <c r="E7" s="73"/>
      <c r="F7" s="76"/>
      <c r="G7" s="73"/>
      <c r="H7" s="76"/>
    </row>
    <row r="8" spans="1:9" x14ac:dyDescent="0.2">
      <c r="A8" s="245" t="s">
        <v>182</v>
      </c>
      <c r="B8" s="246"/>
      <c r="C8" s="246"/>
      <c r="D8" s="39">
        <v>583355.10100000002</v>
      </c>
      <c r="E8" s="28">
        <v>430129.875</v>
      </c>
      <c r="F8" s="39">
        <v>482601.75</v>
      </c>
      <c r="G8" s="28">
        <v>540776.42499999993</v>
      </c>
      <c r="H8" s="39">
        <v>2036863.1510000001</v>
      </c>
    </row>
    <row r="9" spans="1:9" x14ac:dyDescent="0.2">
      <c r="A9" s="33"/>
      <c r="C9" s="6"/>
      <c r="D9" s="68"/>
      <c r="E9" s="21"/>
      <c r="F9" s="68"/>
      <c r="G9" s="21"/>
      <c r="H9" s="68"/>
    </row>
    <row r="10" spans="1:9" x14ac:dyDescent="0.2">
      <c r="A10" s="154"/>
      <c r="B10" s="155"/>
      <c r="C10" s="155"/>
      <c r="D10" s="148"/>
      <c r="E10" s="149"/>
      <c r="F10" s="148"/>
      <c r="G10" s="149"/>
      <c r="H10" s="148"/>
    </row>
    <row r="11" spans="1:9" x14ac:dyDescent="0.2">
      <c r="A11" s="245" t="s">
        <v>208</v>
      </c>
      <c r="B11" s="246"/>
      <c r="C11" s="246"/>
      <c r="D11" s="39">
        <v>615170.06916192616</v>
      </c>
      <c r="E11" s="28">
        <v>2058950.734351628</v>
      </c>
      <c r="F11" s="39">
        <v>745364.674705741</v>
      </c>
      <c r="G11" s="28">
        <v>557063.40652325761</v>
      </c>
      <c r="H11" s="39">
        <v>3976548.8847425524</v>
      </c>
    </row>
    <row r="12" spans="1:9" x14ac:dyDescent="0.2">
      <c r="A12" s="33"/>
      <c r="B12" s="241" t="s">
        <v>183</v>
      </c>
      <c r="C12" s="241"/>
      <c r="D12" s="40">
        <f t="shared" ref="D12:G12" si="0">SUM(D13:D15)</f>
        <v>407547.96151063516</v>
      </c>
      <c r="E12" s="20">
        <f t="shared" si="0"/>
        <v>1366792.8277036427</v>
      </c>
      <c r="F12" s="40">
        <f t="shared" si="0"/>
        <v>475953.25147436792</v>
      </c>
      <c r="G12" s="20">
        <f t="shared" si="0"/>
        <v>372675.91408581636</v>
      </c>
      <c r="H12" s="40">
        <f>SUM(H13:H15)</f>
        <v>2622969.9547744622</v>
      </c>
    </row>
    <row r="13" spans="1:9" x14ac:dyDescent="0.2">
      <c r="A13" s="33"/>
      <c r="C13" s="86" t="s">
        <v>184</v>
      </c>
      <c r="D13" s="77">
        <v>407547.96151063516</v>
      </c>
      <c r="E13" s="22">
        <v>541097.5273243665</v>
      </c>
      <c r="F13" s="77">
        <v>475953.25147436792</v>
      </c>
      <c r="G13" s="22">
        <v>372675.91408581636</v>
      </c>
      <c r="H13" s="77">
        <v>1797274.6543951859</v>
      </c>
    </row>
    <row r="14" spans="1:9" x14ac:dyDescent="0.2">
      <c r="A14" s="33"/>
      <c r="C14" s="86" t="s">
        <v>185</v>
      </c>
      <c r="D14" s="77">
        <v>0</v>
      </c>
      <c r="E14" s="22">
        <v>-2218886.5049051419</v>
      </c>
      <c r="F14" s="77">
        <v>0</v>
      </c>
      <c r="G14" s="22">
        <v>0</v>
      </c>
      <c r="H14" s="77">
        <v>-2218886.5049051419</v>
      </c>
    </row>
    <row r="15" spans="1:9" x14ac:dyDescent="0.2">
      <c r="A15" s="33"/>
      <c r="C15" s="86" t="s">
        <v>186</v>
      </c>
      <c r="D15" s="78">
        <v>0</v>
      </c>
      <c r="E15" s="22">
        <v>3044581.8052844182</v>
      </c>
      <c r="F15" s="78">
        <v>0</v>
      </c>
      <c r="G15" s="25">
        <v>0</v>
      </c>
      <c r="H15" s="77">
        <v>3044581.8052844182</v>
      </c>
    </row>
    <row r="16" spans="1:9" x14ac:dyDescent="0.2">
      <c r="A16" s="33"/>
      <c r="C16" s="86"/>
      <c r="D16" s="78"/>
      <c r="E16" s="22"/>
      <c r="F16" s="78"/>
      <c r="G16" s="25"/>
      <c r="H16" s="77"/>
    </row>
    <row r="17" spans="1:8" x14ac:dyDescent="0.2">
      <c r="A17" s="33"/>
      <c r="B17" s="241" t="s">
        <v>187</v>
      </c>
      <c r="C17" s="241"/>
      <c r="D17" s="40">
        <v>98220.050454196549</v>
      </c>
      <c r="E17" s="20">
        <v>563193.60921628075</v>
      </c>
      <c r="F17" s="40">
        <v>212613.3534753767</v>
      </c>
      <c r="G17" s="20">
        <v>151837.47173556683</v>
      </c>
      <c r="H17" s="40">
        <v>1025864.4848814209</v>
      </c>
    </row>
    <row r="18" spans="1:8" x14ac:dyDescent="0.2">
      <c r="A18" s="33"/>
      <c r="C18" s="86" t="s">
        <v>184</v>
      </c>
      <c r="D18" s="77">
        <v>98220.050454196549</v>
      </c>
      <c r="E18" s="22">
        <v>168650.11384713391</v>
      </c>
      <c r="F18" s="77">
        <v>212613.3534753767</v>
      </c>
      <c r="G18" s="22">
        <v>151837.47173556683</v>
      </c>
      <c r="H18" s="77">
        <v>631320.98951227404</v>
      </c>
    </row>
    <row r="19" spans="1:8" x14ac:dyDescent="0.2">
      <c r="A19" s="33"/>
      <c r="C19" s="86" t="s">
        <v>185</v>
      </c>
      <c r="D19" s="78">
        <v>0</v>
      </c>
      <c r="E19" s="22">
        <v>-425417.69833181839</v>
      </c>
      <c r="F19" s="78">
        <v>0</v>
      </c>
      <c r="G19" s="25">
        <v>0</v>
      </c>
      <c r="H19" s="77">
        <v>-425417.69833181839</v>
      </c>
    </row>
    <row r="20" spans="1:8" x14ac:dyDescent="0.2">
      <c r="A20" s="33"/>
      <c r="C20" s="86" t="s">
        <v>186</v>
      </c>
      <c r="D20" s="78">
        <v>0</v>
      </c>
      <c r="E20" s="22">
        <v>819961.19370096526</v>
      </c>
      <c r="F20" s="78">
        <v>0</v>
      </c>
      <c r="G20" s="25">
        <v>0</v>
      </c>
      <c r="H20" s="77">
        <v>819961.19370096526</v>
      </c>
    </row>
    <row r="21" spans="1:8" x14ac:dyDescent="0.2">
      <c r="A21" s="33"/>
      <c r="B21" s="241" t="s">
        <v>188</v>
      </c>
      <c r="C21" s="241"/>
      <c r="D21" s="40">
        <v>109402.05719709441</v>
      </c>
      <c r="E21" s="20">
        <v>128964.29816069688</v>
      </c>
      <c r="F21" s="40">
        <v>56798.069755996352</v>
      </c>
      <c r="G21" s="20">
        <v>32550.020701874353</v>
      </c>
      <c r="H21" s="40">
        <v>327714.44581566204</v>
      </c>
    </row>
    <row r="22" spans="1:8" x14ac:dyDescent="0.2">
      <c r="A22" s="150"/>
      <c r="B22" s="153"/>
      <c r="C22" s="153"/>
      <c r="D22" s="151"/>
      <c r="E22" s="152"/>
      <c r="F22" s="151"/>
      <c r="G22" s="152"/>
      <c r="H22" s="151"/>
    </row>
    <row r="23" spans="1:8" x14ac:dyDescent="0.2">
      <c r="A23" s="33"/>
      <c r="B23" s="6"/>
      <c r="C23" s="6"/>
      <c r="D23" s="40"/>
      <c r="E23" s="20"/>
      <c r="F23" s="40"/>
      <c r="G23" s="20"/>
      <c r="H23" s="40"/>
    </row>
    <row r="24" spans="1:8" x14ac:dyDescent="0.2">
      <c r="A24" s="251" t="s">
        <v>190</v>
      </c>
      <c r="B24" s="252"/>
      <c r="C24" s="252"/>
      <c r="D24" s="79">
        <v>28652.501119999997</v>
      </c>
      <c r="E24" s="27">
        <v>13231.497198999999</v>
      </c>
      <c r="F24" s="79">
        <v>10876.386640000001</v>
      </c>
      <c r="G24" s="27">
        <v>4643.3436789999996</v>
      </c>
      <c r="H24" s="79">
        <v>57403.728638000001</v>
      </c>
    </row>
    <row r="25" spans="1:8" x14ac:dyDescent="0.2">
      <c r="A25" s="70"/>
      <c r="C25" s="26"/>
      <c r="D25" s="81"/>
      <c r="E25" s="24"/>
      <c r="F25" s="81"/>
      <c r="G25" s="24"/>
      <c r="H25" s="81"/>
    </row>
    <row r="26" spans="1:8" x14ac:dyDescent="0.2">
      <c r="A26" s="70"/>
      <c r="B26" s="253" t="s">
        <v>197</v>
      </c>
      <c r="C26" s="253"/>
      <c r="D26" s="80">
        <v>28652.501119999997</v>
      </c>
      <c r="E26" s="23">
        <v>13231.497198999999</v>
      </c>
      <c r="F26" s="80">
        <v>10876.386640000001</v>
      </c>
      <c r="G26" s="23">
        <v>4643.3436789999996</v>
      </c>
      <c r="H26" s="80">
        <v>57403.728638000001</v>
      </c>
    </row>
    <row r="27" spans="1:8" x14ac:dyDescent="0.2">
      <c r="A27" s="70"/>
      <c r="C27" s="26" t="s">
        <v>198</v>
      </c>
      <c r="D27" s="81">
        <v>17082.320843999998</v>
      </c>
      <c r="E27" s="24">
        <v>5923.8428089999998</v>
      </c>
      <c r="F27" s="81">
        <v>5870.0645490000006</v>
      </c>
      <c r="G27" s="25">
        <v>0</v>
      </c>
      <c r="H27" s="81">
        <v>28876.228201999998</v>
      </c>
    </row>
    <row r="28" spans="1:8" x14ac:dyDescent="0.2">
      <c r="A28" s="70"/>
      <c r="C28" s="26" t="s">
        <v>207</v>
      </c>
      <c r="D28" s="81">
        <v>11570.180275999999</v>
      </c>
      <c r="E28" s="24">
        <v>7307.6543899999997</v>
      </c>
      <c r="F28" s="81">
        <v>5006.322091</v>
      </c>
      <c r="G28" s="24">
        <v>4643.3436789999996</v>
      </c>
      <c r="H28" s="81">
        <v>28527.500435999998</v>
      </c>
    </row>
    <row r="29" spans="1:8" x14ac:dyDescent="0.2">
      <c r="A29" s="71"/>
      <c r="B29" s="72"/>
      <c r="C29" s="72"/>
      <c r="D29" s="82"/>
      <c r="E29" s="72"/>
      <c r="F29" s="82"/>
      <c r="G29" s="72"/>
      <c r="H29" s="82"/>
    </row>
    <row r="30" spans="1:8" x14ac:dyDescent="0.2">
      <c r="A30" s="10" t="s">
        <v>209</v>
      </c>
    </row>
    <row r="31" spans="1:8" x14ac:dyDescent="0.2">
      <c r="A31" s="10" t="s">
        <v>23</v>
      </c>
    </row>
    <row r="34" spans="4:9" x14ac:dyDescent="0.2">
      <c r="D34" s="9"/>
      <c r="E34" s="9"/>
      <c r="F34" s="9"/>
      <c r="G34" s="9"/>
      <c r="H34" s="9"/>
      <c r="I34" s="197"/>
    </row>
    <row r="35" spans="4:9" x14ac:dyDescent="0.2">
      <c r="D35" s="9"/>
      <c r="E35" s="9"/>
      <c r="F35" s="9"/>
      <c r="G35" s="9"/>
      <c r="H35" s="9"/>
    </row>
    <row r="36" spans="4:9" x14ac:dyDescent="0.2">
      <c r="D36" s="9"/>
      <c r="E36" s="9"/>
      <c r="F36" s="9"/>
      <c r="G36" s="9"/>
      <c r="H36" s="9"/>
    </row>
    <row r="37" spans="4:9" x14ac:dyDescent="0.2">
      <c r="D37" s="9"/>
      <c r="E37" s="9"/>
      <c r="F37" s="9"/>
      <c r="G37" s="9"/>
      <c r="H37" s="9"/>
    </row>
    <row r="38" spans="4:9" x14ac:dyDescent="0.2">
      <c r="D38" s="9"/>
      <c r="E38" s="9"/>
      <c r="F38" s="9"/>
      <c r="G38" s="9"/>
      <c r="H38" s="9"/>
    </row>
    <row r="39" spans="4:9" x14ac:dyDescent="0.2">
      <c r="D39" s="9"/>
      <c r="E39" s="9"/>
      <c r="F39" s="9"/>
      <c r="G39" s="9"/>
      <c r="H39" s="9"/>
    </row>
    <row r="40" spans="4:9" x14ac:dyDescent="0.2">
      <c r="D40" s="9"/>
      <c r="E40" s="9"/>
      <c r="F40" s="9"/>
      <c r="G40" s="9"/>
      <c r="H40" s="9"/>
    </row>
    <row r="41" spans="4:9" x14ac:dyDescent="0.2">
      <c r="D41" s="9"/>
      <c r="E41" s="9"/>
      <c r="F41" s="9"/>
      <c r="G41" s="9"/>
      <c r="H41" s="9"/>
    </row>
    <row r="42" spans="4:9" x14ac:dyDescent="0.2">
      <c r="D42" s="9"/>
      <c r="E42" s="9"/>
      <c r="F42" s="9"/>
      <c r="G42" s="9"/>
      <c r="H42" s="9"/>
    </row>
    <row r="43" spans="4:9" x14ac:dyDescent="0.2">
      <c r="D43" s="9"/>
      <c r="E43" s="9"/>
      <c r="F43" s="9"/>
      <c r="G43" s="9"/>
      <c r="H43" s="9"/>
    </row>
    <row r="44" spans="4:9" x14ac:dyDescent="0.2">
      <c r="D44" s="9"/>
      <c r="E44" s="9"/>
      <c r="F44" s="9"/>
      <c r="G44" s="9"/>
      <c r="H44" s="9"/>
    </row>
  </sheetData>
  <mergeCells count="7">
    <mergeCell ref="A24:C24"/>
    <mergeCell ref="B26:C26"/>
    <mergeCell ref="A8:C8"/>
    <mergeCell ref="A11:C11"/>
    <mergeCell ref="B12:C12"/>
    <mergeCell ref="B17:C17"/>
    <mergeCell ref="B21:C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D8ACE-AED6-4032-8646-61806460AA2B}">
  <dimension ref="A1:H36"/>
  <sheetViews>
    <sheetView showGridLines="0" topLeftCell="A4" zoomScaleNormal="100" workbookViewId="0">
      <selection activeCell="G6" sqref="G6"/>
    </sheetView>
  </sheetViews>
  <sheetFormatPr baseColWidth="10" defaultColWidth="10.85546875" defaultRowHeight="12.75" x14ac:dyDescent="0.2"/>
  <cols>
    <col min="1" max="1" width="56.85546875" style="13" customWidth="1"/>
    <col min="2" max="2" width="31.42578125" style="13" customWidth="1"/>
    <col min="3" max="3" width="14.85546875" style="13" customWidth="1"/>
    <col min="4" max="16384" width="10.85546875" style="13"/>
  </cols>
  <sheetData>
    <row r="1" spans="1:8" x14ac:dyDescent="0.2">
      <c r="A1" s="12" t="s">
        <v>47</v>
      </c>
    </row>
    <row r="2" spans="1:8" x14ac:dyDescent="0.2">
      <c r="A2" s="12" t="s">
        <v>250</v>
      </c>
    </row>
    <row r="4" spans="1:8" x14ac:dyDescent="0.2">
      <c r="A4" s="101" t="s">
        <v>48</v>
      </c>
      <c r="B4" s="102" t="s">
        <v>49</v>
      </c>
      <c r="C4" s="103" t="s">
        <v>50</v>
      </c>
    </row>
    <row r="5" spans="1:8" ht="25.5" x14ac:dyDescent="0.2">
      <c r="A5" s="91" t="s">
        <v>266</v>
      </c>
      <c r="B5" s="202" t="s">
        <v>217</v>
      </c>
      <c r="C5" s="201">
        <v>2.4404033983380199E-2</v>
      </c>
    </row>
    <row r="6" spans="1:8" ht="25.5" x14ac:dyDescent="0.2">
      <c r="A6" s="109" t="s">
        <v>267</v>
      </c>
      <c r="B6" s="110" t="s">
        <v>217</v>
      </c>
      <c r="C6" s="201">
        <v>0.116438667110559</v>
      </c>
    </row>
    <row r="7" spans="1:8" x14ac:dyDescent="0.2">
      <c r="A7" s="109" t="s">
        <v>51</v>
      </c>
      <c r="B7" s="110" t="s">
        <v>218</v>
      </c>
      <c r="C7" s="107">
        <v>809.15187500000025</v>
      </c>
    </row>
    <row r="8" spans="1:8" x14ac:dyDescent="0.2">
      <c r="A8" s="91" t="s">
        <v>52</v>
      </c>
      <c r="B8" s="111" t="s">
        <v>219</v>
      </c>
      <c r="C8" s="104">
        <v>841.03919354838717</v>
      </c>
    </row>
    <row r="9" spans="1:8" x14ac:dyDescent="0.2">
      <c r="A9" s="91"/>
      <c r="B9" s="111" t="s">
        <v>220</v>
      </c>
      <c r="C9" s="104">
        <v>926.09095238095233</v>
      </c>
    </row>
    <row r="10" spans="1:8" x14ac:dyDescent="0.2">
      <c r="A10" s="91"/>
      <c r="B10" s="112" t="s">
        <v>221</v>
      </c>
      <c r="C10" s="108">
        <v>914.90163934426232</v>
      </c>
    </row>
    <row r="11" spans="1:8" x14ac:dyDescent="0.2">
      <c r="A11" s="91"/>
      <c r="B11" s="111" t="s">
        <v>217</v>
      </c>
      <c r="C11" s="104">
        <v>872.3315200000003</v>
      </c>
    </row>
    <row r="12" spans="1:8" x14ac:dyDescent="0.2">
      <c r="A12" s="93"/>
      <c r="B12" s="112" t="s">
        <v>222</v>
      </c>
      <c r="C12" s="181">
        <v>847.68155746284856</v>
      </c>
      <c r="D12" s="160"/>
      <c r="H12" s="30"/>
    </row>
    <row r="13" spans="1:8" x14ac:dyDescent="0.2">
      <c r="A13" s="91" t="s">
        <v>53</v>
      </c>
      <c r="B13" s="111" t="s">
        <v>218</v>
      </c>
      <c r="C13" s="203">
        <v>4.5345569864908901</v>
      </c>
      <c r="H13" s="30"/>
    </row>
    <row r="14" spans="1:8" x14ac:dyDescent="0.2">
      <c r="A14" s="91" t="s">
        <v>54</v>
      </c>
      <c r="B14" s="111" t="s">
        <v>219</v>
      </c>
      <c r="C14" s="203">
        <v>4.3148817749023403</v>
      </c>
      <c r="H14" s="30"/>
    </row>
    <row r="15" spans="1:8" x14ac:dyDescent="0.2">
      <c r="A15" s="91"/>
      <c r="B15" s="111" t="s">
        <v>220</v>
      </c>
      <c r="C15" s="203">
        <v>3.5131122671274002</v>
      </c>
      <c r="F15" s="31"/>
      <c r="H15" s="30"/>
    </row>
    <row r="16" spans="1:8" x14ac:dyDescent="0.2">
      <c r="A16" s="91"/>
      <c r="B16" s="111" t="s">
        <v>221</v>
      </c>
      <c r="C16" s="203">
        <v>3.6290927995954201</v>
      </c>
    </row>
    <row r="17" spans="1:7" x14ac:dyDescent="0.2">
      <c r="A17" s="91"/>
      <c r="B17" s="110" t="s">
        <v>217</v>
      </c>
      <c r="C17" s="204">
        <v>3.9902595234297182</v>
      </c>
    </row>
    <row r="18" spans="1:7" x14ac:dyDescent="0.2">
      <c r="A18" s="91"/>
      <c r="B18" s="111" t="s">
        <v>222</v>
      </c>
      <c r="C18" s="205">
        <v>4.2263430830039503</v>
      </c>
    </row>
    <row r="19" spans="1:7" x14ac:dyDescent="0.2">
      <c r="A19" s="109" t="s">
        <v>251</v>
      </c>
      <c r="B19" s="110" t="s">
        <v>218</v>
      </c>
      <c r="C19" s="206">
        <v>4.7522150626582036</v>
      </c>
    </row>
    <row r="20" spans="1:7" x14ac:dyDescent="0.2">
      <c r="A20" s="91" t="s">
        <v>55</v>
      </c>
      <c r="B20" s="111" t="s">
        <v>219</v>
      </c>
      <c r="C20" s="203">
        <v>3.2930015630679903</v>
      </c>
    </row>
    <row r="21" spans="1:7" x14ac:dyDescent="0.2">
      <c r="B21" s="111" t="s">
        <v>220</v>
      </c>
      <c r="C21" s="203">
        <v>3.1178911548840289</v>
      </c>
    </row>
    <row r="22" spans="1:7" x14ac:dyDescent="0.2">
      <c r="A22" s="93"/>
      <c r="B22" s="111" t="s">
        <v>221</v>
      </c>
      <c r="C22" s="207">
        <v>3.793280281413359</v>
      </c>
    </row>
    <row r="23" spans="1:7" x14ac:dyDescent="0.2">
      <c r="A23" s="109" t="s">
        <v>56</v>
      </c>
      <c r="B23" s="110" t="s">
        <v>249</v>
      </c>
      <c r="C23" s="107">
        <v>341.30099999999999</v>
      </c>
    </row>
    <row r="24" spans="1:7" x14ac:dyDescent="0.2">
      <c r="A24" s="91" t="s">
        <v>57</v>
      </c>
      <c r="B24" s="111" t="s">
        <v>248</v>
      </c>
      <c r="C24" s="104">
        <v>338.33800000000002</v>
      </c>
    </row>
    <row r="25" spans="1:7" x14ac:dyDescent="0.2">
      <c r="A25" s="91"/>
      <c r="B25" s="111" t="s">
        <v>223</v>
      </c>
      <c r="C25" s="104">
        <v>304.40100000000001</v>
      </c>
      <c r="G25" s="32"/>
    </row>
    <row r="26" spans="1:7" x14ac:dyDescent="0.2">
      <c r="A26" s="93"/>
      <c r="B26" s="112" t="s">
        <v>224</v>
      </c>
      <c r="C26" s="108">
        <v>414.52100000000002</v>
      </c>
      <c r="G26" s="32"/>
    </row>
    <row r="27" spans="1:7" x14ac:dyDescent="0.2">
      <c r="A27" s="91" t="s">
        <v>58</v>
      </c>
      <c r="B27" s="111" t="s">
        <v>249</v>
      </c>
      <c r="C27" s="107">
        <v>619.65800052881241</v>
      </c>
    </row>
    <row r="28" spans="1:7" x14ac:dyDescent="0.2">
      <c r="A28" s="91" t="s">
        <v>57</v>
      </c>
      <c r="B28" s="111" t="s">
        <v>248</v>
      </c>
      <c r="C28" s="104">
        <v>686.012087225914</v>
      </c>
    </row>
    <row r="29" spans="1:7" x14ac:dyDescent="0.2">
      <c r="A29" s="91"/>
      <c r="B29" s="111" t="s">
        <v>223</v>
      </c>
      <c r="C29" s="104">
        <v>663.22945427894592</v>
      </c>
    </row>
    <row r="30" spans="1:7" x14ac:dyDescent="0.2">
      <c r="A30" s="91"/>
      <c r="B30" s="112" t="s">
        <v>224</v>
      </c>
      <c r="C30" s="108">
        <v>717.07399320602406</v>
      </c>
    </row>
    <row r="31" spans="1:7" x14ac:dyDescent="0.2">
      <c r="A31" s="91"/>
      <c r="B31" s="111" t="s">
        <v>225</v>
      </c>
      <c r="C31" s="174">
        <v>2685.9735352396965</v>
      </c>
    </row>
    <row r="32" spans="1:7" x14ac:dyDescent="0.2">
      <c r="A32" s="91"/>
      <c r="B32" s="111" t="s">
        <v>203</v>
      </c>
      <c r="C32" s="174">
        <v>2790.6000080108643</v>
      </c>
    </row>
    <row r="33" spans="1:3" ht="25.5" x14ac:dyDescent="0.2">
      <c r="A33" s="92" t="s">
        <v>210</v>
      </c>
      <c r="B33" s="113" t="s">
        <v>226</v>
      </c>
      <c r="C33" s="173">
        <v>0.88400000000000001</v>
      </c>
    </row>
    <row r="34" spans="1:3" x14ac:dyDescent="0.2">
      <c r="A34" s="219" t="s">
        <v>59</v>
      </c>
      <c r="B34" s="111" t="s">
        <v>225</v>
      </c>
      <c r="C34" s="105">
        <v>14309.3640847325</v>
      </c>
    </row>
    <row r="35" spans="1:3" x14ac:dyDescent="0.2">
      <c r="A35" s="220"/>
      <c r="B35" s="112" t="s">
        <v>203</v>
      </c>
      <c r="C35" s="106">
        <v>16452.3263946347</v>
      </c>
    </row>
    <row r="36" spans="1:3" x14ac:dyDescent="0.2">
      <c r="A36" s="13" t="s">
        <v>204</v>
      </c>
    </row>
  </sheetData>
  <mergeCells count="1">
    <mergeCell ref="A34:A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12720-BB8A-4FA3-8929-E8E823845920}">
  <dimension ref="A1:G6"/>
  <sheetViews>
    <sheetView showGridLines="0" workbookViewId="0">
      <selection activeCell="G6" sqref="G6"/>
    </sheetView>
  </sheetViews>
  <sheetFormatPr baseColWidth="10" defaultColWidth="10.85546875" defaultRowHeight="12.75" x14ac:dyDescent="0.2"/>
  <cols>
    <col min="1" max="1" width="19.7109375" style="13" customWidth="1"/>
    <col min="2" max="16384" width="10.85546875" style="13"/>
  </cols>
  <sheetData>
    <row r="1" spans="1:7" x14ac:dyDescent="0.2">
      <c r="A1" s="12" t="s">
        <v>60</v>
      </c>
    </row>
    <row r="2" spans="1:7" x14ac:dyDescent="0.2">
      <c r="A2" s="12" t="s">
        <v>61</v>
      </c>
    </row>
    <row r="4" spans="1:7" ht="25.5" x14ac:dyDescent="0.2">
      <c r="A4" s="114" t="s">
        <v>62</v>
      </c>
      <c r="B4" s="102" t="s">
        <v>63</v>
      </c>
      <c r="C4" s="102" t="s">
        <v>64</v>
      </c>
      <c r="D4" s="102" t="s">
        <v>7</v>
      </c>
      <c r="E4" s="102" t="s">
        <v>268</v>
      </c>
      <c r="F4" s="102" t="s">
        <v>65</v>
      </c>
      <c r="G4" s="102" t="s">
        <v>9</v>
      </c>
    </row>
    <row r="5" spans="1:7" x14ac:dyDescent="0.2">
      <c r="A5" s="116" t="s">
        <v>66</v>
      </c>
      <c r="B5" s="115">
        <v>1.63</v>
      </c>
      <c r="C5" s="115">
        <v>1.82</v>
      </c>
      <c r="D5" s="115">
        <v>2.39</v>
      </c>
      <c r="E5" s="115">
        <v>2.39</v>
      </c>
      <c r="F5" s="115">
        <v>1.04</v>
      </c>
      <c r="G5" s="115">
        <v>1</v>
      </c>
    </row>
    <row r="6" spans="1:7" x14ac:dyDescent="0.2">
      <c r="A6" s="13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89520-0D82-476F-9757-EB80EFAD2484}">
  <dimension ref="A1:C8"/>
  <sheetViews>
    <sheetView workbookViewId="0">
      <selection activeCell="G6" sqref="G6"/>
    </sheetView>
  </sheetViews>
  <sheetFormatPr baseColWidth="10" defaultRowHeight="12.75" x14ac:dyDescent="0.2"/>
  <cols>
    <col min="1" max="1" width="51.5703125" style="162" customWidth="1"/>
    <col min="2" max="2" width="11.42578125" style="162"/>
    <col min="3" max="3" width="31.7109375" style="162" customWidth="1"/>
    <col min="4" max="16384" width="11.42578125" style="162"/>
  </cols>
  <sheetData>
    <row r="1" spans="1:3" x14ac:dyDescent="0.2">
      <c r="A1" s="208" t="s">
        <v>0</v>
      </c>
    </row>
    <row r="2" spans="1:3" x14ac:dyDescent="0.2">
      <c r="A2" s="208" t="s">
        <v>269</v>
      </c>
    </row>
    <row r="4" spans="1:3" x14ac:dyDescent="0.2">
      <c r="A4" s="211" t="s">
        <v>48</v>
      </c>
      <c r="B4" s="212" t="s">
        <v>50</v>
      </c>
      <c r="C4" s="213" t="s">
        <v>68</v>
      </c>
    </row>
    <row r="5" spans="1:3" s="209" customFormat="1" ht="50.1" customHeight="1" x14ac:dyDescent="0.2">
      <c r="A5" s="215" t="s">
        <v>270</v>
      </c>
      <c r="B5" s="216">
        <v>5.5000000000000021E-2</v>
      </c>
      <c r="C5" s="217" t="s">
        <v>272</v>
      </c>
    </row>
    <row r="6" spans="1:3" s="209" customFormat="1" ht="50.1" customHeight="1" x14ac:dyDescent="0.2">
      <c r="A6" s="215" t="s">
        <v>274</v>
      </c>
      <c r="B6" s="218">
        <v>0.25514999999999999</v>
      </c>
      <c r="C6" s="217" t="s">
        <v>272</v>
      </c>
    </row>
    <row r="7" spans="1:3" s="209" customFormat="1" ht="50.1" customHeight="1" x14ac:dyDescent="0.2">
      <c r="A7" s="210" t="s">
        <v>271</v>
      </c>
      <c r="B7" s="214">
        <v>0.32623499999999994</v>
      </c>
      <c r="C7" s="142" t="s">
        <v>272</v>
      </c>
    </row>
    <row r="8" spans="1:3" x14ac:dyDescent="0.2">
      <c r="A8" s="162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CCB9D-CAFA-4B62-9F3B-6E9B13F6D45D}">
  <dimension ref="A1:H14"/>
  <sheetViews>
    <sheetView showGridLines="0" workbookViewId="0">
      <selection activeCell="A2" sqref="A2"/>
    </sheetView>
  </sheetViews>
  <sheetFormatPr baseColWidth="10" defaultColWidth="10.85546875" defaultRowHeight="12.75" x14ac:dyDescent="0.2"/>
  <cols>
    <col min="1" max="1" width="53.85546875" style="13" customWidth="1"/>
    <col min="2" max="4" width="16" style="13" customWidth="1"/>
    <col min="5" max="16384" width="10.85546875" style="13"/>
  </cols>
  <sheetData>
    <row r="1" spans="1:8" x14ac:dyDescent="0.2">
      <c r="A1" s="12" t="s">
        <v>11</v>
      </c>
    </row>
    <row r="2" spans="1:8" x14ac:dyDescent="0.2">
      <c r="A2" s="12" t="s">
        <v>227</v>
      </c>
    </row>
    <row r="3" spans="1:8" x14ac:dyDescent="0.2">
      <c r="A3" s="13" t="s">
        <v>228</v>
      </c>
    </row>
    <row r="5" spans="1:8" ht="26.45" customHeight="1" x14ac:dyDescent="0.2">
      <c r="A5" s="221" t="s">
        <v>1</v>
      </c>
      <c r="B5" s="223" t="s">
        <v>2</v>
      </c>
      <c r="C5" s="221" t="s">
        <v>3</v>
      </c>
      <c r="D5" s="225" t="s">
        <v>4</v>
      </c>
      <c r="E5" s="14"/>
    </row>
    <row r="6" spans="1:8" x14ac:dyDescent="0.2">
      <c r="A6" s="222"/>
      <c r="B6" s="224"/>
      <c r="C6" s="222"/>
      <c r="D6" s="226"/>
      <c r="E6" s="14"/>
    </row>
    <row r="7" spans="1:8" x14ac:dyDescent="0.2">
      <c r="A7" s="179" t="s">
        <v>5</v>
      </c>
      <c r="B7" s="175">
        <v>12973067.839756599</v>
      </c>
      <c r="C7" s="178">
        <v>-224896.12361544184</v>
      </c>
      <c r="D7" s="176">
        <v>13197963.963372041</v>
      </c>
      <c r="E7" s="14"/>
      <c r="F7" s="30"/>
      <c r="G7" s="30"/>
      <c r="H7" s="30"/>
    </row>
    <row r="8" spans="1:8" x14ac:dyDescent="0.2">
      <c r="A8" s="182" t="s">
        <v>252</v>
      </c>
      <c r="B8" s="175">
        <v>-11654972.246420315</v>
      </c>
      <c r="C8" s="178">
        <v>297445.29201400653</v>
      </c>
      <c r="D8" s="176">
        <v>-11952417.538434321</v>
      </c>
      <c r="E8" s="14"/>
      <c r="F8" s="30"/>
      <c r="G8" s="30"/>
      <c r="H8" s="30"/>
    </row>
    <row r="9" spans="1:8" x14ac:dyDescent="0.2">
      <c r="A9" s="179" t="s">
        <v>6</v>
      </c>
      <c r="B9" s="175">
        <v>8313866.2301566107</v>
      </c>
      <c r="C9" s="178">
        <v>-173301.79367119353</v>
      </c>
      <c r="D9" s="176">
        <v>8487168.0238278043</v>
      </c>
      <c r="E9" s="14"/>
      <c r="F9" s="30"/>
      <c r="G9" s="30"/>
      <c r="H9" s="30"/>
    </row>
    <row r="10" spans="1:8" x14ac:dyDescent="0.2">
      <c r="A10" s="179" t="s">
        <v>7</v>
      </c>
      <c r="B10" s="175">
        <v>13311773.95231412</v>
      </c>
      <c r="C10" s="178">
        <v>-365570.4578383062</v>
      </c>
      <c r="D10" s="176">
        <v>13677344.410152426</v>
      </c>
      <c r="E10" s="14"/>
      <c r="F10" s="30"/>
      <c r="G10" s="30"/>
      <c r="H10" s="30"/>
    </row>
    <row r="11" spans="1:8" x14ac:dyDescent="0.2">
      <c r="A11" s="179" t="s">
        <v>8</v>
      </c>
      <c r="B11" s="175">
        <v>28058747.731808983</v>
      </c>
      <c r="C11" s="178">
        <v>-274655.62360712513</v>
      </c>
      <c r="D11" s="176">
        <v>28333403.355416108</v>
      </c>
      <c r="E11" s="14"/>
      <c r="F11" s="30"/>
      <c r="G11" s="30"/>
      <c r="H11" s="30"/>
    </row>
    <row r="12" spans="1:8" x14ac:dyDescent="0.2">
      <c r="A12" s="179" t="s">
        <v>9</v>
      </c>
      <c r="B12" s="175">
        <v>428487.11134376226</v>
      </c>
      <c r="C12" s="178">
        <v>-4884.7530693189474</v>
      </c>
      <c r="D12" s="176">
        <v>433371.8644130812</v>
      </c>
      <c r="E12" s="14"/>
      <c r="F12" s="30"/>
      <c r="G12" s="30"/>
      <c r="H12" s="30"/>
    </row>
    <row r="13" spans="1:8" ht="16.350000000000001" customHeight="1" x14ac:dyDescent="0.2">
      <c r="A13" s="117" t="s">
        <v>10</v>
      </c>
      <c r="B13" s="126">
        <v>51430970.618959762</v>
      </c>
      <c r="C13" s="118">
        <v>-745863.45978737914</v>
      </c>
      <c r="D13" s="177">
        <v>52176834.078747138</v>
      </c>
      <c r="E13" s="14"/>
      <c r="F13" s="30"/>
      <c r="G13" s="30"/>
      <c r="H13" s="30"/>
    </row>
    <row r="14" spans="1:8" x14ac:dyDescent="0.2">
      <c r="A14" s="1" t="s">
        <v>14</v>
      </c>
      <c r="C14" s="191"/>
    </row>
  </sheetData>
  <mergeCells count="4">
    <mergeCell ref="A5:A6"/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D968-2A67-4E9B-9558-6CEDDE235693}">
  <dimension ref="A1:F16"/>
  <sheetViews>
    <sheetView showGridLines="0" workbookViewId="0">
      <selection activeCell="A2" sqref="A2"/>
    </sheetView>
  </sheetViews>
  <sheetFormatPr baseColWidth="10" defaultColWidth="10.85546875" defaultRowHeight="12.75" x14ac:dyDescent="0.2"/>
  <cols>
    <col min="1" max="1" width="69.28515625" style="13" customWidth="1"/>
    <col min="2" max="2" width="26.140625" style="13" bestFit="1" customWidth="1"/>
    <col min="3" max="3" width="14.5703125" style="13" customWidth="1"/>
    <col min="4" max="16384" width="10.85546875" style="13"/>
  </cols>
  <sheetData>
    <row r="1" spans="1:6" x14ac:dyDescent="0.2">
      <c r="A1" s="12" t="s">
        <v>15</v>
      </c>
    </row>
    <row r="2" spans="1:6" ht="15" x14ac:dyDescent="0.2">
      <c r="A2" s="12" t="s">
        <v>247</v>
      </c>
    </row>
    <row r="3" spans="1:6" x14ac:dyDescent="0.2">
      <c r="A3" s="13" t="s">
        <v>228</v>
      </c>
    </row>
    <row r="5" spans="1:6" s="162" customFormat="1" ht="14.45" customHeight="1" x14ac:dyDescent="0.2">
      <c r="A5" s="101" t="s">
        <v>255</v>
      </c>
      <c r="B5" s="114" t="s">
        <v>1</v>
      </c>
      <c r="C5" s="114" t="s">
        <v>244</v>
      </c>
      <c r="D5" s="163"/>
      <c r="F5" s="163"/>
    </row>
    <row r="6" spans="1:6" s="162" customFormat="1" ht="14.45" customHeight="1" x14ac:dyDescent="0.2">
      <c r="A6" s="164" t="s">
        <v>259</v>
      </c>
      <c r="B6" s="189" t="s">
        <v>8</v>
      </c>
      <c r="C6" s="165">
        <v>4615.6144019999847</v>
      </c>
      <c r="D6" s="166"/>
      <c r="E6" s="167"/>
      <c r="F6" s="168"/>
    </row>
    <row r="7" spans="1:6" s="162" customFormat="1" ht="14.45" customHeight="1" x14ac:dyDescent="0.2">
      <c r="A7" s="169" t="s">
        <v>258</v>
      </c>
      <c r="B7" s="189" t="s">
        <v>8</v>
      </c>
      <c r="C7" s="165">
        <v>28527.500436000002</v>
      </c>
      <c r="D7" s="170"/>
      <c r="E7" s="167"/>
      <c r="F7" s="168"/>
    </row>
    <row r="8" spans="1:6" s="162" customFormat="1" x14ac:dyDescent="0.2">
      <c r="A8" s="169" t="s">
        <v>198</v>
      </c>
      <c r="B8" s="189" t="s">
        <v>8</v>
      </c>
      <c r="C8" s="165">
        <v>24260.613800000003</v>
      </c>
      <c r="D8" s="170"/>
      <c r="E8" s="167"/>
      <c r="F8" s="168"/>
    </row>
    <row r="9" spans="1:6" s="162" customFormat="1" ht="14.45" customHeight="1" x14ac:dyDescent="0.2">
      <c r="A9" s="198" t="s">
        <v>245</v>
      </c>
      <c r="B9" s="199" t="s">
        <v>256</v>
      </c>
      <c r="C9" s="200">
        <v>57403.728637999986</v>
      </c>
      <c r="D9" s="170"/>
      <c r="E9" s="167"/>
      <c r="F9" s="168"/>
    </row>
    <row r="10" spans="1:6" s="162" customFormat="1" ht="12.75" customHeight="1" x14ac:dyDescent="0.2">
      <c r="A10" s="227" t="s">
        <v>257</v>
      </c>
      <c r="B10" s="227"/>
      <c r="C10" s="227"/>
    </row>
    <row r="11" spans="1:6" s="162" customFormat="1" x14ac:dyDescent="0.2">
      <c r="A11" s="228"/>
      <c r="B11" s="228"/>
      <c r="C11" s="228"/>
    </row>
    <row r="12" spans="1:6" x14ac:dyDescent="0.2">
      <c r="A12" s="171" t="s">
        <v>246</v>
      </c>
      <c r="B12" s="172"/>
    </row>
    <row r="14" spans="1:6" x14ac:dyDescent="0.2">
      <c r="B14" s="162"/>
    </row>
    <row r="15" spans="1:6" x14ac:dyDescent="0.2">
      <c r="B15" s="162"/>
    </row>
    <row r="16" spans="1:6" x14ac:dyDescent="0.2">
      <c r="C16" s="194"/>
    </row>
  </sheetData>
  <mergeCells count="1">
    <mergeCell ref="A10:C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41119-0BB9-4EB2-9E1D-1B038ACBFD40}">
  <dimension ref="A1:C10"/>
  <sheetViews>
    <sheetView showGridLines="0" workbookViewId="0">
      <selection activeCell="A2" sqref="A2"/>
    </sheetView>
  </sheetViews>
  <sheetFormatPr baseColWidth="10" defaultColWidth="10.85546875" defaultRowHeight="12.75" x14ac:dyDescent="0.2"/>
  <cols>
    <col min="1" max="3" width="18.42578125" style="13" customWidth="1"/>
    <col min="4" max="16384" width="10.85546875" style="13"/>
  </cols>
  <sheetData>
    <row r="1" spans="1:3" x14ac:dyDescent="0.2">
      <c r="A1" s="12" t="s">
        <v>24</v>
      </c>
    </row>
    <row r="2" spans="1:3" x14ac:dyDescent="0.2">
      <c r="A2" s="12" t="s">
        <v>229</v>
      </c>
    </row>
    <row r="3" spans="1:3" x14ac:dyDescent="0.2">
      <c r="A3" s="13" t="s">
        <v>228</v>
      </c>
    </row>
    <row r="5" spans="1:3" ht="25.5" x14ac:dyDescent="0.2">
      <c r="A5" s="102" t="s">
        <v>12</v>
      </c>
      <c r="B5" s="102" t="s">
        <v>3</v>
      </c>
      <c r="C5" s="102" t="s">
        <v>13</v>
      </c>
    </row>
    <row r="6" spans="1:3" x14ac:dyDescent="0.2">
      <c r="A6" s="119">
        <v>2036863.1509999998</v>
      </c>
      <c r="B6" s="119">
        <v>-27193.923590344144</v>
      </c>
      <c r="C6" s="119">
        <v>2064057.074590344</v>
      </c>
    </row>
    <row r="7" spans="1:3" x14ac:dyDescent="0.2">
      <c r="A7" s="1" t="s">
        <v>14</v>
      </c>
    </row>
    <row r="10" spans="1:3" x14ac:dyDescent="0.2">
      <c r="B10" s="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6FA9-678D-469E-A4D0-8FF1C14675EE}">
  <dimension ref="A1:G15"/>
  <sheetViews>
    <sheetView showGridLines="0" workbookViewId="0">
      <selection activeCell="A2" sqref="A2"/>
    </sheetView>
  </sheetViews>
  <sheetFormatPr baseColWidth="10" defaultColWidth="10.85546875" defaultRowHeight="12.75" x14ac:dyDescent="0.2"/>
  <cols>
    <col min="1" max="4" width="21.140625" style="13" customWidth="1"/>
    <col min="5" max="16384" width="10.85546875" style="13"/>
  </cols>
  <sheetData>
    <row r="1" spans="1:7" x14ac:dyDescent="0.2">
      <c r="A1" s="12" t="s">
        <v>27</v>
      </c>
    </row>
    <row r="2" spans="1:7" x14ac:dyDescent="0.2">
      <c r="A2" s="12" t="s">
        <v>230</v>
      </c>
    </row>
    <row r="3" spans="1:7" x14ac:dyDescent="0.2">
      <c r="A3" s="13" t="s">
        <v>228</v>
      </c>
    </row>
    <row r="5" spans="1:7" ht="25.5" x14ac:dyDescent="0.2">
      <c r="A5" s="120" t="s">
        <v>16</v>
      </c>
      <c r="B5" s="102" t="s">
        <v>12</v>
      </c>
      <c r="C5" s="123" t="s">
        <v>3</v>
      </c>
      <c r="D5" s="102" t="s">
        <v>17</v>
      </c>
    </row>
    <row r="6" spans="1:7" x14ac:dyDescent="0.2">
      <c r="A6" s="121" t="s">
        <v>18</v>
      </c>
      <c r="B6" s="124">
        <v>386106.31524236366</v>
      </c>
      <c r="C6" s="125">
        <v>878074.52129348798</v>
      </c>
      <c r="D6" s="124">
        <v>-491968.20605112432</v>
      </c>
      <c r="G6" s="30"/>
    </row>
    <row r="7" spans="1:7" x14ac:dyDescent="0.2">
      <c r="A7" s="121" t="s">
        <v>19</v>
      </c>
      <c r="B7" s="124">
        <v>973767.64892999991</v>
      </c>
      <c r="C7" s="125">
        <v>-10663.744818521787</v>
      </c>
      <c r="D7" s="124">
        <v>984431.39374852169</v>
      </c>
      <c r="G7" s="30"/>
    </row>
    <row r="8" spans="1:7" x14ac:dyDescent="0.2">
      <c r="A8" s="121" t="s">
        <v>20</v>
      </c>
      <c r="B8" s="124">
        <v>252082.47749999998</v>
      </c>
      <c r="C8" s="125">
        <v>-119393.53755902262</v>
      </c>
      <c r="D8" s="124">
        <v>371476.01505902258</v>
      </c>
      <c r="G8" s="30"/>
    </row>
    <row r="9" spans="1:7" x14ac:dyDescent="0.2">
      <c r="A9" s="121" t="s">
        <v>21</v>
      </c>
      <c r="B9" s="124">
        <v>350600.16708799993</v>
      </c>
      <c r="C9" s="125">
        <v>404067.35197114281</v>
      </c>
      <c r="D9" s="124">
        <v>-53467.18488314288</v>
      </c>
      <c r="G9" s="30"/>
    </row>
    <row r="10" spans="1:7" x14ac:dyDescent="0.2">
      <c r="A10" s="122" t="s">
        <v>10</v>
      </c>
      <c r="B10" s="118">
        <v>1962556.6087603634</v>
      </c>
      <c r="C10" s="126">
        <v>1152084.5908870865</v>
      </c>
      <c r="D10" s="118">
        <v>810472.01787327719</v>
      </c>
      <c r="G10" s="30"/>
    </row>
    <row r="11" spans="1:7" x14ac:dyDescent="0.2">
      <c r="A11" s="15" t="s">
        <v>22</v>
      </c>
    </row>
    <row r="12" spans="1:7" x14ac:dyDescent="0.2">
      <c r="A12" s="15" t="s">
        <v>23</v>
      </c>
    </row>
    <row r="13" spans="1:7" x14ac:dyDescent="0.2">
      <c r="B13" s="192"/>
    </row>
    <row r="15" spans="1:7" x14ac:dyDescent="0.2">
      <c r="D15" s="19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020E-E0C4-4542-AEB3-1D57FE49095B}">
  <dimension ref="A1:D10"/>
  <sheetViews>
    <sheetView showGridLines="0" zoomScaleNormal="100" workbookViewId="0">
      <selection activeCell="A2" sqref="A2"/>
    </sheetView>
  </sheetViews>
  <sheetFormatPr baseColWidth="10" defaultColWidth="10.85546875" defaultRowHeight="12.75" x14ac:dyDescent="0.2"/>
  <cols>
    <col min="1" max="1" width="44.5703125" style="13" customWidth="1"/>
    <col min="2" max="4" width="20.85546875" style="13" customWidth="1"/>
    <col min="5" max="16384" width="10.85546875" style="13"/>
  </cols>
  <sheetData>
    <row r="1" spans="1:4" x14ac:dyDescent="0.2">
      <c r="A1" s="12" t="s">
        <v>33</v>
      </c>
    </row>
    <row r="2" spans="1:4" x14ac:dyDescent="0.2">
      <c r="A2" s="12" t="s">
        <v>233</v>
      </c>
    </row>
    <row r="3" spans="1:4" x14ac:dyDescent="0.2">
      <c r="A3" s="13" t="s">
        <v>228</v>
      </c>
    </row>
    <row r="5" spans="1:4" ht="25.5" x14ac:dyDescent="0.2">
      <c r="A5" s="120" t="s">
        <v>1</v>
      </c>
      <c r="B5" s="102" t="s">
        <v>25</v>
      </c>
      <c r="C5" s="123" t="s">
        <v>26</v>
      </c>
      <c r="D5" s="102" t="s">
        <v>17</v>
      </c>
    </row>
    <row r="6" spans="1:4" x14ac:dyDescent="0.2">
      <c r="A6" s="129" t="s">
        <v>231</v>
      </c>
      <c r="B6" s="124">
        <v>819961.19336225779</v>
      </c>
      <c r="C6" s="125">
        <v>391539.54824362916</v>
      </c>
      <c r="D6" s="124">
        <v>428421.64511862863</v>
      </c>
    </row>
    <row r="7" spans="1:4" x14ac:dyDescent="0.2">
      <c r="A7" s="129" t="s">
        <v>232</v>
      </c>
      <c r="B7" s="124">
        <v>631320.98945260991</v>
      </c>
      <c r="C7" s="125">
        <v>107627.61491941212</v>
      </c>
      <c r="D7" s="124">
        <v>523693.37453319778</v>
      </c>
    </row>
    <row r="8" spans="1:4" x14ac:dyDescent="0.2">
      <c r="A8" s="183" t="s">
        <v>252</v>
      </c>
      <c r="B8" s="124">
        <v>-425417.69851450616</v>
      </c>
      <c r="C8" s="125">
        <v>-135520.98458021245</v>
      </c>
      <c r="D8" s="124">
        <v>-289896.71393429372</v>
      </c>
    </row>
    <row r="9" spans="1:4" x14ac:dyDescent="0.2">
      <c r="A9" s="130" t="s">
        <v>10</v>
      </c>
      <c r="B9" s="118">
        <v>1025864.4843003615</v>
      </c>
      <c r="C9" s="126">
        <v>363646.17858282884</v>
      </c>
      <c r="D9" s="118">
        <v>662218.30571753276</v>
      </c>
    </row>
    <row r="10" spans="1:4" x14ac:dyDescent="0.2">
      <c r="A10" s="15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9962c2-db64-44b6-bb40-607f45c46189">
      <Terms xmlns="http://schemas.microsoft.com/office/infopath/2007/PartnerControls"/>
    </lcf76f155ced4ddcb4097134ff3c332f>
    <TaxCatchAll xmlns="9406bea5-fcf1-424a-9f5e-6e7d0d8d5db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5385B256F0574A8E5CE8FCE2A5477C" ma:contentTypeVersion="17" ma:contentTypeDescription="Crear nuevo documento." ma:contentTypeScope="" ma:versionID="3f8b9f24ae2fbe3dbd87f53d361f2ebd">
  <xsd:schema xmlns:xsd="http://www.w3.org/2001/XMLSchema" xmlns:xs="http://www.w3.org/2001/XMLSchema" xmlns:p="http://schemas.microsoft.com/office/2006/metadata/properties" xmlns:ns2="a29962c2-db64-44b6-bb40-607f45c46189" xmlns:ns3="9406bea5-fcf1-424a-9f5e-6e7d0d8d5dbe" targetNamespace="http://schemas.microsoft.com/office/2006/metadata/properties" ma:root="true" ma:fieldsID="8ea40681a5d2fd1eeebb38c878d36c9e" ns2:_="" ns3:_="">
    <xsd:import namespace="a29962c2-db64-44b6-bb40-607f45c46189"/>
    <xsd:import namespace="9406bea5-fcf1-424a-9f5e-6e7d0d8d5d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962c2-db64-44b6-bb40-607f45c46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429bffdc-a54b-43ae-9e42-6b83f556f1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6bea5-fcf1-424a-9f5e-6e7d0d8d5db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34b5242-b47e-4416-9b60-5b79f5cb0b13}" ma:internalName="TaxCatchAll" ma:showField="CatchAllData" ma:web="9406bea5-fcf1-424a-9f5e-6e7d0d8d5d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F1E337-624E-4D4A-BCEE-39B0AA298472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a29962c2-db64-44b6-bb40-607f45c46189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9406bea5-fcf1-424a-9f5e-6e7d0d8d5dbe"/>
  </ds:schemaRefs>
</ds:datastoreItem>
</file>

<file path=customXml/itemProps2.xml><?xml version="1.0" encoding="utf-8"?>
<ds:datastoreItem xmlns:ds="http://schemas.openxmlformats.org/officeDocument/2006/customXml" ds:itemID="{02E3EC30-60B2-47BC-BFC3-1E86BF50DA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7867C5-0E34-4070-AADE-421C564C0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962c2-db64-44b6-bb40-607f45c46189"/>
    <ds:schemaRef ds:uri="9406bea5-fcf1-424a-9f5e-6e7d0d8d5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C II.1</vt:lpstr>
      <vt:lpstr>C II.2</vt:lpstr>
      <vt:lpstr>C II.3</vt:lpstr>
      <vt:lpstr>C II.4</vt:lpstr>
      <vt:lpstr>C II.5</vt:lpstr>
      <vt:lpstr>C II.6</vt:lpstr>
      <vt:lpstr>C II.7</vt:lpstr>
      <vt:lpstr>C II.8</vt:lpstr>
      <vt:lpstr>C II.9</vt:lpstr>
      <vt:lpstr>C II.10</vt:lpstr>
      <vt:lpstr>C II.11</vt:lpstr>
      <vt:lpstr>C II.12</vt:lpstr>
      <vt:lpstr>C II.13</vt:lpstr>
      <vt:lpstr>C A.1</vt:lpstr>
      <vt:lpstr>C A.3</vt:lpstr>
      <vt:lpstr>C A.2</vt:lpstr>
      <vt:lpstr>C A.4.1</vt:lpstr>
      <vt:lpstr>C A.4.2</vt:lpstr>
      <vt:lpstr>'C A.3'!_ftn1</vt:lpstr>
      <vt:lpstr>'C A.3'!_ftnref1</vt:lpstr>
      <vt:lpstr>'C II.1'!_ftnref1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Juan Ignacio Merlo Ávila</cp:lastModifiedBy>
  <dcterms:created xsi:type="dcterms:W3CDTF">2021-05-11T18:57:11Z</dcterms:created>
  <dcterms:modified xsi:type="dcterms:W3CDTF">2024-03-18T15:35:47Z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0x010100E95385B256F0574A8E5CE8FCE2A5477C</vt:lpwstr>
  </property>
  <property fmtid="{D5CDD505-2E9C-101B-9397-08002B2CF9AE}" pid="3" name="MediaServiceImageTags">
    <vt:lpwstr/>
  </property>
</Properties>
</file>