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19425" windowHeight="10425"/>
  </bookViews>
  <sheets>
    <sheet name="C I.1.1" sheetId="69" r:id="rId1"/>
    <sheet name="C I.1.2" sheetId="70" r:id="rId2"/>
    <sheet name="C I.2.1" sheetId="72" r:id="rId3"/>
    <sheet name="C I.2.2" sheetId="71" r:id="rId4"/>
    <sheet name="C. I.3.1" sheetId="52" r:id="rId5"/>
    <sheet name="C I.3.2" sheetId="53" r:id="rId6"/>
    <sheet name="C I.4.1" sheetId="54" r:id="rId7"/>
    <sheet name="C I.4.2" sheetId="55" r:id="rId8"/>
    <sheet name="C I.5.1" sheetId="56" r:id="rId9"/>
    <sheet name="C I.5.2" sheetId="57" r:id="rId10"/>
    <sheet name="C I.6.1" sheetId="73" r:id="rId11"/>
    <sheet name="C II.1.1" sheetId="35" r:id="rId12"/>
    <sheet name="C II.1.2" sheetId="36" r:id="rId13"/>
    <sheet name="C II.2.1" sheetId="25" r:id="rId14"/>
    <sheet name="C II.2.2" sheetId="31" r:id="rId15"/>
    <sheet name="C II.2.3" sheetId="32" r:id="rId16"/>
    <sheet name="C II.4.1" sheetId="37" r:id="rId17"/>
    <sheet name="C II.4.2" sheetId="38" r:id="rId18"/>
    <sheet name="C II.5.1" sheetId="26" r:id="rId19"/>
    <sheet name="C II.5.2" sheetId="27" r:id="rId20"/>
    <sheet name="C II.5.3" sheetId="39" r:id="rId21"/>
    <sheet name="C II.5.4" sheetId="40" r:id="rId22"/>
    <sheet name="C II.5.5" sheetId="28" r:id="rId23"/>
    <sheet name="C II.5.6" sheetId="30" r:id="rId24"/>
    <sheet name="C II.6.1" sheetId="43" r:id="rId25"/>
    <sheet name="C II.7.1" sheetId="29" r:id="rId26"/>
    <sheet name="C II.7.2" sheetId="44" r:id="rId27"/>
    <sheet name="C II.7.3" sheetId="45" r:id="rId28"/>
    <sheet name="C II.8.1" sheetId="46" r:id="rId29"/>
    <sheet name="C II.8.2" sheetId="47" r:id="rId30"/>
    <sheet name="C II.9.1" sheetId="48" r:id="rId31"/>
    <sheet name="C II.9.2" sheetId="49" r:id="rId32"/>
    <sheet name="C II.9.3" sheetId="50" r:id="rId33"/>
    <sheet name="C II.10.1" sheetId="34" r:id="rId34"/>
    <sheet name="C II.11.1" sheetId="97" r:id="rId35"/>
    <sheet name="C II.11.2" sheetId="98" r:id="rId36"/>
    <sheet name="C II.11.3" sheetId="99" r:id="rId37"/>
    <sheet name="C II.11.4" sheetId="100" r:id="rId38"/>
    <sheet name="C II.11.5" sheetId="101" r:id="rId39"/>
    <sheet name="C II.11.6" sheetId="102" r:id="rId40"/>
    <sheet name="C II.11.7" sheetId="103" r:id="rId41"/>
    <sheet name="C II.11.8" sheetId="104" r:id="rId42"/>
    <sheet name="C II.11.9" sheetId="105" r:id="rId43"/>
    <sheet name="C A.I.1" sheetId="79" r:id="rId44"/>
    <sheet name="C A.I.2" sheetId="82" r:id="rId45"/>
    <sheet name="C A.I.3" sheetId="80" r:id="rId46"/>
    <sheet name="C A.I.4" sheetId="81" r:id="rId47"/>
    <sheet name="C A.II.1" sheetId="15" r:id="rId48"/>
    <sheet name="C A.II.2" sheetId="2" r:id="rId49"/>
    <sheet name="C A.II.3" sheetId="3" r:id="rId50"/>
    <sheet name="C A.II.4" sheetId="4" r:id="rId51"/>
    <sheet name="C A.II.5" sheetId="5" r:id="rId52"/>
    <sheet name="C A.II.6" sheetId="6" r:id="rId53"/>
    <sheet name="C A.II.7" sheetId="16" r:id="rId54"/>
    <sheet name="C A.II.8" sheetId="17" r:id="rId55"/>
    <sheet name="C A.II.9" sheetId="18" r:id="rId56"/>
    <sheet name="C A.II.10" sheetId="19" r:id="rId57"/>
    <sheet name="C A.II.11" sheetId="20" r:id="rId58"/>
    <sheet name="C A.II.12" sheetId="21" r:id="rId59"/>
    <sheet name="C A.II.13" sheetId="22" r:id="rId60"/>
    <sheet name="C A.II.14" sheetId="23" r:id="rId61"/>
    <sheet name="C A.III.1" sheetId="92" r:id="rId62"/>
    <sheet name="C A.III.2" sheetId="93" r:id="rId63"/>
    <sheet name="C A.III.3" sheetId="96" r:id="rId64"/>
    <sheet name="C R.1.1" sheetId="68" r:id="rId65"/>
    <sheet name="C R.1.2" sheetId="75" r:id="rId66"/>
    <sheet name="C R.2.1" sheetId="76" r:id="rId67"/>
    <sheet name="C R.2.2" sheetId="77" r:id="rId68"/>
    <sheet name="C R.2.3" sheetId="78" r:id="rId69"/>
  </sheets>
  <externalReferences>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s>
  <definedNames>
    <definedName name="_0012TC" localSheetId="33">#REF!</definedName>
    <definedName name="_0012TC" localSheetId="14">#REF!</definedName>
    <definedName name="_0012TC" localSheetId="15">#REF!</definedName>
    <definedName name="_0012TC">#REF!</definedName>
    <definedName name="_0106TC" localSheetId="33">#REF!</definedName>
    <definedName name="_0106TC" localSheetId="14">#REF!</definedName>
    <definedName name="_0106TC" localSheetId="15">#REF!</definedName>
    <definedName name="_0106TC">#REF!</definedName>
    <definedName name="_0112TC" localSheetId="14">#REF!</definedName>
    <definedName name="_0112TC" localSheetId="15">#REF!</definedName>
    <definedName name="_0112TC">#REF!</definedName>
    <definedName name="_ftn1" localSheetId="37">'C II.11.4'!$A$13</definedName>
    <definedName name="_ftnref1" localSheetId="37">'C II.11.4'!$H$4</definedName>
    <definedName name="_Hlk35327908" localSheetId="34">'C II.11.1'!$A$31</definedName>
    <definedName name="_Hlk35609165" localSheetId="41">'C II.11.8'!$A$4</definedName>
    <definedName name="a" localSheetId="33">[1]Hoja1!$B$5:$E$63</definedName>
    <definedName name="a">[2]Hoja1!$B$5:$E$63</definedName>
    <definedName name="aaaa">[3]Hoja1!$B$5:$E$63</definedName>
    <definedName name="aaaaa">[3]Hoja1!$B$5:$E$63</definedName>
    <definedName name="Amortizaciones" localSheetId="33">#REF!</definedName>
    <definedName name="Amortizaciones">#REF!</definedName>
    <definedName name="CalcAmort" localSheetId="33">#REF!</definedName>
    <definedName name="CalcAmort">#REF!</definedName>
    <definedName name="Cancel_Prepag" localSheetId="33">[4]Base!$GM$6:$HA$307,[4]Base!$HD$6:$HQ$307</definedName>
    <definedName name="Cancel_Prepag">[5]Base!$GM$6:$HA$307,[5]Base!$HD$6:$HQ$307</definedName>
    <definedName name="Cancelaciones" localSheetId="33">#REF!</definedName>
    <definedName name="Cancelaciones">#REF!</definedName>
    <definedName name="Capitulo" localSheetId="33">[6]Proyeccion!$W$21:$W$156</definedName>
    <definedName name="Capitulo">[7]Proyeccion!$W$21:$W$156</definedName>
    <definedName name="Comisiones" localSheetId="33">#REF!</definedName>
    <definedName name="Comisiones">#REF!</definedName>
    <definedName name="Desembolsos" localSheetId="33">#REF!</definedName>
    <definedName name="Desembolsos">#REF!</definedName>
    <definedName name="Detalle_Prestamos" localSheetId="33">#REF!</definedName>
    <definedName name="Detalle_Prestamos">#REF!</definedName>
    <definedName name="Dext">#REF!</definedName>
    <definedName name="Dext0901">#REF!</definedName>
    <definedName name="Dint">#REF!</definedName>
    <definedName name="Dint0901">#REF!</definedName>
    <definedName name="Intereses">#REF!</definedName>
    <definedName name="lalala">#REF!</definedName>
    <definedName name="Monedas" localSheetId="33">[6]Tasas!$B$54:$B$71</definedName>
    <definedName name="Monedas">[7]Tasas!$B$54:$B$71</definedName>
    <definedName name="Paridades" localSheetId="33">[6]Tasas!$B$54:$C$71</definedName>
    <definedName name="Paridades">[7]Tasas!$B$54:$C$71</definedName>
    <definedName name="ParidFechas" localSheetId="33">#REF!</definedName>
    <definedName name="ParidFechas">#REF!</definedName>
    <definedName name="ParidVigDic2000" localSheetId="33">#REF!</definedName>
    <definedName name="ParidVigDic2000">#REF!</definedName>
    <definedName name="Partidas" localSheetId="33">#REF!</definedName>
    <definedName name="Partidas">#REF!</definedName>
    <definedName name="PartidasCodigos">#REF!</definedName>
    <definedName name="Prepagos">#REF!</definedName>
    <definedName name="Proyección">#REF!</definedName>
    <definedName name="Resumen_Desemb">#REF!</definedName>
    <definedName name="Resumen_Ppto" localSheetId="33">[4]Base!$HR$1:$IL$307,[4]Base!$IO$1:$IU$307</definedName>
    <definedName name="Resumen_Ppto">[5]Base!$HR$1:$IL$307,[5]Base!$IO$1:$IU$307</definedName>
    <definedName name="Resumen_SD" localSheetId="33">#REF!</definedName>
    <definedName name="Resumen_SD">#REF!</definedName>
    <definedName name="Saldos" localSheetId="33">#REF!</definedName>
    <definedName name="Saldos">#REF!</definedName>
    <definedName name="Servicio_Deuda" localSheetId="33">[4]Base!A1:R124,[4]Base!T1:AG124,[4]Base!$FX$6:$GK$307</definedName>
    <definedName name="Servicio_Deuda">[5]Base!A1:R124,[5]Base!T1:AG124,[5]Base!$FX$6:$GK$307</definedName>
    <definedName name="Tasas_Interes" localSheetId="33">[6]Tasas!$B$8:$D$49</definedName>
    <definedName name="Tasas_Interes">[7]Tasas!$B$8:$D$49</definedName>
    <definedName name="TasasProy" localSheetId="33">[8]Tasas!$A$4:$K$65</definedName>
    <definedName name="TasasProy">[9]Tasas!$A$4:$K$65</definedName>
    <definedName name="TasasVig" localSheetId="33">#REF!</definedName>
    <definedName name="TasasVig">#REF!</definedName>
    <definedName name="TasasVigTipos" localSheetId="33">#REF!</definedName>
    <definedName name="TasasVigTipos">#REF!</definedName>
    <definedName name="Tipos_Tasas" localSheetId="33">[6]Tasas!$B$8:$B$49</definedName>
    <definedName name="Tipos_Tasas">[7]Tasas!$B$8:$B$49</definedName>
    <definedName name="Totales" localSheetId="33">#REF!</definedName>
    <definedName name="Total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5" i="92" l="1"/>
  <c r="B8" i="47" l="1"/>
  <c r="B6" i="47"/>
  <c r="B5" i="47" s="1"/>
  <c r="E17" i="32" l="1"/>
  <c r="D17" i="32"/>
  <c r="C17" i="32"/>
  <c r="B17" i="32"/>
  <c r="C12" i="15" l="1"/>
  <c r="B12" i="15"/>
</calcChain>
</file>

<file path=xl/sharedStrings.xml><?xml version="1.0" encoding="utf-8"?>
<sst xmlns="http://schemas.openxmlformats.org/spreadsheetml/2006/main" count="1922" uniqueCount="1142">
  <si>
    <t>Ingresos Cobre Bruto</t>
  </si>
  <si>
    <t>Gobierno Central Presupuestario</t>
  </si>
  <si>
    <t xml:space="preserve">     en miles de US$</t>
  </si>
  <si>
    <t>Gobierno Central Extrapresupuestario</t>
  </si>
  <si>
    <t>Gobierno Central Consolidado</t>
  </si>
  <si>
    <t>Fuente: Dipres.</t>
  </si>
  <si>
    <t>Primer</t>
  </si>
  <si>
    <t>Segundo</t>
  </si>
  <si>
    <t>Tercer</t>
  </si>
  <si>
    <t>Cuarto</t>
  </si>
  <si>
    <t>Trimestre</t>
  </si>
  <si>
    <t>TOTAL GASTOS</t>
  </si>
  <si>
    <t>DE TRANSACCIONES QUE AFECTAN EL PATRIMONIO NETO</t>
  </si>
  <si>
    <t>Personal</t>
  </si>
  <si>
    <t>Bienes y servicios de consumo y producción</t>
  </si>
  <si>
    <t>Intereses</t>
  </si>
  <si>
    <t>Subsidios y donaciones</t>
  </si>
  <si>
    <r>
      <t>Prestaciones previsionales</t>
    </r>
    <r>
      <rPr>
        <vertAlign val="superscript"/>
        <sz val="10"/>
        <rFont val="Calibri"/>
        <family val="2"/>
        <scheme val="minor"/>
      </rPr>
      <t xml:space="preserve"> (1)</t>
    </r>
  </si>
  <si>
    <t>Otros</t>
  </si>
  <si>
    <t>DE TRANSACCIONES EN ACTIVOS NO FINANCIEROS</t>
  </si>
  <si>
    <t>Inversión</t>
  </si>
  <si>
    <t>Transferencias de capital</t>
  </si>
  <si>
    <t>Ejecución</t>
  </si>
  <si>
    <t>Ejecución -</t>
  </si>
  <si>
    <t>Presupuesto</t>
  </si>
  <si>
    <r>
      <t xml:space="preserve">Prestaciones previsionales </t>
    </r>
    <r>
      <rPr>
        <vertAlign val="superscript"/>
        <sz val="10"/>
        <rFont val="Calibri"/>
        <family val="2"/>
        <scheme val="minor"/>
      </rPr>
      <t>(1)</t>
    </r>
  </si>
  <si>
    <t>Presupuestario</t>
  </si>
  <si>
    <t>Extrapresupuestario</t>
  </si>
  <si>
    <t>Consolidado</t>
  </si>
  <si>
    <t>TOTAL INGRESOS</t>
  </si>
  <si>
    <t>De transacciones que afectan el patrimonio neto</t>
  </si>
  <si>
    <t xml:space="preserve"> I.   Tributarios</t>
  </si>
  <si>
    <t xml:space="preserve"> II.  Cobre bruto</t>
  </si>
  <si>
    <t xml:space="preserve"> III. Otros</t>
  </si>
  <si>
    <t>De transacciones en activos no financieros</t>
  </si>
  <si>
    <t>PRESTAMO NETO / ENDEUDAMIENTO NETO</t>
  </si>
  <si>
    <t>Gobierno Central Presupuestario, Extrapresupuestario y Total</t>
  </si>
  <si>
    <t>GOBIERNO CENTRAL PRESUPUESTARIO</t>
  </si>
  <si>
    <t>TRANSACCIONES QUE AFECTAN EL PATRIMONIO NETO</t>
  </si>
  <si>
    <t xml:space="preserve">    INGRESOS</t>
  </si>
  <si>
    <t xml:space="preserve">        Ingresos Tributarios Netos</t>
  </si>
  <si>
    <t xml:space="preserve">        Cobre Bruto</t>
  </si>
  <si>
    <t xml:space="preserve">        Imposiciones Previsionales </t>
  </si>
  <si>
    <t xml:space="preserve">        Donaciones</t>
  </si>
  <si>
    <t xml:space="preserve">        Rentas de la Propiedad</t>
  </si>
  <si>
    <t xml:space="preserve">        Ingresos de Operación</t>
  </si>
  <si>
    <t xml:space="preserve">        Otros Ingresos</t>
  </si>
  <si>
    <t xml:space="preserve">    GASTOS</t>
  </si>
  <si>
    <t xml:space="preserve">         Personal</t>
  </si>
  <si>
    <t xml:space="preserve">         Bienes y Servicios de Consumo y Producción</t>
  </si>
  <si>
    <t xml:space="preserve">         Intereses de la Deuda</t>
  </si>
  <si>
    <t xml:space="preserve">         Subsidios y Donaciones</t>
  </si>
  <si>
    <t xml:space="preserve">         Prestaciones Previsionales</t>
  </si>
  <si>
    <t xml:space="preserve">         Otros </t>
  </si>
  <si>
    <t>RESULTADO OPERATIVO BRUTO PRESUPUESTARIO</t>
  </si>
  <si>
    <t>ADQUISICION NETA DE ACTIVOS NO  FINANCIEROS</t>
  </si>
  <si>
    <t xml:space="preserve">       Venta de Activos Físicos</t>
  </si>
  <si>
    <t xml:space="preserve">        Inversión </t>
  </si>
  <si>
    <t xml:space="preserve">        Transferencias de Capital </t>
  </si>
  <si>
    <t>PRESTAMO NETO/ENDEUDAMIENTO NETO PRESUPUESTARIO</t>
  </si>
  <si>
    <t>GOBIERNO CENTRAL EXTRAPRESUPUESTARIO</t>
  </si>
  <si>
    <t xml:space="preserve">    Fondos Estabilización Precios de Combustibles</t>
  </si>
  <si>
    <t xml:space="preserve">    Ley N° 13.196</t>
  </si>
  <si>
    <t xml:space="preserve">          Ingresos Ley 13.196 </t>
  </si>
  <si>
    <t xml:space="preserve">          Gastos</t>
  </si>
  <si>
    <t xml:space="preserve">    Intereses Devengados Bono de Reconocimiento</t>
  </si>
  <si>
    <t>ADQUISICIÓN NETA DE ACTIVOS NO FINANCIEROS</t>
  </si>
  <si>
    <t>PRESTAMO NETO/ENDEUDAMIENTO NETO EXTRAPRES</t>
  </si>
  <si>
    <t>PRÉSTAMO NETO/ENDEUDAM NETO (PRESUPUESTARIO+EXTRAPRESUPUESTARIO)</t>
  </si>
  <si>
    <t>A. EN MONEDA EXTRANJERA</t>
  </si>
  <si>
    <t>Millones de dólares</t>
  </si>
  <si>
    <t>Fondo de Reserva de Pensiones</t>
  </si>
  <si>
    <t xml:space="preserve">    Aportes</t>
  </si>
  <si>
    <r>
      <t xml:space="preserve">    Variación Valor Mercado</t>
    </r>
    <r>
      <rPr>
        <vertAlign val="superscript"/>
        <sz val="10"/>
        <rFont val="Calibri"/>
        <family val="2"/>
        <scheme val="minor"/>
      </rPr>
      <t>(1)</t>
    </r>
  </si>
  <si>
    <r>
      <t xml:space="preserve">    Retiros</t>
    </r>
    <r>
      <rPr>
        <vertAlign val="superscript"/>
        <sz val="10"/>
        <rFont val="Calibri"/>
        <family val="2"/>
        <scheme val="minor"/>
      </rPr>
      <t>(2)</t>
    </r>
  </si>
  <si>
    <t>Saldo al 31 de diciembre</t>
  </si>
  <si>
    <t>Fondo de Estabilización Económica y Social</t>
  </si>
  <si>
    <t>Fondo de Estabilización de Precios del Petróleo</t>
  </si>
  <si>
    <t xml:space="preserve">    Depósitos</t>
  </si>
  <si>
    <t xml:space="preserve">    Aplicación</t>
  </si>
  <si>
    <t>Fondo de Estabilización de Precios de Combustibles Derivados del Petróleo</t>
  </si>
  <si>
    <t>Fondo para la Educación</t>
  </si>
  <si>
    <t>B. EN MONEDA NACIONAL</t>
  </si>
  <si>
    <t>Millones de pesos</t>
  </si>
  <si>
    <r>
      <t xml:space="preserve">Fondo de Infraestructura </t>
    </r>
    <r>
      <rPr>
        <b/>
        <vertAlign val="superscript"/>
        <sz val="10"/>
        <rFont val="Calibri"/>
        <family val="2"/>
        <scheme val="minor"/>
      </rPr>
      <t>(3)</t>
    </r>
  </si>
  <si>
    <t xml:space="preserve">    Intereses Capitalizados</t>
  </si>
  <si>
    <t xml:space="preserve">    Retiros</t>
  </si>
  <si>
    <t xml:space="preserve">    Conversión de Monedas</t>
  </si>
  <si>
    <t>Fondo de Reconstrucción</t>
  </si>
  <si>
    <t>Fondo para Diagnósticos y Tratamientos de Alto Costo</t>
  </si>
  <si>
    <t>(1) Considera los intereses devengados y las ganancias (o pérdidas) de capital.</t>
  </si>
  <si>
    <t>(2) Considera los pagos por concepto de administración, custodia y otros como los retiros efectivos de recursos.</t>
  </si>
  <si>
    <t>Ejecución Presupuestaria Consolidada</t>
  </si>
  <si>
    <t>(millones de pesos de cada año)</t>
  </si>
  <si>
    <t>1. Impuestos a la Renta</t>
  </si>
  <si>
    <t xml:space="preserve">    Declaración Anual</t>
  </si>
  <si>
    <t xml:space="preserve">       Impuestos</t>
  </si>
  <si>
    <t xml:space="preserve">       Sistemas de Pago</t>
  </si>
  <si>
    <t xml:space="preserve">    Declaración y Pago Mensual</t>
  </si>
  <si>
    <t xml:space="preserve">    Pagos Provisionales Mensuales</t>
  </si>
  <si>
    <t>2. Impuesto al Valor Agregado</t>
  </si>
  <si>
    <t xml:space="preserve">    I.V.A. Declarado</t>
  </si>
  <si>
    <t xml:space="preserve">    Crédito Especial Empresas Constructoras</t>
  </si>
  <si>
    <t xml:space="preserve">    Devoluciones</t>
  </si>
  <si>
    <t>3. Impuestos a Productos Especificos</t>
  </si>
  <si>
    <t xml:space="preserve">    Tabacos, Cigarros y Cigarrillos</t>
  </si>
  <si>
    <t xml:space="preserve">    Combustibles</t>
  </si>
  <si>
    <t xml:space="preserve">    Derechos de Extracción de Pesca</t>
  </si>
  <si>
    <t>4. Impuestos a los Actos Jurídicos</t>
  </si>
  <si>
    <t>5. Impuestos al Comercio Exterior</t>
  </si>
  <si>
    <t>6. Otros</t>
  </si>
  <si>
    <t xml:space="preserve">    Fluctuación Deudores más Diferencias Pendientes</t>
  </si>
  <si>
    <t xml:space="preserve">    Otros</t>
  </si>
  <si>
    <t>INGRESOS NETOS POR IMPUESTOS</t>
  </si>
  <si>
    <t>Ingresos por Impuestos</t>
  </si>
  <si>
    <t>Ejecución Presupuestaria sin Mineras Privadas Consolidadas</t>
  </si>
  <si>
    <t>Ejecución Presupuestaria Mineras Privadas Consolidadas</t>
  </si>
  <si>
    <t>(miles de dólares)</t>
  </si>
  <si>
    <t>Ley de Presupuestos</t>
  </si>
  <si>
    <t>Proyección</t>
  </si>
  <si>
    <t>Gobierno Central Total</t>
  </si>
  <si>
    <t>Ingresos Tributarios GMP10 moneda nacional y extranjera</t>
  </si>
  <si>
    <t>Declaración anual de Renta</t>
  </si>
  <si>
    <t>Declaración y pago mensual</t>
  </si>
  <si>
    <t>Pagos Provisionales Mensuales</t>
  </si>
  <si>
    <t>Impuesto Adicional Retenido</t>
  </si>
  <si>
    <t>Total pagos por impuesto a la Renta</t>
  </si>
  <si>
    <t>INGRESOS</t>
  </si>
  <si>
    <t>GASTOS</t>
  </si>
  <si>
    <t xml:space="preserve">    Personal</t>
  </si>
  <si>
    <t xml:space="preserve">    Bienes y servicios de consumo y producción</t>
  </si>
  <si>
    <t xml:space="preserve">    Intereses </t>
  </si>
  <si>
    <t xml:space="preserve">    Subsidios y donaciones</t>
  </si>
  <si>
    <t xml:space="preserve">    Prestaciones previsionales</t>
  </si>
  <si>
    <t>ADQUISICION NETA DE ACTIVOS NO FINANCIEROS</t>
  </si>
  <si>
    <t xml:space="preserve">    Venta de activos físicos</t>
  </si>
  <si>
    <t xml:space="preserve">    Inversión</t>
  </si>
  <si>
    <t xml:space="preserve">    Transferencias de capital</t>
  </si>
  <si>
    <t>Fondos de Estabilización Precios de Combustibles</t>
  </si>
  <si>
    <t>Ley N° 13.196</t>
  </si>
  <si>
    <t xml:space="preserve">   Ingresos Ley N° 13.196</t>
  </si>
  <si>
    <t xml:space="preserve">   Ingresos Intereses Ley</t>
  </si>
  <si>
    <t xml:space="preserve">   Gastos</t>
  </si>
  <si>
    <t>Intereses Devengados Bono de Reconocimiento</t>
  </si>
  <si>
    <t>RESULTADO OPERATIVO BRUTO EXTRAPRESUPUESTARIO</t>
  </si>
  <si>
    <t>PRESTAMO NETO/ENDEUDAMIENTO NETO EXTRAPRESUPUESTARIO</t>
  </si>
  <si>
    <t>GOBIERNO CENTRAL TOTAL</t>
  </si>
  <si>
    <t>PRESTAMO NETO/ENDEUDAMIENTO NETO (TOTAL)</t>
  </si>
  <si>
    <t>Efectivo 2018</t>
  </si>
  <si>
    <t>Presupuesto 2019</t>
  </si>
  <si>
    <t>Efectivo 2019</t>
  </si>
  <si>
    <t xml:space="preserve">     en millones de $ de 2019</t>
  </si>
  <si>
    <t>(millones de pesos 2019)</t>
  </si>
  <si>
    <t>Proyección de Ingresos Cobre bruto 2020</t>
  </si>
  <si>
    <t>Ley de Presupuestos 2020</t>
  </si>
  <si>
    <t>Proyección 2020</t>
  </si>
  <si>
    <t>Estado de Operaciones del Gobierno 2020</t>
  </si>
  <si>
    <t>(millones de pesos de 2020 y % del PIB)</t>
  </si>
  <si>
    <t>Gastos Gobierno Central Total Ejecución Trimestral de Gastos 2019</t>
  </si>
  <si>
    <t>(% variación real anual)</t>
  </si>
  <si>
    <t>(1) Estas cifras consideran el efecto del Bono Electrónico Fonasa.</t>
  </si>
  <si>
    <t>Gastos Gobierno Central Consolidado 2018 y 2019</t>
  </si>
  <si>
    <t>(millones de pesos de 2019)</t>
  </si>
  <si>
    <t>(1) Presupuesto 2019 incluye MM$279.166 correspondientes a Bono Electrónico Fonasa, lo que permite hacer comparación con la cifra de Ejecución 2019, que incluye un ajuste equivalente.</t>
  </si>
  <si>
    <t>(MM$ de 2019)</t>
  </si>
  <si>
    <t>2018 - 2019</t>
  </si>
  <si>
    <t>Var. % real</t>
  </si>
  <si>
    <t>Consolidado 2018</t>
  </si>
  <si>
    <t>% del PIB</t>
  </si>
  <si>
    <t>millones de pesos 2019</t>
  </si>
  <si>
    <t>Cuadro A.II.1</t>
  </si>
  <si>
    <t>Cuadro A.II.2</t>
  </si>
  <si>
    <t>Cuadro A.II.3</t>
  </si>
  <si>
    <t>Cuadro A.II.4</t>
  </si>
  <si>
    <r>
      <t>Balance del Gobierno Central Presupuestario, Extrapresupuestario y Consolidado 2019 y Consolidado 2018</t>
    </r>
    <r>
      <rPr>
        <b/>
        <vertAlign val="superscript"/>
        <sz val="10"/>
        <rFont val="Calibri"/>
        <family val="2"/>
        <scheme val="minor"/>
      </rPr>
      <t>(1)</t>
    </r>
  </si>
  <si>
    <t>(1) Estas cifras consideran, tanto en ingresos como en gastos, el efecto del Bono Electrónico Fonasa.</t>
  </si>
  <si>
    <t>Cuadro A.II.5</t>
  </si>
  <si>
    <t>Estado de Operaciones de Gobierno: 2018 - 2019</t>
  </si>
  <si>
    <t>(millones de pesos 2019 y % del PIB)</t>
  </si>
  <si>
    <t>Cuadro A.II.6</t>
  </si>
  <si>
    <t>Fondos Especiales (2011-2019)</t>
  </si>
  <si>
    <t>moneda nacional + moneda extranjera</t>
  </si>
  <si>
    <t>(millones de dólares y pesos, según corresponda)</t>
  </si>
  <si>
    <t>Cuadro A.II.7</t>
  </si>
  <si>
    <t>Cuadro A.II.8</t>
  </si>
  <si>
    <t>Cuadro A.II.9</t>
  </si>
  <si>
    <t>Cuadro A.II.10</t>
  </si>
  <si>
    <t>Cuadro A.II.11</t>
  </si>
  <si>
    <t>Cuadro A.II.12</t>
  </si>
  <si>
    <t>Cuadro A.II.13</t>
  </si>
  <si>
    <t>Cuadro A.II.14</t>
  </si>
  <si>
    <t>millones de pesos 2020</t>
  </si>
  <si>
    <t>-</t>
  </si>
  <si>
    <t>Ingresos tributarios netos</t>
  </si>
  <si>
    <t xml:space="preserve">       Ingresos tributarios mineros </t>
  </si>
  <si>
    <t xml:space="preserve">       Ingresos tributarios resto de contribuyentes</t>
  </si>
  <si>
    <t>Cobre bruto</t>
  </si>
  <si>
    <t>Imposiciones previsionales</t>
  </si>
  <si>
    <t>Donaciones (Transferencias)</t>
  </si>
  <si>
    <t>Rentas de la propiedad</t>
  </si>
  <si>
    <t>Ingresos de operación</t>
  </si>
  <si>
    <t>Venta de activos físicos</t>
  </si>
  <si>
    <t>(% de variación real anual)</t>
  </si>
  <si>
    <r>
      <t>Prestaciones previsionales</t>
    </r>
    <r>
      <rPr>
        <vertAlign val="superscript"/>
        <sz val="10"/>
        <color rgb="FF000000"/>
        <rFont val="Calibri"/>
        <family val="2"/>
      </rPr>
      <t xml:space="preserve"> (1)</t>
    </r>
  </si>
  <si>
    <t>(1) Estas cifras consideran el efecto del bono electrónico Fonasa.</t>
  </si>
  <si>
    <t>2018-2019</t>
  </si>
  <si>
    <t>PRESTAMO NETO / ENDEUDAMIENTO NETO (% del PIB)</t>
  </si>
  <si>
    <r>
      <rPr>
        <b/>
        <sz val="10"/>
        <color rgb="FF000000"/>
        <rFont val="Calibri"/>
        <family val="2"/>
      </rPr>
      <t xml:space="preserve">-2,0 </t>
    </r>
    <r>
      <rPr>
        <b/>
        <vertAlign val="superscript"/>
        <sz val="10"/>
        <color rgb="FF000000"/>
        <rFont val="Calibri"/>
        <family val="2"/>
      </rPr>
      <t>(2)</t>
    </r>
  </si>
  <si>
    <t>(1) Estas cifras consideran, tanto en ingresos como en gastos, el efecto del bono electrónico Fonasa.</t>
  </si>
  <si>
    <t>Var. Real anual (%)</t>
  </si>
  <si>
    <t>Gasto Presupuestario</t>
  </si>
  <si>
    <t>Gasto Extrapresupuestario</t>
  </si>
  <si>
    <t>Gasto Total</t>
  </si>
  <si>
    <t>Ingresos tributarios 2018 y 2019</t>
  </si>
  <si>
    <t>(millones de pesos de 2019 y % de variación real)</t>
  </si>
  <si>
    <t>Ejecución 2018</t>
  </si>
  <si>
    <t>Ejecución 2019</t>
  </si>
  <si>
    <t>Variación Real (%)            2019-2018</t>
  </si>
  <si>
    <t xml:space="preserve">     Declaración Anual</t>
  </si>
  <si>
    <t xml:space="preserve">     Declaración y Pago Mensual </t>
  </si>
  <si>
    <t xml:space="preserve">     Pagos Provisionales Mensuales</t>
  </si>
  <si>
    <t>3. Impuestos a Productos Específicos</t>
  </si>
  <si>
    <t xml:space="preserve">     Tabacos, Cigarros y Cigarrillos</t>
  </si>
  <si>
    <t xml:space="preserve">     Combustibles</t>
  </si>
  <si>
    <t xml:space="preserve">     Derechos de Extracción Ley de Pesca</t>
  </si>
  <si>
    <t>4. Impuestos a los Actos Juridicos</t>
  </si>
  <si>
    <t/>
  </si>
  <si>
    <t>Otros ingresos</t>
  </si>
  <si>
    <t xml:space="preserve">Clasificación Funcional de Erogaciones del Gobierno Central Total </t>
  </si>
  <si>
    <t>Variación promedio anual período 2000-2019</t>
  </si>
  <si>
    <t>GASTO TOTAL</t>
  </si>
  <si>
    <t>Servicios Públicos Generales</t>
  </si>
  <si>
    <t>Organismos Ejecutivos y Legislativos, Asuntos Financieros y Fiscales, Asuntos Exteriores</t>
  </si>
  <si>
    <t>Ayuda Económica Exterior</t>
  </si>
  <si>
    <t>--</t>
  </si>
  <si>
    <t>Servicios Generales</t>
  </si>
  <si>
    <t>Investigación Básica</t>
  </si>
  <si>
    <t>Servicios Públicos Generales n.e.p.</t>
  </si>
  <si>
    <t>Transacciones de la Deuda Pública</t>
  </si>
  <si>
    <t>Defensa</t>
  </si>
  <si>
    <t>Defensa Militar</t>
  </si>
  <si>
    <t>Investigación y Desarrollo relacionados con la Defensa</t>
  </si>
  <si>
    <t>Orden Público y Seguridad</t>
  </si>
  <si>
    <t>Servicios de Policía</t>
  </si>
  <si>
    <t>Servicios de Protección contra Incendios</t>
  </si>
  <si>
    <t>Tribunales de Justicia</t>
  </si>
  <si>
    <t>Prisiones</t>
  </si>
  <si>
    <t>Orden Público y Seguridad n.e.p.</t>
  </si>
  <si>
    <t>Asuntos Económicos</t>
  </si>
  <si>
    <t>Asuntos Económicos, Comerciales y Laborales en General</t>
  </si>
  <si>
    <t>Agricultura, Silvicultura, Pesca y Caza</t>
  </si>
  <si>
    <t>Combustibles y Energía</t>
  </si>
  <si>
    <t>Minería, Manufacturas y Construcción</t>
  </si>
  <si>
    <t>Transporte</t>
  </si>
  <si>
    <t>Comunicaciones</t>
  </si>
  <si>
    <t>Otras Industrias</t>
  </si>
  <si>
    <t>Investigación y Desarrollo relacionados con Asuntos Económicos</t>
  </si>
  <si>
    <t>Asuntos Económicos n.e.p.</t>
  </si>
  <si>
    <t>Protección del Medio Ambiente</t>
  </si>
  <si>
    <t>Reducción de la Contaminación</t>
  </si>
  <si>
    <t>Protección a la diversidad Biológica y del Paisaje</t>
  </si>
  <si>
    <t>Protección del Medio Ambiente n.e.p.</t>
  </si>
  <si>
    <t>Vivienda y Servicios Comunitarios</t>
  </si>
  <si>
    <t>Urbanización</t>
  </si>
  <si>
    <t>Desarrollo Comunitario</t>
  </si>
  <si>
    <t>Abastecimiento de Agua</t>
  </si>
  <si>
    <t>Vivienda y Servicios Comunitarios n.e.p.</t>
  </si>
  <si>
    <t>Salud</t>
  </si>
  <si>
    <t>Productos, Útiles y Equipos Médicos</t>
  </si>
  <si>
    <t>Servicios para Pacientes Externos</t>
  </si>
  <si>
    <t>Servicios Hospitalarios</t>
  </si>
  <si>
    <t>Servicios de Salud Pública</t>
  </si>
  <si>
    <t>Salud n.e.p.</t>
  </si>
  <si>
    <t>Actividades Recreativas, Cultura y Religión</t>
  </si>
  <si>
    <t>Servicios Recreativos y Deportivos</t>
  </si>
  <si>
    <t>Servicios Culturales</t>
  </si>
  <si>
    <t>Educación</t>
  </si>
  <si>
    <t>Enseñanza Preescolar, Primaria y Secundaria</t>
  </si>
  <si>
    <t>Enseñanza Terciaria</t>
  </si>
  <si>
    <t>Enseñanza no atribuible a ningun nivel</t>
  </si>
  <si>
    <t>Servicios Auxiliares de la Educación</t>
  </si>
  <si>
    <t>Enseñanza n.e.p.</t>
  </si>
  <si>
    <t>Protección Social</t>
  </si>
  <si>
    <t>Enfermedad e Incapacidad</t>
  </si>
  <si>
    <t>Edad Avanzada</t>
  </si>
  <si>
    <t>Familia e Hijos</t>
  </si>
  <si>
    <t>Desempleo</t>
  </si>
  <si>
    <t>Vivienda</t>
  </si>
  <si>
    <t>Exclusión Social</t>
  </si>
  <si>
    <t>Investigación y Desarrollo relacionados con Protección social</t>
  </si>
  <si>
    <t>Protección Social n.e.p</t>
  </si>
  <si>
    <t>Gasto en Funciones Sociales</t>
  </si>
  <si>
    <t>Crecimiento Real Gasto en Funciones Sociales 2018-2019</t>
  </si>
  <si>
    <t>Crecimiento Real Gasto del Gobierno Central Total Consolidado 2018-2019</t>
  </si>
  <si>
    <t>Cuadro II.10.1</t>
  </si>
  <si>
    <t>(millones de pesos de 2019, porcentaje de gasto total y variación promedio anual)</t>
  </si>
  <si>
    <t>MM$ 2019</t>
  </si>
  <si>
    <t>% gasto total</t>
  </si>
  <si>
    <t>Proyección de ingresos Gobierno Central Total 2020</t>
  </si>
  <si>
    <t>(millones de pesos 2020, % del PIB y % de variación real) </t>
  </si>
  <si>
    <t>Proyección enero</t>
  </si>
  <si>
    <t>Proyección abril</t>
  </si>
  <si>
    <t>Diferencia proyección abril - proyección enero</t>
  </si>
  <si>
    <t>(1)</t>
  </si>
  <si>
    <t>(2)</t>
  </si>
  <si>
    <t>(3) = (2) - (1)</t>
  </si>
  <si>
    <t>(MM$)</t>
  </si>
  <si>
    <t>Var. real anual (%)</t>
  </si>
  <si>
    <t>(% del PIB)</t>
  </si>
  <si>
    <t>TRANSACCIONES QUE AFECTAN EL PATRIMONIO NETO </t>
  </si>
  <si>
    <t>Ingresos tributarios netos </t>
  </si>
  <si>
    <t>Cobre bruto </t>
  </si>
  <si>
    <t>Imposiciones previsionales </t>
  </si>
  <si>
    <t>Donaciones </t>
  </si>
  <si>
    <t>Rentas de la propiedad </t>
  </si>
  <si>
    <t>Ingresos de operación </t>
  </si>
  <si>
    <t>Otros ingresos </t>
  </si>
  <si>
    <t>TRANSACCIONES EN ACTIVOS NO FINANCIEROS</t>
  </si>
  <si>
    <t>Venta de activos físicos </t>
  </si>
  <si>
    <t>TOTAL</t>
  </si>
  <si>
    <t>Fuente: Dipres. </t>
  </si>
  <si>
    <t>(millones de pesos 2020 y % de variación real) </t>
  </si>
  <si>
    <t>  </t>
  </si>
  <si>
    <t xml:space="preserve">   Minería privada</t>
  </si>
  <si>
    <t xml:space="preserve">   Resto de contribuyentes </t>
  </si>
  <si>
    <t xml:space="preserve">    Derechos de Extracción Ley de Pesca</t>
  </si>
  <si>
    <t>Ingresos netos por impuestos</t>
  </si>
  <si>
    <t>Parámetros de referencia del Balance Cíclicamente Ajustado 2020</t>
  </si>
  <si>
    <t>    PIB Tendencial (% de variación real) </t>
  </si>
  <si>
    <t>    Brecha PIB (%) </t>
  </si>
  <si>
    <t>    Precio de referencia (US$c2020/lb) </t>
  </si>
  <si>
    <t>    Ventas Codelco (MTFM) </t>
  </si>
  <si>
    <t>    Producción GMP10 (MTFM) </t>
  </si>
  <si>
    <t>Nota: Corresponde a los parámetros del Comité del PIB Tendencial y del Comité Consultivo del Precio de Referencia del Cobre reunidos con ocasión de la elaboración del Presupuesto del año respectivo. En el caso del PIB tendendical para 2020 y la brecha respectiva, considera la consulta extraordinaria realizada en noviembre 2019.</t>
  </si>
  <si>
    <t>Cuadro I.4.2</t>
  </si>
  <si>
    <t>Proyección de ingresos cíclicamente ajustados Gobierno Central Total 2020</t>
  </si>
  <si>
    <t>(millones de pesos 2020, % del PIB y % de variación real anual)</t>
  </si>
  <si>
    <t>Diferencia c/r enero</t>
  </si>
  <si>
    <t>Var. % Proy. abril/Proy. enero</t>
  </si>
  <si>
    <t>Total Ingresos</t>
  </si>
  <si>
    <t>Ingresos Tributarios Netos</t>
  </si>
  <si>
    <t xml:space="preserve">       Tributación Minería Privada</t>
  </si>
  <si>
    <t xml:space="preserve">       Tributación Resto de Contribuyentes    </t>
  </si>
  <si>
    <t>Imposiciones Previsionales Salud</t>
  </si>
  <si>
    <t>(1) Las cifras correspondientes a Otros ingresos no tienen ajuste cíclico por lo que los ingresos efectivos son iguales a los cíclicamente ajustados. Estas contemplan los ingresos por Donaciones, Rentas de la Propiedad, Ingresos de Operación, Otros Ingresos, Ventas de Activos Físicos y las Imposiciones Previsionales del Ministerio del Trabajo.</t>
  </si>
  <si>
    <t>Cuadro I.5.1</t>
  </si>
  <si>
    <t>Gasto del Gobierno Central Total 2020</t>
  </si>
  <si>
    <t>(millones de pesos de 2020 y % de variación real anual)</t>
  </si>
  <si>
    <t>Millones de pesos de 2020</t>
  </si>
  <si>
    <t>% de var. 2020/ Ley Inicial 2020</t>
  </si>
  <si>
    <t>Incrementos para atender Emergencia Sanitaria por Covid-19 y otros</t>
  </si>
  <si>
    <t>Medidas Económicas para proteger a las familias de Chile por el impacto del Covid-19</t>
  </si>
  <si>
    <t>2% constitucional para gastos de emergencia sanitaria</t>
  </si>
  <si>
    <t>Bono Covid-19</t>
  </si>
  <si>
    <t>Fondo Solidario para enfrentar la crisis a través de Municipios</t>
  </si>
  <si>
    <t>Fondo apoyo para independientes</t>
  </si>
  <si>
    <t>(3)</t>
  </si>
  <si>
    <t>Ajustes para financimaneto de mayor gasto por Emergencia Sanitaria</t>
  </si>
  <si>
    <t>Ajuste marzo</t>
  </si>
  <si>
    <t>Ajuste abril</t>
  </si>
  <si>
    <t>(1) Supone inflación y dólar del IFP de Enero: 3,1% y 750</t>
  </si>
  <si>
    <t>(2) Ajuste de tipo de cambio en la base y mayor gasto en intereses.</t>
  </si>
  <si>
    <t>Fuente: Dipres</t>
  </si>
  <si>
    <t>Balance del Gobierno Central Total 2020</t>
  </si>
  <si>
    <t>(millones de pesos de 2020 y % del PIB) </t>
  </si>
  <si>
    <t>Total Ingresos Efectivos</t>
  </si>
  <si>
    <t>Total Ingresos Cíclicamente Ajustados</t>
  </si>
  <si>
    <t>Total Gastos</t>
  </si>
  <si>
    <t>(1) - (3)</t>
  </si>
  <si>
    <t>Balance Efectivo</t>
  </si>
  <si>
    <t>(2) - (3)</t>
  </si>
  <si>
    <t>Balance Cíclicamente Ajustado</t>
  </si>
  <si>
    <t>País</t>
  </si>
  <si>
    <t>Australia</t>
  </si>
  <si>
    <t>Canadá</t>
  </si>
  <si>
    <t>EE.UU.</t>
  </si>
  <si>
    <t>Ecuador</t>
  </si>
  <si>
    <t>España</t>
  </si>
  <si>
    <t>Chile</t>
  </si>
  <si>
    <t>China</t>
  </si>
  <si>
    <t>Reino Unido</t>
  </si>
  <si>
    <t>Francia</t>
  </si>
  <si>
    <t>Italia</t>
  </si>
  <si>
    <t>Perú</t>
  </si>
  <si>
    <t>Suiza</t>
  </si>
  <si>
    <t>Japón</t>
  </si>
  <si>
    <t>Nueva Zelanda</t>
  </si>
  <si>
    <t>Corea del Sur</t>
  </si>
  <si>
    <t>Rusia</t>
  </si>
  <si>
    <t>Turquía</t>
  </si>
  <si>
    <r>
      <t>Cuadro I.3.1</t>
    </r>
    <r>
      <rPr>
        <sz val="10"/>
        <rFont val="Calibri"/>
        <family val="2"/>
        <scheme val="minor"/>
      </rPr>
      <t> </t>
    </r>
  </si>
  <si>
    <r>
      <t>moneda nacional + moneda extranjera</t>
    </r>
    <r>
      <rPr>
        <sz val="10"/>
        <rFont val="Calibri"/>
        <family val="2"/>
        <scheme val="minor"/>
      </rPr>
      <t> </t>
    </r>
  </si>
  <si>
    <r>
      <t> </t>
    </r>
    <r>
      <rPr>
        <sz val="10"/>
        <rFont val="Calibri"/>
        <family val="2"/>
        <scheme val="minor"/>
      </rPr>
      <t> </t>
    </r>
  </si>
  <si>
    <r>
      <t>      Tributación minería privada</t>
    </r>
    <r>
      <rPr>
        <sz val="10"/>
        <rFont val="Calibri"/>
        <family val="2"/>
        <scheme val="minor"/>
      </rPr>
      <t> </t>
    </r>
  </si>
  <si>
    <r>
      <t>      Tributación resto contribuyentes</t>
    </r>
    <r>
      <rPr>
        <sz val="10"/>
        <rFont val="Calibri"/>
        <family val="2"/>
        <scheme val="minor"/>
      </rPr>
      <t> </t>
    </r>
  </si>
  <si>
    <r>
      <t>Cuadro I.3.2</t>
    </r>
    <r>
      <rPr>
        <sz val="10"/>
        <rFont val="Calibri"/>
        <family val="2"/>
        <scheme val="minor"/>
      </rPr>
      <t> </t>
    </r>
  </si>
  <si>
    <r>
      <t>Proyección de ingresos tributarios netos 2020</t>
    </r>
    <r>
      <rPr>
        <sz val="10"/>
        <rFont val="Calibri"/>
        <family val="2"/>
        <scheme val="minor"/>
      </rPr>
      <t> </t>
    </r>
  </si>
  <si>
    <r>
      <t>Cuadro I.4.1</t>
    </r>
    <r>
      <rPr>
        <sz val="10"/>
        <rFont val="Calibri"/>
        <family val="2"/>
        <scheme val="minor"/>
      </rPr>
      <t> </t>
    </r>
  </si>
  <si>
    <r>
      <t>PIB </t>
    </r>
    <r>
      <rPr>
        <sz val="10"/>
        <rFont val="Calibri"/>
        <family val="2"/>
        <scheme val="minor"/>
      </rPr>
      <t> </t>
    </r>
  </si>
  <si>
    <r>
      <t>Cobre</t>
    </r>
    <r>
      <rPr>
        <sz val="10"/>
        <rFont val="Calibri"/>
        <family val="2"/>
        <scheme val="minor"/>
      </rPr>
      <t> </t>
    </r>
  </si>
  <si>
    <r>
      <t>Otros Ingresos</t>
    </r>
    <r>
      <rPr>
        <vertAlign val="superscript"/>
        <sz val="10"/>
        <rFont val="Calibri"/>
        <family val="2"/>
      </rPr>
      <t>(1)</t>
    </r>
  </si>
  <si>
    <r>
      <t> </t>
    </r>
    <r>
      <rPr>
        <sz val="10"/>
        <color rgb="FF000000"/>
        <rFont val="Calibri"/>
        <family val="2"/>
        <scheme val="minor"/>
      </rPr>
      <t> </t>
    </r>
  </si>
  <si>
    <r>
      <t>Cuadro I.5.2</t>
    </r>
    <r>
      <rPr>
        <sz val="10"/>
        <rFont val="Calibri"/>
        <family val="2"/>
        <scheme val="minor"/>
      </rPr>
      <t> </t>
    </r>
  </si>
  <si>
    <t>Cuadro II.2.3</t>
  </si>
  <si>
    <t>Cuadro II.2.2</t>
  </si>
  <si>
    <t>Cuadro II.2.1</t>
  </si>
  <si>
    <t>(1) Presupuesto 2019 incluye MM$279.166 correspondientes a Bono Electrónico FONASA, lo que permite hacer comparación con la cifra de Ejecución 2019, que incluye un ajuste equivalente.</t>
  </si>
  <si>
    <r>
      <t>Otros ingresos</t>
    </r>
    <r>
      <rPr>
        <vertAlign val="superscript"/>
        <sz val="10"/>
        <color rgb="FF000000"/>
        <rFont val="Calibri"/>
        <family val="2"/>
      </rPr>
      <t>(1)</t>
    </r>
  </si>
  <si>
    <t>Donaciones</t>
  </si>
  <si>
    <t xml:space="preserve">(millones de pesos de 2019 y % variación real) </t>
  </si>
  <si>
    <t>Ejecución 2019 -</t>
  </si>
  <si>
    <t>Variación real (%)</t>
  </si>
  <si>
    <t>2019 - 2018</t>
  </si>
  <si>
    <t>(% variación real)</t>
  </si>
  <si>
    <t>Ingresos Gobierno Central Total</t>
  </si>
  <si>
    <t>Ejecución Trimestral de Ingresos 2019</t>
  </si>
  <si>
    <t>Ingresos Gobierno Central Total 2018 y 2019</t>
  </si>
  <si>
    <t>Gastos Gobierno Central Total 2018 y 2019</t>
  </si>
  <si>
    <t>Var. real %</t>
  </si>
  <si>
    <r>
      <t>Prestaciones previsionales</t>
    </r>
    <r>
      <rPr>
        <vertAlign val="superscript"/>
        <sz val="10"/>
        <color rgb="FF000000"/>
        <rFont val="Calibri"/>
        <family val="2"/>
      </rPr>
      <t>(1)</t>
    </r>
  </si>
  <si>
    <t>Cuadro II.5.1</t>
  </si>
  <si>
    <t xml:space="preserve">Cuadro II.5.2 </t>
  </si>
  <si>
    <t>Gastos Gobierno Central Presupuestario 2018 y 2019</t>
  </si>
  <si>
    <t>Var. real (%)</t>
  </si>
  <si>
    <t>Ejecución 2019 –</t>
  </si>
  <si>
    <t>Gastos Gobierno Central Total</t>
  </si>
  <si>
    <t>Ejecución Trimestral de Gastos 2019</t>
  </si>
  <si>
    <t>Cuadro II.5.5</t>
  </si>
  <si>
    <t>Gastos Gobierno Central Total al Cuarto Trimestre 2019</t>
  </si>
  <si>
    <t>(millones de pesos y % del PIB)</t>
  </si>
  <si>
    <t>Cuadro II.5.6</t>
  </si>
  <si>
    <t>Cuadro II.7.1</t>
  </si>
  <si>
    <r>
      <t>Balance del Gobierno Central Total 2018 y 2019</t>
    </r>
    <r>
      <rPr>
        <b/>
        <vertAlign val="superscript"/>
        <sz val="10"/>
        <rFont val="Calibri"/>
        <family val="2"/>
      </rPr>
      <t>(1)</t>
    </r>
  </si>
  <si>
    <t>(millones de pesos de 2019 y % variación real)</t>
  </si>
  <si>
    <t>(2) Porcentaje del PIB estimado a la fecha de elaboración del Presupuesto de 2019.</t>
  </si>
  <si>
    <t>Cuadro A.I.1</t>
  </si>
  <si>
    <t>Variables estructurales para 2020</t>
  </si>
  <si>
    <t>Variable</t>
  </si>
  <si>
    <t>Valor</t>
  </si>
  <si>
    <t>Fuente</t>
  </si>
  <si>
    <t>Brecha PIB tendencial / PIB efectivo 2020</t>
  </si>
  <si>
    <t>Ministerio de Hacienda/ Comité de expertos, reunido en noviembre de 2019.</t>
  </si>
  <si>
    <t>Brecha PIB tendencial / PIB efectivo 2019</t>
  </si>
  <si>
    <t>Precio de referencia del cobre 2020</t>
  </si>
  <si>
    <t>Comité de expertos, reunido en julio de 2019.</t>
  </si>
  <si>
    <t>(centavos de dólar por libra)</t>
  </si>
  <si>
    <t>Precio de referencia del cobre 2019</t>
  </si>
  <si>
    <t>Comité de expertos, reunido en julio de 2018.</t>
  </si>
  <si>
    <t>Fuentes: Ministerio de Hacienda y Dipres.</t>
  </si>
  <si>
    <t>Cuadro A.I.3</t>
  </si>
  <si>
    <t>Ingresos efectivos, componente cíclico e ingresos cíclicamente ajustados 2020</t>
  </si>
  <si>
    <t>(millones de pesos 2020)</t>
  </si>
  <si>
    <t>Componente</t>
  </si>
  <si>
    <t>Ingresos efectivos</t>
  </si>
  <si>
    <t>Componente cíclico</t>
  </si>
  <si>
    <t>Ingresos cíclicamente ajustados</t>
  </si>
  <si>
    <t>(1) Ingresos tributarios no mineros (ITNM)</t>
  </si>
  <si>
    <t>(1.1) Impuesto Declaración Anual (abril)</t>
  </si>
  <si>
    <t>(1.3) Impuesto Declaración Mensual (adicional, 2ª categoría, etc.)</t>
  </si>
  <si>
    <t>(1.4) PPM</t>
  </si>
  <si>
    <t>(1.5) Impuestos Indirectos</t>
  </si>
  <si>
    <t>(1.6) Otros</t>
  </si>
  <si>
    <t>(2) Cotizaciones Previsionales de Salud</t>
  </si>
  <si>
    <t>(3) Traspasos cobre Codelco</t>
  </si>
  <si>
    <t>(4) Ingresos tributarios GMP10</t>
  </si>
  <si>
    <t>(4.1) Impuesto Específico a la actividad minera GMP10</t>
  </si>
  <si>
    <t>(4.1.2) PPM  2019</t>
  </si>
  <si>
    <t>(4.1.3) Créditos (abril de 2019)</t>
  </si>
  <si>
    <t>(4.2) Impuesto a la Renta de Primera Categoría GMP10</t>
  </si>
  <si>
    <t>(4.2.2) PPM 2019</t>
  </si>
  <si>
    <t>(4.3) Impuesto Adicional GMP10</t>
  </si>
  <si>
    <t>(5) Otros ingresos sin ajuste cíclico</t>
  </si>
  <si>
    <t>(6)= (1+2+3+4+5) Total</t>
  </si>
  <si>
    <t>Nota: El cálculo del componente cíclico estimado, incluye el descuento de las medidas de reversión automáticas consideradas para 2020, tal como señala la metodología vigente. Los montos descontados son: -$1.958.721 millones estimados en la línea (1.4) por la suspensión del pago de PPM, -$635.970 millones estimados en la línea (1.5) por facilidades en el pago de IVA, -$100.656 millones estimados en la línea (1.2) por la devolución de los impuestos retenidos a los trabajadores independientes y $840 millones en la línea (1.5) por el apoyo a MiPymes. Todos estos montos corresponden a beneficios otorgados por la Ley N° 21.207 y el Decreto N° 420 del Ministerio de Hacienda.</t>
  </si>
  <si>
    <t>Cuadro A.I.4</t>
  </si>
  <si>
    <t>Balance Cíclicamente Ajustado del Gobierno Central Total 2020</t>
  </si>
  <si>
    <t>Millones de Pesos de 2020</t>
  </si>
  <si>
    <t>Porcentaje del PIB</t>
  </si>
  <si>
    <t>(2.1) Ingresos tributarios no mineros</t>
  </si>
  <si>
    <t>(2.2) Ingresos cotizaciones previsionales de salud</t>
  </si>
  <si>
    <t xml:space="preserve">(2.3) Ingresos de Codelco </t>
  </si>
  <si>
    <t xml:space="preserve">(2.4) Ingresos tributarios GMP10 </t>
  </si>
  <si>
    <t>(4) Ingresos por intereses</t>
  </si>
  <si>
    <t>(5) Gastos por intereses</t>
  </si>
  <si>
    <t>(6) = (1-4+5) Balance primario efectivo</t>
  </si>
  <si>
    <t>(7) = (3-4+5) Balance primario cíclicamente ajustado</t>
  </si>
  <si>
    <t>PIB</t>
  </si>
  <si>
    <t>Cuadro A.I.2</t>
  </si>
  <si>
    <t>Proyección de variables económicas efectivas 2020</t>
  </si>
  <si>
    <t>Período</t>
  </si>
  <si>
    <t>PIB (tasa de variación real)</t>
  </si>
  <si>
    <t>Promedio 2020</t>
  </si>
  <si>
    <t xml:space="preserve">IPC (tasa de variación promedio / promedio) </t>
  </si>
  <si>
    <t>Tipo de cambio nominal (pesos por dólar)</t>
  </si>
  <si>
    <t>Promedio 2019 ($2020)</t>
  </si>
  <si>
    <t>Precio del cobre BML (centavos de dólar por libra)</t>
  </si>
  <si>
    <t>Promedio 2019</t>
  </si>
  <si>
    <t>Diferencia precio Referencia  del cobre – precio cobre Codelco (centavos de dólar por libra)</t>
  </si>
  <si>
    <t>Ventas Cobre Codelco (miles de toneladas)</t>
  </si>
  <si>
    <t>Total 2020</t>
  </si>
  <si>
    <t>Producción cobre GMP10 (miles de toneladas)</t>
  </si>
  <si>
    <t>Total 2019</t>
  </si>
  <si>
    <t>Tasa de impuesto específico a la minería</t>
  </si>
  <si>
    <t xml:space="preserve">Tasa efectiva de impuesto a la renta de primera categoría </t>
  </si>
  <si>
    <t xml:space="preserve">Tasa efectiva impuesto adicional </t>
  </si>
  <si>
    <t>Proporción de distribución de las utilidades de las GMP10 al exterior (Z)</t>
  </si>
  <si>
    <t>Costos de operación totales de GMP10 (millones de dólares)</t>
  </si>
  <si>
    <t>Cuadro I.6.1</t>
  </si>
  <si>
    <t>Deuda Bruta del Gobierno Central, cierre estimado 2020</t>
  </si>
  <si>
    <t>(millones de pesos de 2020)</t>
  </si>
  <si>
    <t>Deuda Bruta saldo ejercicio anterior</t>
  </si>
  <si>
    <t>Déficit Fiscal GC Presupuestario</t>
  </si>
  <si>
    <t>Transacciones en activos financieros</t>
  </si>
  <si>
    <t>Deuda Bruta saldo final</t>
  </si>
  <si>
    <t>% PIB</t>
  </si>
  <si>
    <t>Cuadro II.1.1</t>
  </si>
  <si>
    <t>Crecimiento del PIB mundial en 2019</t>
  </si>
  <si>
    <t>(%)</t>
  </si>
  <si>
    <t>Mundo</t>
  </si>
  <si>
    <t>Economías avanzadas</t>
  </si>
  <si>
    <t>Estados Unidos</t>
  </si>
  <si>
    <t>Eurozona</t>
  </si>
  <si>
    <t>Latinoamérica y el Caribe</t>
  </si>
  <si>
    <t>Fuente: FMI, WEO de enero de 2020 y Bloomberg.</t>
  </si>
  <si>
    <t>Cuadro II.1.2</t>
  </si>
  <si>
    <t>Variables macroeconómicas 2018 y 2019</t>
  </si>
  <si>
    <t>2018 efectivo</t>
  </si>
  <si>
    <t>Ley de Presupuesto 2019</t>
  </si>
  <si>
    <t>IFP 4T 2019</t>
  </si>
  <si>
    <t>(var. anual, %)</t>
  </si>
  <si>
    <t>Demanda Interna</t>
  </si>
  <si>
    <t>IPC</t>
  </si>
  <si>
    <t>(var. anual, % promedio)</t>
  </si>
  <si>
    <t>Tipo de cambio</t>
  </si>
  <si>
    <t>($/US$, promedio, valor nominal)</t>
  </si>
  <si>
    <t>(US$c/lb, promedio, BML)</t>
  </si>
  <si>
    <t>Fuente: Banco Central de Chile y Ministerio de Hacienda.</t>
  </si>
  <si>
    <t>Cuadro II.4.1</t>
  </si>
  <si>
    <t>Ingresos Cíclicamente Ajustados del Gobierno Central Total 2018 y 2019</t>
  </si>
  <si>
    <t>Cuadro II.4.2</t>
  </si>
  <si>
    <t>Parámetros estructurales 2018-2019</t>
  </si>
  <si>
    <t>Crecimiento real del PIB tendencial</t>
  </si>
  <si>
    <t>Brecha (% del PIB)</t>
  </si>
  <si>
    <t>Precio de referencia cobre (US$/lb)</t>
  </si>
  <si>
    <t>Cierre</t>
  </si>
  <si>
    <t>Ministerios</t>
  </si>
  <si>
    <t>Interior</t>
  </si>
  <si>
    <t>Gasto Corriente</t>
  </si>
  <si>
    <r>
      <t>5 Ministerios con mayor gasto corriente aprobado</t>
    </r>
    <r>
      <rPr>
        <b/>
        <vertAlign val="superscript"/>
        <sz val="10"/>
        <rFont val="Calibri"/>
        <family val="2"/>
        <scheme val="minor"/>
      </rPr>
      <t>(1),(2)</t>
    </r>
  </si>
  <si>
    <t>(millones de pesos de 2019, % var. real anual y % de ejecución sobre Ley Aprobada)</t>
  </si>
  <si>
    <t>Trabajo y Previsión Social</t>
  </si>
  <si>
    <t>Ley Aprobada 2019</t>
  </si>
  <si>
    <t xml:space="preserve"> Ejecución 2019</t>
  </si>
  <si>
    <t>Variación real (%)    2018-2019</t>
  </si>
  <si>
    <t xml:space="preserve">(1) Luego de la clasificación por mayor gasto aprobado en la Ley de Presupuestos 2019, se ordenan El Gasto Corriente aprobado de estos 5 ministerios representa un 72,9% del Gasto Corriente total aprobado en la Ley de Presupuestos 2019. descendentemente de acuerdo al porcentaje de ejecución acumulada en lo que va de este año. </t>
  </si>
  <si>
    <t>(2) Estas cifras no consideran, tanto en la Ley Aprobada como en la Ejecución, el Bono Electrónico Fonasa.</t>
  </si>
  <si>
    <t>Porcentaje de Ejecución 2019  (%)</t>
  </si>
  <si>
    <t>Obras Públicas</t>
  </si>
  <si>
    <t>Gasto de Capital</t>
  </si>
  <si>
    <r>
      <t>5 Ministerios con mayor gasto de capital aprobado</t>
    </r>
    <r>
      <rPr>
        <b/>
        <vertAlign val="superscript"/>
        <sz val="10"/>
        <rFont val="Calibri"/>
        <family val="2"/>
        <scheme val="minor"/>
      </rPr>
      <t>(1),(2)</t>
    </r>
  </si>
  <si>
    <t>Vivienda y Urbanismo</t>
  </si>
  <si>
    <t>Variación real (%)   2018-2019</t>
  </si>
  <si>
    <t>Porcentaje de Ejecución 2019 (%)</t>
  </si>
  <si>
    <t>(1) Luego de la clasificación por mayor gasto aprobado en la Ley de Presupuestos 2019, se ordenan  descendentemente de acuerdo al porcentaje de ejecución acumulado en 2019. El Gasto de Capital aprobado de estos 5 ministerios representa un 87,9% del Gasto de Capital total aprobado en la Ley de Presupuestos 2019.</t>
  </si>
  <si>
    <t>Cuadro II.5.3</t>
  </si>
  <si>
    <t>Cuadro II.5.4</t>
  </si>
  <si>
    <t>Nombre Partida</t>
  </si>
  <si>
    <t>Ley de Presupuestos Aprobada 2019</t>
  </si>
  <si>
    <t>Ley de Presupuestos Vigente 2019</t>
  </si>
  <si>
    <t>Tasa de Ejecución 2019 sobre Ley Aprobada 
(%)</t>
  </si>
  <si>
    <t>Tasa de Ejecución 2019 sobre Ley Vigente 
(%)</t>
  </si>
  <si>
    <t>Diferencias respecto de Ley Aprobada 2019</t>
  </si>
  <si>
    <t>Diferencias respecto de Ley Vigente 2019</t>
  </si>
  <si>
    <t xml:space="preserve">PRESIDENCIA DE LA REPÚBLICA                                                     </t>
  </si>
  <si>
    <t xml:space="preserve">CONGRESO NACIONAL                                                               </t>
  </si>
  <si>
    <t xml:space="preserve">PODER JUDICIAL                                                                  </t>
  </si>
  <si>
    <t xml:space="preserve">CONTRALORÍA GENERAL DE LA REPÚBLICA                                             </t>
  </si>
  <si>
    <t xml:space="preserve">MINISTERIO DEL INTERIOR Y SEGURIDAD PÚBLICA                                     </t>
  </si>
  <si>
    <t xml:space="preserve">MINISTERIO DE RELACIONES EXTERIORES                                             </t>
  </si>
  <si>
    <t xml:space="preserve">MINISTERIO DE ECONOMÍA, FOMENTO Y TURISMO                                       </t>
  </si>
  <si>
    <t xml:space="preserve">MINISTERIO DE HACIENDA                                                          </t>
  </si>
  <si>
    <t xml:space="preserve">MINISTERIO DE EDUCACIÓN                                                         </t>
  </si>
  <si>
    <t xml:space="preserve">MINISTERIO DE JUSTICIA Y DERECHOS HUMANOS                                       </t>
  </si>
  <si>
    <t xml:space="preserve">MINISTERIO DE DEFENSA NACIONAL                                                  </t>
  </si>
  <si>
    <t xml:space="preserve">MINISTERIO DE OBRAS PÚBLICAS                                                    </t>
  </si>
  <si>
    <t xml:space="preserve">MINISTERIO DE AGRICULTURA                                                       </t>
  </si>
  <si>
    <t xml:space="preserve">MINISTERIO DE BIENES NACIONALES                                                 </t>
  </si>
  <si>
    <t xml:space="preserve">MINISTERIO DEL TRABAJO Y PREVISIÓN SOCIAL                                       </t>
  </si>
  <si>
    <t xml:space="preserve">MINISTERIO DE SALUD                                                             </t>
  </si>
  <si>
    <t xml:space="preserve">MINISTERIO DE MINERÍA                                                           </t>
  </si>
  <si>
    <t xml:space="preserve">MINISTERIO DE VIVIENDA Y URBANISMO                                              </t>
  </si>
  <si>
    <t xml:space="preserve">MINISTERIO DE TRANSPORTES Y TELECOMUNICACIONES                                  </t>
  </si>
  <si>
    <t xml:space="preserve">MINISTERIO SECRETARÍA GENERAL DE GOBIERNO                                       </t>
  </si>
  <si>
    <t xml:space="preserve">MINISTERIO DE DESARROLLO SOCIAL Y FAMILIA                                       </t>
  </si>
  <si>
    <t xml:space="preserve">MINISTERIO SECRETARÍA GENERAL DE LA PRESIDENCIA DE LA REPÚBLICA                 </t>
  </si>
  <si>
    <t xml:space="preserve">MINISTERIO PÚBLICO                                                              </t>
  </si>
  <si>
    <t xml:space="preserve">MINISTERIO DE ENERGÍA                                                           </t>
  </si>
  <si>
    <t xml:space="preserve">MINISTERIO DEL MEDIO AMBIENTE                                                   </t>
  </si>
  <si>
    <t xml:space="preserve">MINISTERIO DEL DEPORTE                                                          </t>
  </si>
  <si>
    <t xml:space="preserve">MINISTERIO DE LA MUJER Y LA EQUIDAD DE GÉNERO                                   </t>
  </si>
  <si>
    <t xml:space="preserve">SERVICIO ELECTORAL                                                              </t>
  </si>
  <si>
    <t xml:space="preserve">MINISTERIO DE LAS CULTURAS, LAS ARTES Y EL PATRIMONIO                           </t>
  </si>
  <si>
    <t xml:space="preserve">MINISTERIO DE CIENCIA, TECNOLOGÍA, CONOCIMIENTO E INNOVACIÓN                    </t>
  </si>
  <si>
    <t>Cuadro II.6.1</t>
  </si>
  <si>
    <t>Gasto del Gobierno Central Presupuestario por Partida 2019</t>
  </si>
  <si>
    <t>Sub/sobre ejecución</t>
  </si>
  <si>
    <t>(miles de pesos de 2019 y porcentajes)</t>
  </si>
  <si>
    <t>Cuadro II.8.1</t>
  </si>
  <si>
    <t>Financiamiento del Gobierno Central Total 2018-2019</t>
  </si>
  <si>
    <t>Cuadro II.8.2</t>
  </si>
  <si>
    <r>
      <t>Fuentes y usos de recursos fiscales 2019</t>
    </r>
    <r>
      <rPr>
        <b/>
        <vertAlign val="superscript"/>
        <sz val="10"/>
        <color theme="1"/>
        <rFont val="Calibri"/>
        <family val="2"/>
        <scheme val="minor"/>
      </rPr>
      <t>(1)</t>
    </r>
  </si>
  <si>
    <t>Cuadro II.9.1</t>
  </si>
  <si>
    <t>Detalle del Programa de Intercambio de bonos durante 2019</t>
  </si>
  <si>
    <t>Instrumento</t>
  </si>
  <si>
    <t>Nemotécnico</t>
  </si>
  <si>
    <t xml:space="preserve">Moneda de Origen </t>
  </si>
  <si>
    <t>Valor de Mercado</t>
  </si>
  <si>
    <t>Millones de US$</t>
  </si>
  <si>
    <t>BTP0600120</t>
  </si>
  <si>
    <t>BTP0450221</t>
  </si>
  <si>
    <t>BTP0450321</t>
  </si>
  <si>
    <t>BTP0600122</t>
  </si>
  <si>
    <t>BTP0600124</t>
  </si>
  <si>
    <t>BTP0600132</t>
  </si>
  <si>
    <t>BTP0600134</t>
  </si>
  <si>
    <t>Total BTP</t>
  </si>
  <si>
    <t>BTU0150321</t>
  </si>
  <si>
    <t>BTU0260925</t>
  </si>
  <si>
    <t>BTU0300120</t>
  </si>
  <si>
    <t>BTU0300122</t>
  </si>
  <si>
    <t>BTU0300130</t>
  </si>
  <si>
    <t>BTU0300132</t>
  </si>
  <si>
    <t>BTU0300134</t>
  </si>
  <si>
    <t>BTU0300140</t>
  </si>
  <si>
    <t>BTU0300142</t>
  </si>
  <si>
    <t>BTU0300338</t>
  </si>
  <si>
    <t>BTU0300339</t>
  </si>
  <si>
    <t>BTU0450824</t>
  </si>
  <si>
    <t>BTU0451023</t>
  </si>
  <si>
    <t>Total BTU</t>
  </si>
  <si>
    <t>CHI 5 1/2 05/08/20</t>
  </si>
  <si>
    <t>CHI 3 7/8 05/08/20</t>
  </si>
  <si>
    <t>CHI 3 1/4 14/09/21</t>
  </si>
  <si>
    <t>CHI 2 1/4 30/10/22</t>
  </si>
  <si>
    <t>CHI 3 1/8 27/03/25</t>
  </si>
  <si>
    <t>CHI 3 1/8 21/01/26</t>
  </si>
  <si>
    <t>CHI 3 5/8 30/10/42</t>
  </si>
  <si>
    <t>CHI 3.86 21/06/47</t>
  </si>
  <si>
    <t>Total Soberanos</t>
  </si>
  <si>
    <t>Total General</t>
  </si>
  <si>
    <t>Cuadro II.9.2</t>
  </si>
  <si>
    <t>Stock de deuda del Gobierno Central por acreedor 2019</t>
  </si>
  <si>
    <t>(millones de dólares)</t>
  </si>
  <si>
    <t>Mar 2019</t>
  </si>
  <si>
    <t>%</t>
  </si>
  <si>
    <t>Jun 2019</t>
  </si>
  <si>
    <t>Sep 2019</t>
  </si>
  <si>
    <t>Dic 2019</t>
  </si>
  <si>
    <t>Deuda Total</t>
  </si>
  <si>
    <t xml:space="preserve">Bonos </t>
  </si>
  <si>
    <t>BID</t>
  </si>
  <si>
    <t>BIRF</t>
  </si>
  <si>
    <t>Banco Estado</t>
  </si>
  <si>
    <t>Deuda Interna</t>
  </si>
  <si>
    <t>Deuda Externa</t>
  </si>
  <si>
    <t>Cuadro II.9.3</t>
  </si>
  <si>
    <t>Posición financiera neta 2018-2019</t>
  </si>
  <si>
    <t>(millones de dólares y % del PIB, al 31 de diciembre de cada año)</t>
  </si>
  <si>
    <t>MMUS$</t>
  </si>
  <si>
    <t>Total activos del Tesoro Público</t>
  </si>
  <si>
    <t>Fondos Soberanos</t>
  </si>
  <si>
    <t xml:space="preserve">     FRP</t>
  </si>
  <si>
    <t xml:space="preserve">     FEES</t>
  </si>
  <si>
    <t>Otros activos del Tesoro Público</t>
  </si>
  <si>
    <t>Fondo de Apoyo Regional</t>
  </si>
  <si>
    <t>Fondo para Diagnóstico y Tratamientos de Alto Costo</t>
  </si>
  <si>
    <t>Total deuda bruta</t>
  </si>
  <si>
    <r>
      <t>Posición financiera neta</t>
    </r>
    <r>
      <rPr>
        <b/>
        <vertAlign val="superscript"/>
        <sz val="10"/>
        <rFont val="Calibri"/>
        <family val="2"/>
        <scheme val="minor"/>
      </rPr>
      <t>(1)</t>
    </r>
  </si>
  <si>
    <t>(1) El monto de la PFN difiere del “Pasivo financiero neto del Gobierno Central” publicado en el Informe de Estadísticas de la Deuda Pública del Ministerio de Hacienda (marzo 2013), dado que el dato reportado por la Subsecretaría de Hacienda incorpora otras categorías de activos financieros, las cuales no son consideradas en el indicador informado en la presente publicación.</t>
  </si>
  <si>
    <t>(1) Face value en millones de pesos.</t>
  </si>
  <si>
    <t>(2) Face value en miles de UF.</t>
  </si>
  <si>
    <t>(3) Face value en millones de USD, exceptuando el CHI 5 1/2 05/08/20 que es en millones de pesos.</t>
  </si>
  <si>
    <t>Financiamiento</t>
  </si>
  <si>
    <t>Adquisición neta de activos financieros</t>
  </si>
  <si>
    <t>Préstamos</t>
  </si>
  <si>
    <t xml:space="preserve">   Otorgamiento de préstamos</t>
  </si>
  <si>
    <t xml:space="preserve">   Recuperación de préstamos</t>
  </si>
  <si>
    <t xml:space="preserve">Títulos y valores </t>
  </si>
  <si>
    <t xml:space="preserve">   Inversión financiera</t>
  </si>
  <si>
    <t xml:space="preserve">   Venta de activos financieros</t>
  </si>
  <si>
    <r>
      <t>Fondos especiales</t>
    </r>
    <r>
      <rPr>
        <vertAlign val="superscript"/>
        <sz val="10"/>
        <rFont val="Calibri"/>
        <family val="2"/>
        <scheme val="minor"/>
      </rPr>
      <t>(1)</t>
    </r>
  </si>
  <si>
    <t xml:space="preserve">   Giros</t>
  </si>
  <si>
    <t xml:space="preserve">   Depósitos</t>
  </si>
  <si>
    <t>Ajustes por rezagos fondos especiales</t>
  </si>
  <si>
    <t>Uso de caja y otros</t>
  </si>
  <si>
    <t>Pasivos netos incurridos</t>
  </si>
  <si>
    <t>Endeudamiento externo neto</t>
  </si>
  <si>
    <t xml:space="preserve">   Endeudamiento</t>
  </si>
  <si>
    <t xml:space="preserve">   Amortizaciones</t>
  </si>
  <si>
    <t>Endeudamiento interno neto</t>
  </si>
  <si>
    <t>Bono de reconocimiento</t>
  </si>
  <si>
    <t>(1) Fondos creados por las leyes N° 19.030 y N° 20.063; en el último caso, el fondo estuvo vigente hasta junio de 2010.</t>
  </si>
  <si>
    <t>Fuentes</t>
  </si>
  <si>
    <t xml:space="preserve">    Endeudamiento bruto</t>
  </si>
  <si>
    <t xml:space="preserve">    Venta neta Activos financieros</t>
  </si>
  <si>
    <t>Usos</t>
  </si>
  <si>
    <t xml:space="preserve">    Déficit efectivo 2019</t>
  </si>
  <si>
    <t xml:space="preserve">    Amortizaciones regulares</t>
  </si>
  <si>
    <t xml:space="preserve">    Pagos de bonos de reconocimiento</t>
  </si>
  <si>
    <t>(1) Esta descomposición corresponde a la clasificación "transacciones en activos financieros", la cual es recogida del estado de operaciones, según las definiciones del FMI.</t>
  </si>
  <si>
    <t>2019-2018</t>
  </si>
  <si>
    <t>Total ingresos</t>
  </si>
  <si>
    <t xml:space="preserve">     Tributación Minería Privada</t>
  </si>
  <si>
    <t xml:space="preserve">     Tributación Resto de Contribuyentes</t>
  </si>
  <si>
    <t>Imposiciones Previsionales de Salud</t>
  </si>
  <si>
    <r>
      <t>Otros ingresos</t>
    </r>
    <r>
      <rPr>
        <vertAlign val="superscript"/>
        <sz val="10"/>
        <rFont val="Calibri"/>
        <family val="2"/>
        <scheme val="minor"/>
      </rPr>
      <t>(1)</t>
    </r>
  </si>
  <si>
    <t>(1) El Presupuesto 2019 incluye $279.166 millones correspondientes al Bono Electrónico Fonasa, lo que permite hacer comparación con la cifra de Ejecución 2019, que incluye un ajuste equivalente.</t>
  </si>
  <si>
    <t>(2) Las cifras correspondientes a Otros ingresos no tienen ajuste cíclico por lo que los ingresos efectivos son iguales a los cíclicamente ajustados. Estas contemplan los ingresos por Donaciones, Rentas de la Propiedad, Ingresos de Operación, Otros Ingresos, Ventas de Activos Físicos y las Imposiciones Previsionales del Ministerio del Trabajo.</t>
  </si>
  <si>
    <t>Cuadro II.7.2</t>
  </si>
  <si>
    <t>Balance del Gobierno Central Total Efectivo y Estructural 2019</t>
  </si>
  <si>
    <t>Efecto cíclico en ingresos tributarios no mineros</t>
  </si>
  <si>
    <t>Efecto cíclico en cotizaciones de salud</t>
  </si>
  <si>
    <t>Efecto cíclico en cobre bruto</t>
  </si>
  <si>
    <t>Efecto cíclico en ingresos tributarios mineros</t>
  </si>
  <si>
    <t>Nota: Los efectos cíclicos en los ingresos no suman el total como porcentajes del PIB por aproximación de decimales.</t>
  </si>
  <si>
    <t>Balance efectivo (devengado)</t>
  </si>
  <si>
    <t>Efecto cíclico en los ingresos</t>
  </si>
  <si>
    <t>Balance Estructural</t>
  </si>
  <si>
    <t>Cuadro II.7.3</t>
  </si>
  <si>
    <t>Balance Primario del Gobierno Central Total Devengado y Estructural 2019</t>
  </si>
  <si>
    <t>(millones de pesos de 2019 y % del PIB)</t>
  </si>
  <si>
    <t>Ingresos por intereses</t>
  </si>
  <si>
    <t>Gastos por intereses</t>
  </si>
  <si>
    <t>Balance Global Efectivo</t>
  </si>
  <si>
    <t>Balance Global Estructural</t>
  </si>
  <si>
    <t>Balance Primario Efectivo</t>
  </si>
  <si>
    <t>Balance Primario Estructural</t>
  </si>
  <si>
    <t>Cuadro R.1.1</t>
  </si>
  <si>
    <t>Políticas económicas implementadas ante el COVID-19. Países seleccionados</t>
  </si>
  <si>
    <t>Medidas de política fiscal y financiera</t>
  </si>
  <si>
    <t>Medidas de poltica monetaria y macrofiscal</t>
  </si>
  <si>
    <t>En caso de reglas fiscales, cambio/lavantamiento de metas  o uso de claúsulas de escape</t>
  </si>
  <si>
    <t>Aplazamiento de pago de créditos o hipotecas y facilidades tributarias a empresas y/o personas</t>
  </si>
  <si>
    <t xml:space="preserve"> Préstaamos y facilidades a empresas</t>
  </si>
  <si>
    <t xml:space="preserve">Protección al empleo </t>
  </si>
  <si>
    <t xml:space="preserve"> Posibilidad de excencion/rebaja/aplzamiento de cotizaciones de la seguridad social</t>
  </si>
  <si>
    <t xml:space="preserve">Apoyo directo a los ingresos familiares </t>
  </si>
  <si>
    <t>Aumento de presupuestos sectoriles (Salud)</t>
  </si>
  <si>
    <t>Inyecciones de liquidez al mercado</t>
  </si>
  <si>
    <t>Rebajas de tasa de polóitica monetaria</t>
  </si>
  <si>
    <t>Alemania</t>
  </si>
  <si>
    <t>X</t>
  </si>
  <si>
    <t>Argentina</t>
  </si>
  <si>
    <t xml:space="preserve">Brasil </t>
  </si>
  <si>
    <t>Filipinas</t>
  </si>
  <si>
    <t>Marruecos</t>
  </si>
  <si>
    <t>Zona Euro</t>
  </si>
  <si>
    <t>Nota: Información con cierre al 10 de abril de acuerdo  a lo reportado por el FMI hasta el día 14 de abril.</t>
  </si>
  <si>
    <t>Fuente: elaboración propia en base a: https://www.imf.org/en/Topics/imf-and-covid19/Policy-Responses-to-COVID-19#M</t>
  </si>
  <si>
    <t>Cuadro I.2.1</t>
  </si>
  <si>
    <t>Cuadro I.2.2</t>
  </si>
  <si>
    <t>Cuadro I.1.1</t>
  </si>
  <si>
    <t>Crecimiento del PIB mundial en 2020</t>
  </si>
  <si>
    <t>Economías emergentes</t>
  </si>
  <si>
    <t>Economías Emergentes</t>
  </si>
  <si>
    <t>FMI</t>
  </si>
  <si>
    <t>CF</t>
  </si>
  <si>
    <t>Bloomberg</t>
  </si>
  <si>
    <t>IFI</t>
  </si>
  <si>
    <t>OCDE</t>
  </si>
  <si>
    <t>Fuente: FMI, WEO abril, Consensus Forecast (CF) marzo y abril, IFI marzo, OCDE marzo.</t>
  </si>
  <si>
    <t>Cuadro I.1.2</t>
  </si>
  <si>
    <t>Supuestos macroeconómicos 2020</t>
  </si>
  <si>
    <t>IFP 1T 2020</t>
  </si>
  <si>
    <t>Precio del cobre</t>
  </si>
  <si>
    <t>Fuente: Ministerio de Hacienda.</t>
  </si>
  <si>
    <t>Ventas anuales (UF)</t>
  </si>
  <si>
    <t>Monto máximo de financiamiento a garantizar (UF)</t>
  </si>
  <si>
    <t>Actual</t>
  </si>
  <si>
    <t>Nuevo</t>
  </si>
  <si>
    <t>Porcentaje máximo de cobertura</t>
  </si>
  <si>
    <t>&lt; 25.000</t>
  </si>
  <si>
    <t>25.000 - 100.000</t>
  </si>
  <si>
    <t>600.000 - 1.000.000</t>
  </si>
  <si>
    <t>Cuadro II.11.1</t>
  </si>
  <si>
    <t>Logro de Indicadores de Desempeño años 2018 - 2019 por Ministerio</t>
  </si>
  <si>
    <t>Ministerio</t>
  </si>
  <si>
    <t>Número de Instituciones</t>
  </si>
  <si>
    <t>Total Indicadores Evaluados</t>
  </si>
  <si>
    <t>% Promedio de Logro</t>
  </si>
  <si>
    <t>MINISTERIO DE AGRICULTURA</t>
  </si>
  <si>
    <t>MINISTERIO DE BIENES NACIONALES</t>
  </si>
  <si>
    <t xml:space="preserve">MINISTERIO DE CIENCIA, TECNOLOGIA, CONOCIMIENTO E INNOVACION                </t>
  </si>
  <si>
    <t>MINISTERIO DE DEFENSA NACIONAL</t>
  </si>
  <si>
    <t>MINISTERIO DE DESARROLLO SOCIAL</t>
  </si>
  <si>
    <t>MINISTERIO DE ECONOMIA, FOMENTO Y TURISMO</t>
  </si>
  <si>
    <t>MINISTERIO DE EDUCACION</t>
  </si>
  <si>
    <t>MINISTERIO DE ENERGIA</t>
  </si>
  <si>
    <t>MINISTERIO DE HACIENDA</t>
  </si>
  <si>
    <t>MINISTERIO DE JUSTICIA Y DERECHOS HUMANOS</t>
  </si>
  <si>
    <t>MINISTERIO DE LA MUJER Y LA EQUIDAD DE GÉNERO</t>
  </si>
  <si>
    <t>MINISTERIO DE LAS CULTURAS, LAS ARTES Y EL PATRIMONIO</t>
  </si>
  <si>
    <t>MINISTERIO DE MINERIA</t>
  </si>
  <si>
    <t>MINISTERIO DE OBRAS PUBLICAS</t>
  </si>
  <si>
    <t>MINISTERIO DE RELACIONES EXTERIORES</t>
  </si>
  <si>
    <t>MINISTERIO DE SALUD</t>
  </si>
  <si>
    <t>MINISTERIO DE TRANSPORTE Y TELECOMUNICACIONES</t>
  </si>
  <si>
    <t>MINISTERIO DE VIVIENDA Y URBANISMO</t>
  </si>
  <si>
    <t>MINISTERIO DEL DEPORTE</t>
  </si>
  <si>
    <t>MINISTERIO DEL INTERIOR Y SEGURIDAD PÚBLICA</t>
  </si>
  <si>
    <t>MINISTERIO DEL MEDIO AMBIENTE</t>
  </si>
  <si>
    <t>MINISTERIO DEL TRABAJO Y PREVISION SOCIAL</t>
  </si>
  <si>
    <t>MINISTERIO SECRETARIA GENERAL DE GOBIERNO</t>
  </si>
  <si>
    <t>MINISTERIO SECRETARIA GENERAL DE LA PRESIDENCIA</t>
  </si>
  <si>
    <t xml:space="preserve">PRESIDENCIA DE LA REPUBLICA                                                   </t>
  </si>
  <si>
    <t>Total</t>
  </si>
  <si>
    <r>
      <t>Fuente: Dipres.</t>
    </r>
    <r>
      <rPr>
        <b/>
        <sz val="10"/>
        <rFont val="Calibri"/>
        <family val="2"/>
        <scheme val="minor"/>
      </rPr>
      <t xml:space="preserve"> </t>
    </r>
  </si>
  <si>
    <t>Cuadro II.11.2</t>
  </si>
  <si>
    <t>Resumen cumplimiento por año de protocolo a diciembre de 2019</t>
  </si>
  <si>
    <t>Período 2010-2019</t>
  </si>
  <si>
    <t> Año de Protocolo</t>
  </si>
  <si>
    <t>Calificación</t>
  </si>
  <si>
    <t>N° programas e instituciones (2)</t>
  </si>
  <si>
    <t>Egresado</t>
  </si>
  <si>
    <t>Cumplido</t>
  </si>
  <si>
    <t>Parcialmente Cumplido</t>
  </si>
  <si>
    <t>No cumplido (1)</t>
  </si>
  <si>
    <t>En Evaluación</t>
  </si>
  <si>
    <t>Total general</t>
  </si>
  <si>
    <t>(1) Considera programas que teniendo compromisos vigentes no reportaron en el proceso de diciembre de 2019.</t>
  </si>
  <si>
    <t>(2) El universo de programas e instituciones bajo seguimiento de compromisos no son todos los evaluados. Solo se consideran aquellos a los cuáles se le concordaron compromisos y se les está haciendo seguimiento a éstos a través de la plataforma de seguimiento de compromisos.</t>
  </si>
  <si>
    <t>Cuadro II.11.3</t>
  </si>
  <si>
    <t>Resumen cumplimiento por Ministerio al 30 de diciembre de 2019</t>
  </si>
  <si>
    <t>MINISTERIO</t>
  </si>
  <si>
    <t>MINISTERIO DE CIENCIA, TECNOLOGIA, CONOCIMIENTO E INNOVACION</t>
  </si>
  <si>
    <t>MINISTERIO DE DESARROLLO SOCIAL y FAMILIA</t>
  </si>
  <si>
    <t>(2) El universo de programas e instituciones bajo seguimiento de compromisos no son todos los evaluados. Solo se consideran aquellos a los cuáles se le concordaron</t>
  </si>
  <si>
    <t>compromisos y se les está haciendo seguimiento a éstos a través de la plataforma de seguimiento de compromisos.</t>
  </si>
  <si>
    <t>Cuadro II.11.4</t>
  </si>
  <si>
    <t>Cumplimiento PMG 2015-2019</t>
  </si>
  <si>
    <t>Porcentaje de asignación por Desempeño Institucional</t>
  </si>
  <si>
    <t>Porcentaje de cumplimiento</t>
  </si>
  <si>
    <t>N° Instituciones</t>
  </si>
  <si>
    <t>90%-100%</t>
  </si>
  <si>
    <t>75%-89%</t>
  </si>
  <si>
    <t>&lt;75%</t>
  </si>
  <si>
    <t>(1) Corresponde a datos sobre personal de planta y contrata en funciones a diciembre del año en que se ejecutan los compromisos PMG. Son datos a nivel agregado con que habitualmente se construye esta información, y no corresponden con exactitud al número de funcionarios que reciben efectivamente el beneficio en los Servicios Públicos respectivos.</t>
  </si>
  <si>
    <t>Cuadro II.11.5</t>
  </si>
  <si>
    <t>Instituciones por Tramos de Cumplimiento PMG 2015-2019</t>
  </si>
  <si>
    <t>Año 2019</t>
  </si>
  <si>
    <t>Año 2018</t>
  </si>
  <si>
    <t>Año 2017</t>
  </si>
  <si>
    <t>Año 2016</t>
  </si>
  <si>
    <t>Año 2015</t>
  </si>
  <si>
    <t>N°</t>
  </si>
  <si>
    <t>95%-99%</t>
  </si>
  <si>
    <t>90%-94%</t>
  </si>
  <si>
    <t>85%-89%</t>
  </si>
  <si>
    <t>80%-84%</t>
  </si>
  <si>
    <t>75%-79%</t>
  </si>
  <si>
    <t>Cuadro II.11.6</t>
  </si>
  <si>
    <t>Cumplimiento MEI 2014 – 2019 por Tramo de Incentivo</t>
  </si>
  <si>
    <t>(1) Corresponde a datos sobre personal de planta y contrata en funciones a diciembre del año en que se ejecutan los compromisos MEI. Son datos a nivel agregado con que habitualmente se construye esta información, y no corresponden con exactitud al número de funcionarios que reciben efectivamente el beneficio en los Servicios Públicos respectivos.</t>
  </si>
  <si>
    <t>Cuadro II.11.7</t>
  </si>
  <si>
    <t>Tramos de Cumplimiento MEI 2014 – 2019</t>
  </si>
  <si>
    <t>Año 2014</t>
  </si>
  <si>
    <t>Cuadro II.11.8</t>
  </si>
  <si>
    <t>SLEP por tramo de Cumplimiento 2018– 2019</t>
  </si>
  <si>
    <t>Tramos de Cumplimiento</t>
  </si>
  <si>
    <t>N° de Instituciones</t>
  </si>
  <si>
    <t>Dotación de Personal</t>
  </si>
  <si>
    <t>90 - 100</t>
  </si>
  <si>
    <t>(100%)</t>
  </si>
  <si>
    <t>75 - 89</t>
  </si>
  <si>
    <t>(0%)</t>
  </si>
  <si>
    <t>&lt; 75</t>
  </si>
  <si>
    <t>Cuadro II.11.9</t>
  </si>
  <si>
    <t>Porcentaje de cumplimiento y bonificación Ministerio Público, 2010-2019</t>
  </si>
  <si>
    <t>Años</t>
  </si>
  <si>
    <t>% Cumplimiento</t>
  </si>
  <si>
    <t>% Bonificación</t>
  </si>
  <si>
    <r>
      <t>Dotación del Personal</t>
    </r>
    <r>
      <rPr>
        <b/>
        <vertAlign val="superscript"/>
        <sz val="10"/>
        <rFont val="Calibri"/>
        <family val="2"/>
        <scheme val="minor"/>
      </rPr>
      <t>(1)</t>
    </r>
  </si>
  <si>
    <t>Medidas de contención y mitifación aplicadas en el panorama internacional</t>
  </si>
  <si>
    <t>(al 31 de marzo de 2020)</t>
  </si>
  <si>
    <t>Medidas</t>
  </si>
  <si>
    <t>Nacional</t>
  </si>
  <si>
    <t>Por Zonas</t>
  </si>
  <si>
    <t>Control en fronteras y restricción de tránsito</t>
  </si>
  <si>
    <t>Suspensión de clases</t>
  </si>
  <si>
    <t>Restricción de reuniones sociales y/o masivas</t>
  </si>
  <si>
    <t>Cierre de pubs, cines, teatros iglesias y/o gimnasios</t>
  </si>
  <si>
    <t>Cierre de tiendas no escenciales</t>
  </si>
  <si>
    <t>Cuarentena total</t>
  </si>
  <si>
    <t>Unión Europea, Estados Unidos (EEUU), Canadá, Chile</t>
  </si>
  <si>
    <t>Italia, España, Reino Unido (UK), Francia, Alemania, Chile</t>
  </si>
  <si>
    <t>Italia, España, UK, Francia</t>
  </si>
  <si>
    <t>EEUU, Canadá</t>
  </si>
  <si>
    <t>EEUU, Chile</t>
  </si>
  <si>
    <t>Fuente: Elaboración propia en base a información de la OCDE y ACAPS.</t>
  </si>
  <si>
    <t>Países</t>
  </si>
  <si>
    <t>Aumento de presupuesto público para el sistema de salud</t>
  </si>
  <si>
    <t>EEUU, Canadá, Alemania, España, Italia, UK, Corea del Sur</t>
  </si>
  <si>
    <t>Levantamiento de hospitales y/o estaciones médicas de campaña</t>
  </si>
  <si>
    <t>EEUU, Canadá, Alemania, España, Francia, Italia, UK, Corea del Sur</t>
  </si>
  <si>
    <t>(mascarillas, camas, ventiladores)</t>
  </si>
  <si>
    <t>EEUU, Canadá, Alemania, Francia, Italia, UK, Corea del Sur</t>
  </si>
  <si>
    <t>Reclutamiento de Personal para el Sector Salud</t>
  </si>
  <si>
    <t>EEUU, Canadá, España, Francia, Italia, UK, Corea del Sur</t>
  </si>
  <si>
    <t>Cobertura total o parcial para pruebas diagnósticas de COVID-19</t>
  </si>
  <si>
    <t>EEUU, Alemania, Francia, Corea del Sur</t>
  </si>
  <si>
    <t>Fomento a la investigación sobre COVID-19</t>
  </si>
  <si>
    <t>EEUU, Canadá, Alemania, España, Francia</t>
  </si>
  <si>
    <t>Cuadro R.1.2</t>
  </si>
  <si>
    <t>Medidas de reforzamiento de sistemas de salud en el panorama internacional</t>
  </si>
  <si>
    <r>
      <t>Compra y/o producción de equipamiento e insumos extra</t>
    </r>
    <r>
      <rPr>
        <sz val="10"/>
        <color theme="1"/>
        <rFont val="Calibri"/>
        <family val="2"/>
        <scheme val="minor"/>
      </rPr>
      <t>  </t>
    </r>
  </si>
  <si>
    <t>Cuadro R.2.1</t>
  </si>
  <si>
    <t>Medidas fiscales adoptadas por COVID-19 y costos fiscales estimados</t>
  </si>
  <si>
    <t>Foco</t>
  </si>
  <si>
    <t>Recursos</t>
  </si>
  <si>
    <t>Efecto en el Balance Fiscal 2020</t>
  </si>
  <si>
    <t>Reforzar el presupuesto del sistema de salud.</t>
  </si>
  <si>
    <t>US$1.400</t>
  </si>
  <si>
    <t>Mayor Gasto</t>
  </si>
  <si>
    <t>Proteger los empleos y los ingresos familiares.</t>
  </si>
  <si>
    <t>US$2.000</t>
  </si>
  <si>
    <t>Movimiento bajo la línea</t>
  </si>
  <si>
    <t>Proveer liquidez para el sistema productivo.</t>
  </si>
  <si>
    <t>US$2.400</t>
  </si>
  <si>
    <t>US$1.500</t>
  </si>
  <si>
    <t>Efecto caja dentro del año.</t>
  </si>
  <si>
    <t xml:space="preserve">No afecta el Gobierno Central Total. Efecto caja dentro del año. </t>
  </si>
  <si>
    <t>Menores ingresos efectivos y estructurales</t>
  </si>
  <si>
    <t>Efecto caja dentro del año</t>
  </si>
  <si>
    <t>Cuadro R.2.2</t>
  </si>
  <si>
    <t>MM$2020</t>
  </si>
  <si>
    <t>Baja en tasa de Timbres y Estampillas</t>
  </si>
  <si>
    <t>Postergación PPM</t>
  </si>
  <si>
    <t>Postergación IVA</t>
  </si>
  <si>
    <t>Efecto en los Ingresos 2020</t>
  </si>
  <si>
    <t>Devolución retenciones de independientes</t>
  </si>
  <si>
    <t>Cuadro R.2.3</t>
  </si>
  <si>
    <t>Fuentes de financiamiento para el año 2020</t>
  </si>
  <si>
    <t xml:space="preserve">Monto </t>
  </si>
  <si>
    <t>Mayores retiros FRP</t>
  </si>
  <si>
    <t>No aporte al FRP</t>
  </si>
  <si>
    <t>Mayor límite deuda</t>
  </si>
  <si>
    <t>Uso mayor plazo para aportes al FCE</t>
  </si>
  <si>
    <t>Reasignaciones</t>
  </si>
  <si>
    <t>Fondo de Estabilización Económica y Social(*)</t>
  </si>
  <si>
    <t>Activos de Tesoro Público (posterga traspaso a Fondo Plurianual, Otros)</t>
  </si>
  <si>
    <t>(*) Recursos para completar la capitalización del Fogape.</t>
  </si>
  <si>
    <t>2% constitucional a salud</t>
  </si>
  <si>
    <t>Fondo especial insumos médicos</t>
  </si>
  <si>
    <t>Uso del seguro de cesantía en circunstancias excepcionales</t>
  </si>
  <si>
    <t>Bono apoyo ingresos familiares</t>
  </si>
  <si>
    <t>Fondo de beneficio municipal</t>
  </si>
  <si>
    <t>Suspensión PPM</t>
  </si>
  <si>
    <t>Anticipo devoluciones</t>
  </si>
  <si>
    <t>Postergación pago impuesto</t>
  </si>
  <si>
    <t>Postergación contribuciones</t>
  </si>
  <si>
    <t>Reducción timbres y estampillas</t>
  </si>
  <si>
    <t>Aceleración pago facturas</t>
  </si>
  <si>
    <t>Capitalización BECH</t>
  </si>
  <si>
    <t>US$167</t>
  </si>
  <si>
    <t>US$100</t>
  </si>
  <si>
    <t>Acelerar devolución de Impuesto a la Renta de trabajadores independientes</t>
  </si>
  <si>
    <t>Devolución de retención de Impuesto a la Renta de llos meses de enero y febrero 2020 a los trabajadores independientes</t>
  </si>
  <si>
    <t>US$260</t>
  </si>
  <si>
    <t>US$770</t>
  </si>
  <si>
    <t>US$600</t>
  </si>
  <si>
    <t>US$670</t>
  </si>
  <si>
    <t>US$200</t>
  </si>
  <si>
    <t>US$1.000</t>
  </si>
  <si>
    <t>US$500</t>
  </si>
  <si>
    <t>US$118</t>
  </si>
  <si>
    <t>US$420</t>
  </si>
  <si>
    <t>Menores Ingresos Balance Efectivo. MRA en BCA.</t>
  </si>
  <si>
    <t>Menores Ingresos Balance Efectivo. MRA en BCA (estimada en 50%).</t>
  </si>
  <si>
    <t>Menores ingresos</t>
  </si>
  <si>
    <t>(niveles promedios anuales y % de variación real)</t>
  </si>
  <si>
    <t>(% de variación real)</t>
  </si>
  <si>
    <t>(1): Proyección</t>
  </si>
  <si>
    <t xml:space="preserve">(1) Incluye Partida del Tesoro Público. </t>
  </si>
  <si>
    <t>(3) Se refiere al fondo creado bajo un Protocolo entre el Ministro de Hacienda y de Obras Públicas, en septiembre de 1998.</t>
  </si>
  <si>
    <t>Informes financieros de Proyectos de Ley enviados entre enero 2020 y marzo 2020,</t>
  </si>
  <si>
    <t>con efectos en los gastos fiscales</t>
  </si>
  <si>
    <t>N° IF</t>
  </si>
  <si>
    <t>Boletín</t>
  </si>
  <si>
    <t>Nombre IF</t>
  </si>
  <si>
    <t>Año</t>
  </si>
  <si>
    <t>Efecto en Gasto</t>
  </si>
  <si>
    <t>13175-13</t>
  </si>
  <si>
    <t>Proyecto de Ley que protege el empleo y fortalece el seguro de cesantía</t>
  </si>
  <si>
    <t>580-367</t>
  </si>
  <si>
    <t>Proyecto de Ley para reformar el fondo nacional de salud y crear un plan de salud universal</t>
  </si>
  <si>
    <t>574-367</t>
  </si>
  <si>
    <t>Proyecto de Ley marco de cambio climático</t>
  </si>
  <si>
    <t>Medio Ambiente</t>
  </si>
  <si>
    <t>13041-13/593-367</t>
  </si>
  <si>
    <t>Crea un subsidio para alcanzar un ingreso mínimo garantizado</t>
  </si>
  <si>
    <t>Desarrollo Social y Familia</t>
  </si>
  <si>
    <t>12212-13</t>
  </si>
  <si>
    <t>Indicación al Proyecto de Ley que mejora el sistema de pensiones solidarias y de capitalización individual, crea beneficios de pensión para la clase media y crea un subsidio y seguro de dependencia</t>
  </si>
  <si>
    <t>13041-13</t>
  </si>
  <si>
    <t>Proyecto de Ley que crea un Subsidio para alcanzar un ingreso mínimo garantizado</t>
  </si>
  <si>
    <t>12100-07</t>
  </si>
  <si>
    <t>Proyecto de Ley que modifica la Let de Transparencia de la Función Pública</t>
  </si>
  <si>
    <t>Secretaría General de la Presidencia</t>
  </si>
  <si>
    <t>337-366 y 086-367</t>
  </si>
  <si>
    <t>Indicación Sustitutiva a Proyecto de Ley que Crea el Sistema Nacional del Cáncer, y sus indicaciones.</t>
  </si>
  <si>
    <t>12.212-13</t>
  </si>
  <si>
    <t>Indicaciones al Proyecto de Ley que mejora el Sistema de Pensiones Solidarias y de Capitalización Individual, crea beneficios de Pensión para la Clase Media y crea un Subsidio y Seguro de Dependencia</t>
  </si>
  <si>
    <t>12436-04/611-367</t>
  </si>
  <si>
    <t>Indicaciones al Proyecto de Ley que establece un Sistema de Subvenciones para los Niveles Medios de la Educación Parvularia</t>
  </si>
  <si>
    <t>12058-08</t>
  </si>
  <si>
    <t>Proyecto de Ley de eficiencia energética</t>
  </si>
  <si>
    <t>Energía</t>
  </si>
  <si>
    <t>12546-08/381-367</t>
  </si>
  <si>
    <t>Proyecto de Ley que perfecciona la ley n° 19657 sobre concesiones de energía geotérmica para el desarrollo de proyectos de aprovechamiento somero de energía geotérmica</t>
  </si>
  <si>
    <t>7543-12/612-367</t>
  </si>
  <si>
    <t>Indicaciones al Proyecto de Ley que reforma el código de aguas</t>
  </si>
  <si>
    <t>Obras Públcias</t>
  </si>
  <si>
    <t>12979-04</t>
  </si>
  <si>
    <t xml:space="preserve">Proyecto de Ley que extiende y moderniza la Subvención Escolar Preferencial </t>
  </si>
  <si>
    <t>007-368</t>
  </si>
  <si>
    <t>Proyecto de Ley para perfeccionar la legislación electoral vigente y fortalecer la democracia</t>
  </si>
  <si>
    <t>002-368</t>
  </si>
  <si>
    <t>Proyecto de Ley que fortalece la investigación y persecución de carteles y aumenta su pena en los casos que indica</t>
  </si>
  <si>
    <t>Economía, Turismo, Fomento y Turismo</t>
  </si>
  <si>
    <t>020-368</t>
  </si>
  <si>
    <t>Proyecto de Ley que faculta el acceso a prestaciones del Seguro de Desempleo de la Ley Nº 19.728 en circunstancias excepcionales</t>
  </si>
  <si>
    <t>013-368</t>
  </si>
  <si>
    <t>Proyecto de Ley para apoyar a los trabajadores, las familias y las micro, pequeñas y medianas empresas por impacto de la enfermedad COVID-19 en Chile</t>
  </si>
  <si>
    <t>Hacienda</t>
  </si>
  <si>
    <t>022-368</t>
  </si>
  <si>
    <t>Nota: Los valores con signo positivo significan mayores gastos fiscales y los valores con signo negativo significan menores gastos fiscales</t>
  </si>
  <si>
    <t>Cuadro A.III.1</t>
  </si>
  <si>
    <t>con efectos en los ingresos fiscales</t>
  </si>
  <si>
    <t>N° Boletín/ Mensaje</t>
  </si>
  <si>
    <t>Efecto en Ingreso</t>
  </si>
  <si>
    <t>13-368</t>
  </si>
  <si>
    <t>Nota: Los valores con signo positivo significan mayores ingresos fiscales y los valores con signo negativo significan menores ingresos fiscales.</t>
  </si>
  <si>
    <t>Cuadro A.III.2</t>
  </si>
  <si>
    <t>Cuadro A.III.3</t>
  </si>
  <si>
    <t>sin efecto en gastos o ingresos fiscales</t>
  </si>
  <si>
    <t xml:space="preserve">Efecto </t>
  </si>
  <si>
    <t>12.409-03/570-367</t>
  </si>
  <si>
    <t xml:space="preserve">Indicaciones al proyecto de ley que establece medidas para incentivar la protección de los derechos de los consumidores </t>
  </si>
  <si>
    <t>Economía, Fomento y Turismo</t>
  </si>
  <si>
    <t>12.535-21/ 573-367</t>
  </si>
  <si>
    <t>Indicaciones al proyecto de ley que modifica la Ley General de Pesca y Acuicultura, en el ámbito de los recursos bentónicos 12.535-21.</t>
  </si>
  <si>
    <t>11311-21/578-367</t>
  </si>
  <si>
    <t>Indicaciones al Proyecto de Ley que modifica la Ley N° 18.892, General de Pesca y Acuicultura, con el objeto de considerar a las marejadas como caso fortuito, para evitar la caducidad de la inscripción de los pescadores artesanales en el registro respectivo.</t>
  </si>
  <si>
    <t>9256-27/561-367</t>
  </si>
  <si>
    <t>Indicaciones al proyecto de ley que establece el Estatuto Chileno Antártico</t>
  </si>
  <si>
    <t>Relaciones Exteriores</t>
  </si>
  <si>
    <t>12.546-08/582-367</t>
  </si>
  <si>
    <t>Formula Indicaciones al Proyecto de Ley que perfecciona la n° Ley 19.657 sobre concesiones de energía geotérmica para el desarrollo de proyectos de aprovechamiento somero de energía geotérmica</t>
  </si>
  <si>
    <t>12.942-15/586-367</t>
  </si>
  <si>
    <t>Indicaciones al Proyecto de Ley que modifica la ley n°18.290, de tránsito, para delimitar la infracción que consiste en circular en un vehículo sin dispositivo electrónico de pago de peajes o tarifas</t>
  </si>
  <si>
    <t>12.058-08/590-367</t>
  </si>
  <si>
    <t>Indicaciones al Proyecto de Ley sobre Eficiencia Energética</t>
  </si>
  <si>
    <t>583-367</t>
  </si>
  <si>
    <t>Proyecto de acuerdo que aprueba el Sexagésimo Cuarto Protocolo adicional al Acuerdo de Complementación Económica N°35, celebrado entre los gobiernos de Estados Partes del Mercosur y el Gobierno de la República de Chile, en Montevideo, el 12 de diciembre de 2019, que contiene el acuerdo de Libre Comercio entre la República de Chile y la República Federativa de Brasil, suscrito en Santiago, Chile, el 21 de noviembre de 2018</t>
  </si>
  <si>
    <t>12487-13/584-367</t>
  </si>
  <si>
    <t>Indicaciones al pdl que moderniza la franquicia tributaria</t>
  </si>
  <si>
    <t>12.192-25/587-367</t>
  </si>
  <si>
    <t>Indicaciones a Proyecto de Ley que establece normas sobre delitos informáticos, deroga la ley n°19.223 y modifica otros cuerpos legales con el objeto de adecuarlos al acuerdo de Budapest</t>
  </si>
  <si>
    <t>Interior y Seguridad Publica</t>
  </si>
  <si>
    <t>13041-13/588-367</t>
  </si>
  <si>
    <t>13.218-06/576-367</t>
  </si>
  <si>
    <t>Proyecto de Ley que crea el Ministerio de Agricultura, Alimentos y Desarrollo Rural</t>
  </si>
  <si>
    <t>Agricultura</t>
  </si>
  <si>
    <t>12.697-15/591-367</t>
  </si>
  <si>
    <t>Formula Indicaciones al Proyecto de Ley que establece una cuenta única de tarifas y peajes correspondientes al uso de distintas autopistas</t>
  </si>
  <si>
    <t>Trasporte y Telecomunicaciones</t>
  </si>
  <si>
    <t>11.144-07 y 11.092-7 / 589-367</t>
  </si>
  <si>
    <t>Retira Y Formula Indicaciones Al Proyecto De Ley Que Regula La Protección Y El Tratamiento De Los Datos Personales Y Crea La Agencia De Protección De Datos Personales.</t>
  </si>
  <si>
    <t>12.233-01/598-367</t>
  </si>
  <si>
    <t>Indicaciones al proyecto de ley que establece normas sobre composición, etiquetado y comercialización de los fertilizantes</t>
  </si>
  <si>
    <t>596-367</t>
  </si>
  <si>
    <t>Proyecto de Ley que adecúa el procedimiento de investigación y sanción del acoso laboral y sexual</t>
  </si>
  <si>
    <t>12392-25/608-367</t>
  </si>
  <si>
    <t>Indicación Sustitutiva al Proyecto de Ley sobre extravío de personas y la realización de las primeras diligencias orientadas a su búsqueda</t>
  </si>
  <si>
    <t>12827-13</t>
  </si>
  <si>
    <t>Indicaciones al Proyecto de Ley de Modernización de la Dirección del Trabajo</t>
  </si>
  <si>
    <t>001-368</t>
  </si>
  <si>
    <t>Proyecto de Ley de cooperación internacional entre el Estado de Chile y la Corte Penal Internacional</t>
  </si>
  <si>
    <t>613-367</t>
  </si>
  <si>
    <t>Proyecto de Ley que modifica la Ley Nº14.908, sobre abandono de familia y pago de pensiones alimenticias, y otros cuerpos legales, para incorporar a los deudores de pensiones de alimentos al boletín de informaciones comerciales</t>
  </si>
  <si>
    <t>12.008-13/008-368</t>
  </si>
  <si>
    <t>Proyecto de Ley que modifica el Código del Trabajo e materia de trabajo a distancia</t>
  </si>
  <si>
    <t>12.215-05</t>
  </si>
  <si>
    <t>Indicación al Proyecto de Ley que modifica el Decreto con Fuerza de Ley Nº 30, de 2004, del Ministerio de Hacienda, sobre Ordenanza de Aduanas, en Materia de Sanciones al Contrabando de Tabaco y de sus derivados</t>
  </si>
  <si>
    <t>019-368</t>
  </si>
  <si>
    <t>Proyecto de Le que concede indulto general conmutativo a causa de la enfermedad COVID-19 en Chile</t>
  </si>
  <si>
    <t>Justicia y Derechos Humanos</t>
  </si>
  <si>
    <t>15-368</t>
  </si>
  <si>
    <t>Proyecto de Ley que establece un régimen jurídico de excepción para los procesos judiciales, en las audiencias y actuaciones judiciales, y para los plazos y ejercicio de acciones que indica, a regir durante la vigencia del estado de excepción constitucional de catástrofe por calamidad pública en el territorio de Chile, declarado por Decreto Supremo Nº 104, de 18 de marzo de 2020, del Ministerio del Interior y Seguridad Pública, y el tiempo en que este fuese prorrogado</t>
  </si>
  <si>
    <t>13.337-05</t>
  </si>
  <si>
    <t>13.352-13/021-368</t>
  </si>
  <si>
    <t>13.352-13/026-368</t>
  </si>
  <si>
    <t>Propone forma y modo de resolver las divergencias surgidas entre ambas cámaras durante la discusión del Proyecto de Ley que faculta el acceso a prestaciones del Seguro de Desempleo de la Ley Nº 19.728 en circunstancias excepcionales</t>
  </si>
  <si>
    <t>Medidas Fase I</t>
  </si>
  <si>
    <t>(MM US$)</t>
  </si>
  <si>
    <t>Medidas Fase II</t>
  </si>
  <si>
    <t>Fondo para la protección de los ingresos de los más vulnerables</t>
  </si>
  <si>
    <t>Plan de garantías de créditos para empresas (Fogape)</t>
  </si>
  <si>
    <t>US$3.000</t>
  </si>
  <si>
    <t>Mayor Gasto (financiado con Reasignaciones)</t>
  </si>
  <si>
    <t>US$5.000</t>
  </si>
  <si>
    <r>
      <t>BTP</t>
    </r>
    <r>
      <rPr>
        <b/>
        <vertAlign val="superscript"/>
        <sz val="10"/>
        <rFont val="Calibri"/>
        <family val="2"/>
        <scheme val="minor"/>
      </rPr>
      <t>(1)</t>
    </r>
  </si>
  <si>
    <r>
      <t>BTU</t>
    </r>
    <r>
      <rPr>
        <b/>
        <vertAlign val="superscript"/>
        <sz val="10"/>
        <rFont val="Calibri"/>
        <family val="2"/>
        <scheme val="minor"/>
      </rPr>
      <t>(2)</t>
    </r>
  </si>
  <si>
    <r>
      <t>Soberanos</t>
    </r>
    <r>
      <rPr>
        <b/>
        <vertAlign val="superscript"/>
        <sz val="10"/>
        <rFont val="Calibri"/>
        <family val="2"/>
        <scheme val="minor"/>
      </rPr>
      <t>(3)</t>
    </r>
  </si>
  <si>
    <t>Proyección enero 2020</t>
  </si>
  <si>
    <t>Proyección abril 2020</t>
  </si>
  <si>
    <t>(1) La cifra actualizada se reporta sin considerar la variación de existencias.</t>
  </si>
  <si>
    <r>
      <t>Demanda Interna</t>
    </r>
    <r>
      <rPr>
        <b/>
        <vertAlign val="superscript"/>
        <sz val="10"/>
        <color theme="1"/>
        <rFont val="Calibri"/>
        <family val="2"/>
        <scheme val="minor"/>
      </rPr>
      <t xml:space="preserve"> (1)</t>
    </r>
  </si>
  <si>
    <t>Límites de Préstamos Garantizados y Cobertura Máxima por Umbral de Ventas Anual</t>
  </si>
  <si>
    <t>* En enero, la legislación actual creó, transitoriamente para 2020, un nuevo rango de de ventas anuales entre 100.000 - 350.000. Los actuales límites mencionados en</t>
  </si>
  <si>
    <t>esta tabla hacen referencia a dicho cambio transitorio.</t>
  </si>
  <si>
    <t>100.000 - 600.000*</t>
  </si>
  <si>
    <t>(4) Variación respecto de gasto ejecutado 2019.</t>
  </si>
  <si>
    <t>(3) Supone inflación actualizada : 3,3% promedio en el año.</t>
  </si>
  <si>
    <t>(4)</t>
  </si>
  <si>
    <r>
      <t xml:space="preserve">% de var. 2020/ ejecución 2019 </t>
    </r>
    <r>
      <rPr>
        <b/>
        <vertAlign val="superscript"/>
        <sz val="10"/>
        <color rgb="FF000000"/>
        <rFont val="Calibri"/>
        <family val="2"/>
        <scheme val="minor"/>
      </rPr>
      <t>(4)</t>
    </r>
  </si>
  <si>
    <r>
      <t xml:space="preserve">Actualización del Gasto 2020 IFP Abril </t>
    </r>
    <r>
      <rPr>
        <b/>
        <vertAlign val="superscript"/>
        <sz val="10"/>
        <color rgb="FF000000"/>
        <rFont val="Calibri"/>
        <family val="2"/>
        <scheme val="minor"/>
      </rPr>
      <t>(3)</t>
    </r>
  </si>
  <si>
    <r>
      <t xml:space="preserve">Otros </t>
    </r>
    <r>
      <rPr>
        <b/>
        <vertAlign val="superscript"/>
        <sz val="10"/>
        <color rgb="FF000000"/>
        <rFont val="Calibri"/>
        <family val="2"/>
        <scheme val="minor"/>
      </rPr>
      <t>(2)</t>
    </r>
  </si>
  <si>
    <r>
      <t xml:space="preserve">Actualización del Gasto 2020 IFP Enero </t>
    </r>
    <r>
      <rPr>
        <b/>
        <vertAlign val="superscript"/>
        <sz val="10"/>
        <color rgb="FF000000"/>
        <rFont val="Calibri"/>
        <family val="2"/>
        <scheme val="minor"/>
      </rPr>
      <t>(1)</t>
    </r>
  </si>
  <si>
    <r>
      <t>2019</t>
    </r>
    <r>
      <rPr>
        <b/>
        <vertAlign val="superscript"/>
        <sz val="10"/>
        <color theme="1"/>
        <rFont val="Calibri"/>
        <family val="2"/>
        <scheme val="minor"/>
      </rPr>
      <t>(1)</t>
    </r>
  </si>
  <si>
    <t>2019 efectivo</t>
  </si>
  <si>
    <r>
      <t xml:space="preserve">GASTO PRESUPUSTARIO TOTAL </t>
    </r>
    <r>
      <rPr>
        <b/>
        <vertAlign val="superscript"/>
        <sz val="10"/>
        <color theme="1"/>
        <rFont val="Calibri"/>
        <family val="2"/>
        <scheme val="minor"/>
      </rPr>
      <t>(1)</t>
    </r>
  </si>
  <si>
    <t>(3)= (1-2) Balance Cíclicamente Ajustado (BCA2020)</t>
  </si>
  <si>
    <t>(2) Efecto Cíclico (AC2020)</t>
  </si>
  <si>
    <t>(1) Balance Efectivo (BD2020)</t>
  </si>
  <si>
    <t>(1.2) Sistema de pagos (créditos, efecto en abril de 2020)</t>
  </si>
  <si>
    <t>(4.1.1) Impuesto Específico (abril de 2020)</t>
  </si>
  <si>
    <t>(4.2.1) Impuesto Primera Categoría (abril de 2020)</t>
  </si>
  <si>
    <t>(4.2.3) Créditos (abril de 2020)</t>
  </si>
  <si>
    <t>Ingresos por Impuestos 2013-2019</t>
  </si>
  <si>
    <t>US$12.105</t>
  </si>
  <si>
    <t>Efectos del Plan Económico de Emergencia en los Ingresos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</si>
</sst>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1" formatCode="_-* #,##0_-;\-* #,##0_-;_-* &quot;-&quot;_-;_-@_-"/>
    <numFmt numFmtId="43" formatCode="_-* #,##0.00_-;\-* #,##0.00_-;_-* &quot;-&quot;??_-;_-@_-"/>
    <numFmt numFmtId="164" formatCode="_ * #,##0_ ;_ * \-#,##0_ ;_ * &quot;-&quot;_ ;_ @_ "/>
    <numFmt numFmtId="165" formatCode="#,##0_ ;\-#,##0\ "/>
    <numFmt numFmtId="166" formatCode="_-* #,##0_-;\-* #,##0_-;_-* &quot;-&quot;??_-;_-@_-"/>
    <numFmt numFmtId="167" formatCode="0.0"/>
    <numFmt numFmtId="168" formatCode="#,##0.0"/>
    <numFmt numFmtId="169" formatCode="_-* #,##0.000_-;\-* #,##0.000_-;_-* &quot;-&quot;??_-;_-@_-"/>
    <numFmt numFmtId="170" formatCode="0.00000000"/>
    <numFmt numFmtId="171" formatCode="#,##0.000"/>
    <numFmt numFmtId="172" formatCode="#,##0.000000"/>
    <numFmt numFmtId="173" formatCode="#,##0.0000"/>
    <numFmt numFmtId="174" formatCode="#,##0.0000000"/>
    <numFmt numFmtId="175" formatCode="#,##0.00000"/>
    <numFmt numFmtId="176" formatCode="0.0%"/>
    <numFmt numFmtId="177" formatCode="0.000000"/>
    <numFmt numFmtId="178" formatCode="yyyy"/>
    <numFmt numFmtId="179" formatCode="_ * #,##0_ ;_ * \-#,##0_ ;_ * &quot;-&quot;??_ ;_ @_ "/>
    <numFmt numFmtId="180" formatCode="&quot;$&quot;\ #,##0"/>
  </numFmts>
  <fonts count="33" x14ac:knownFonts="1">
    <font>
      <sz val="11"/>
      <color theme="1"/>
      <name val="Calibri"/>
      <family val="2"/>
      <scheme val="minor"/>
    </font>
    <font>
      <sz val="11"/>
      <color theme="1"/>
      <name val="Calibri"/>
      <family val="2"/>
      <scheme val="minor"/>
    </font>
    <font>
      <b/>
      <sz val="10"/>
      <name val="Calibri"/>
      <family val="2"/>
      <scheme val="minor"/>
    </font>
    <font>
      <sz val="10"/>
      <name val="Calibri"/>
      <family val="2"/>
      <scheme val="minor"/>
    </font>
    <font>
      <sz val="10"/>
      <color theme="1"/>
      <name val="Calibri"/>
      <family val="2"/>
      <scheme val="minor"/>
    </font>
    <font>
      <vertAlign val="superscript"/>
      <sz val="10"/>
      <name val="Calibri"/>
      <family val="2"/>
      <scheme val="minor"/>
    </font>
    <font>
      <b/>
      <vertAlign val="superscript"/>
      <sz val="10"/>
      <name val="Calibri"/>
      <family val="2"/>
      <scheme val="minor"/>
    </font>
    <font>
      <sz val="10"/>
      <name val="Arial"/>
      <family val="2"/>
    </font>
    <font>
      <b/>
      <sz val="10"/>
      <color rgb="FFC00000"/>
      <name val="Calibri"/>
      <family val="2"/>
      <scheme val="minor"/>
    </font>
    <font>
      <b/>
      <sz val="10"/>
      <color theme="1"/>
      <name val="Calibri"/>
      <family val="2"/>
      <scheme val="minor"/>
    </font>
    <font>
      <b/>
      <sz val="10"/>
      <color rgb="FFFF0000"/>
      <name val="Calibri"/>
      <family val="2"/>
      <scheme val="minor"/>
    </font>
    <font>
      <sz val="10"/>
      <color rgb="FF000000"/>
      <name val="Calibri"/>
      <family val="2"/>
    </font>
    <font>
      <b/>
      <sz val="10"/>
      <color rgb="FF000000"/>
      <name val="Calibri"/>
      <family val="2"/>
    </font>
    <font>
      <sz val="10"/>
      <name val="Calibri"/>
      <family val="2"/>
    </font>
    <font>
      <b/>
      <sz val="10"/>
      <name val="Calibri"/>
      <family val="2"/>
    </font>
    <font>
      <sz val="10"/>
      <color rgb="FFFF0000"/>
      <name val="Calibri"/>
      <family val="2"/>
      <scheme val="minor"/>
    </font>
    <font>
      <sz val="11"/>
      <color rgb="FF000000"/>
      <name val="Calibri"/>
      <family val="2"/>
    </font>
    <font>
      <b/>
      <sz val="10"/>
      <color rgb="FFFF0000"/>
      <name val="Calibri"/>
      <family val="2"/>
    </font>
    <font>
      <sz val="10"/>
      <color rgb="FFFF0000"/>
      <name val="Calibri"/>
      <family val="2"/>
    </font>
    <font>
      <vertAlign val="superscript"/>
      <sz val="10"/>
      <color rgb="FF000000"/>
      <name val="Calibri"/>
      <family val="2"/>
    </font>
    <font>
      <b/>
      <vertAlign val="superscript"/>
      <sz val="10"/>
      <color rgb="FF000000"/>
      <name val="Calibri"/>
      <family val="2"/>
    </font>
    <font>
      <i/>
      <sz val="10"/>
      <name val="Calibri"/>
      <family val="2"/>
      <scheme val="minor"/>
    </font>
    <font>
      <i/>
      <sz val="10"/>
      <name val="Calibri"/>
      <family val="2"/>
    </font>
    <font>
      <i/>
      <sz val="10"/>
      <color theme="1"/>
      <name val="Calibri"/>
      <family val="2"/>
      <scheme val="minor"/>
    </font>
    <font>
      <vertAlign val="superscript"/>
      <sz val="10"/>
      <name val="Calibri"/>
      <family val="2"/>
    </font>
    <font>
      <sz val="10"/>
      <color rgb="FF000000"/>
      <name val="Calibri"/>
      <family val="2"/>
      <scheme val="minor"/>
    </font>
    <font>
      <b/>
      <sz val="10"/>
      <color rgb="FF000000"/>
      <name val="Calibri"/>
      <family val="2"/>
      <scheme val="minor"/>
    </font>
    <font>
      <b/>
      <sz val="10"/>
      <color rgb="FF4472C4"/>
      <name val="Calibri"/>
      <family val="2"/>
    </font>
    <font>
      <b/>
      <vertAlign val="superscript"/>
      <sz val="10"/>
      <name val="Calibri"/>
      <family val="2"/>
    </font>
    <font>
      <b/>
      <vertAlign val="superscript"/>
      <sz val="10"/>
      <color theme="1"/>
      <name val="Calibri"/>
      <family val="2"/>
      <scheme val="minor"/>
    </font>
    <font>
      <i/>
      <sz val="10"/>
      <color rgb="FF000000"/>
      <name val="Calibri"/>
      <family val="2"/>
      <scheme val="minor"/>
    </font>
    <font>
      <b/>
      <u/>
      <sz val="10"/>
      <name val="Calibri"/>
      <family val="2"/>
      <scheme val="minor"/>
    </font>
    <font>
      <b/>
      <vertAlign val="superscript"/>
      <sz val="10"/>
      <color rgb="FF00000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theme="0"/>
        <bgColor rgb="FF000000"/>
      </patternFill>
    </fill>
  </fills>
  <borders count="8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style="thin">
        <color rgb="FFFF0000"/>
      </right>
      <top/>
      <bottom/>
      <diagonal/>
    </border>
    <border>
      <left style="thin">
        <color rgb="FFC00000"/>
      </left>
      <right style="thin">
        <color indexed="64"/>
      </right>
      <top/>
      <bottom/>
      <diagonal/>
    </border>
    <border>
      <left style="thin">
        <color auto="1"/>
      </left>
      <right style="thin">
        <color auto="1"/>
      </right>
      <top/>
      <bottom style="thin">
        <color auto="1"/>
      </bottom>
      <diagonal/>
    </border>
    <border>
      <left style="thin">
        <color indexed="64"/>
      </left>
      <right style="thin">
        <color rgb="FFFF0000"/>
      </right>
      <top/>
      <bottom style="thin">
        <color indexed="64"/>
      </bottom>
      <diagonal/>
    </border>
    <border>
      <left style="thin">
        <color rgb="FFC00000"/>
      </left>
      <right style="thin">
        <color rgb="FFFF0000"/>
      </right>
      <top/>
      <bottom style="thin">
        <color indexed="64"/>
      </bottom>
      <diagonal/>
    </border>
    <border>
      <left style="thin">
        <color rgb="FFC00000"/>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style="thin">
        <color rgb="FFFF0000"/>
      </left>
      <right style="thin">
        <color indexed="64"/>
      </right>
      <top/>
      <bottom style="thin">
        <color indexed="64"/>
      </bottom>
      <diagonal/>
    </border>
    <border>
      <left/>
      <right/>
      <top/>
      <bottom style="thin">
        <color rgb="FFFF0000"/>
      </bottom>
      <diagonal/>
    </border>
    <border>
      <left style="thin">
        <color rgb="FFFF0000"/>
      </left>
      <right style="thin">
        <color auto="1"/>
      </right>
      <top style="thin">
        <color indexed="64"/>
      </top>
      <bottom style="thin">
        <color indexed="64"/>
      </bottom>
      <diagonal/>
    </border>
    <border>
      <left style="thin">
        <color rgb="FFFF0000"/>
      </left>
      <right style="thin">
        <color indexed="64"/>
      </right>
      <top/>
      <bottom/>
      <diagonal/>
    </border>
    <border>
      <left style="thin">
        <color indexed="64"/>
      </left>
      <right/>
      <top/>
      <bottom style="thin">
        <color indexed="64"/>
      </bottom>
      <diagonal/>
    </border>
    <border>
      <left style="thin">
        <color indexed="64"/>
      </left>
      <right/>
      <top/>
      <bottom style="hair">
        <color indexed="55"/>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right style="thin">
        <color rgb="FF000000"/>
      </right>
      <top/>
      <bottom style="thin">
        <color indexed="64"/>
      </bottom>
      <diagonal/>
    </border>
    <border>
      <left style="thin">
        <color indexed="64"/>
      </left>
      <right/>
      <top/>
      <bottom style="thin">
        <color rgb="FF000000"/>
      </bottom>
      <diagonal/>
    </border>
    <border>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top/>
      <bottom style="thin">
        <color rgb="FF000000"/>
      </bottom>
      <diagonal/>
    </border>
    <border>
      <left style="thin">
        <color rgb="FF000000"/>
      </left>
      <right/>
      <top/>
      <bottom/>
      <diagonal/>
    </border>
    <border>
      <left style="thin">
        <color rgb="FF000000"/>
      </left>
      <right/>
      <top/>
      <bottom style="thin">
        <color indexed="64"/>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medium">
        <color rgb="FF000000"/>
      </left>
      <right/>
      <top/>
      <bottom/>
      <diagonal/>
    </border>
    <border>
      <left style="thin">
        <color indexed="64"/>
      </left>
      <right style="thin">
        <color indexed="10"/>
      </right>
      <top style="thin">
        <color indexed="64"/>
      </top>
      <bottom style="thin">
        <color indexed="64"/>
      </bottom>
      <diagonal/>
    </border>
    <border>
      <left style="thin">
        <color indexed="10"/>
      </left>
      <right style="thin">
        <color indexed="64"/>
      </right>
      <top style="thin">
        <color indexed="64"/>
      </top>
      <bottom style="thin">
        <color indexed="64"/>
      </bottom>
      <diagonal/>
    </border>
    <border>
      <left/>
      <right style="thin">
        <color indexed="10"/>
      </right>
      <top style="thin">
        <color indexed="64"/>
      </top>
      <bottom/>
      <diagonal/>
    </border>
    <border>
      <left style="thin">
        <color indexed="10"/>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55"/>
      </bottom>
      <diagonal/>
    </border>
    <border>
      <left/>
      <right/>
      <top style="thin">
        <color indexed="64"/>
      </top>
      <bottom style="hair">
        <color indexed="55"/>
      </bottom>
      <diagonal/>
    </border>
    <border>
      <left/>
      <right style="thin">
        <color indexed="64"/>
      </right>
      <top style="thin">
        <color indexed="64"/>
      </top>
      <bottom style="hair">
        <color indexed="55"/>
      </bottom>
      <diagonal/>
    </border>
    <border>
      <left style="thin">
        <color indexed="64"/>
      </left>
      <right style="thin">
        <color indexed="64"/>
      </right>
      <top/>
      <bottom style="hair">
        <color indexed="55"/>
      </bottom>
      <diagonal/>
    </border>
    <border>
      <left/>
      <right/>
      <top/>
      <bottom style="hair">
        <color indexed="55"/>
      </bottom>
      <diagonal/>
    </border>
    <border>
      <left/>
      <right style="thin">
        <color indexed="64"/>
      </right>
      <top/>
      <bottom style="hair">
        <color indexed="55"/>
      </bottom>
      <diagonal/>
    </border>
    <border>
      <left style="thin">
        <color indexed="64"/>
      </left>
      <right style="thin">
        <color indexed="64"/>
      </right>
      <top style="hair">
        <color indexed="55"/>
      </top>
      <bottom style="hair">
        <color indexed="55"/>
      </bottom>
      <diagonal/>
    </border>
    <border>
      <left/>
      <right/>
      <top style="hair">
        <color indexed="55"/>
      </top>
      <bottom style="hair">
        <color indexed="55"/>
      </bottom>
      <diagonal/>
    </border>
    <border>
      <left/>
      <right style="thin">
        <color indexed="64"/>
      </right>
      <top style="hair">
        <color indexed="55"/>
      </top>
      <bottom style="hair">
        <color indexed="55"/>
      </bottom>
      <diagonal/>
    </border>
    <border>
      <left style="thin">
        <color indexed="64"/>
      </left>
      <right style="thin">
        <color indexed="64"/>
      </right>
      <top style="hair">
        <color indexed="55"/>
      </top>
      <bottom style="thin">
        <color indexed="64"/>
      </bottom>
      <diagonal/>
    </border>
    <border>
      <left/>
      <right/>
      <top style="hair">
        <color indexed="55"/>
      </top>
      <bottom style="thin">
        <color indexed="64"/>
      </bottom>
      <diagonal/>
    </border>
    <border>
      <left/>
      <right style="thin">
        <color indexed="64"/>
      </right>
      <top style="hair">
        <color indexed="55"/>
      </top>
      <bottom style="thin">
        <color indexed="64"/>
      </bottom>
      <diagonal/>
    </border>
    <border>
      <left style="thin">
        <color indexed="64"/>
      </left>
      <right style="thin">
        <color indexed="64"/>
      </right>
      <top style="hair">
        <color indexed="55"/>
      </top>
      <bottom/>
      <diagonal/>
    </border>
    <border>
      <left/>
      <right/>
      <top style="hair">
        <color indexed="55"/>
      </top>
      <bottom/>
      <diagonal/>
    </border>
    <border>
      <left/>
      <right style="thin">
        <color indexed="64"/>
      </right>
      <top style="hair">
        <color indexed="55"/>
      </top>
      <bottom/>
      <diagonal/>
    </border>
    <border>
      <left style="thin">
        <color indexed="64"/>
      </left>
      <right/>
      <top style="thin">
        <color indexed="64"/>
      </top>
      <bottom/>
      <diagonal/>
    </border>
    <border>
      <left style="thin">
        <color rgb="FF000000"/>
      </left>
      <right/>
      <top/>
      <bottom style="thin">
        <color rgb="FF000000"/>
      </bottom>
      <diagonal/>
    </border>
    <border>
      <left style="thin">
        <color indexed="64"/>
      </left>
      <right style="medium">
        <color rgb="FF000000"/>
      </right>
      <top/>
      <bottom/>
      <diagonal/>
    </border>
    <border>
      <left style="thin">
        <color indexed="64"/>
      </left>
      <right style="medium">
        <color rgb="FF000000"/>
      </right>
      <top/>
      <bottom style="thin">
        <color indexed="64"/>
      </bottom>
      <diagonal/>
    </border>
    <border>
      <left style="medium">
        <color rgb="FF000000"/>
      </left>
      <right/>
      <top/>
      <bottom style="thin">
        <color indexed="64"/>
      </bottom>
      <diagonal/>
    </border>
    <border>
      <left style="thin">
        <color indexed="64"/>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right/>
      <top style="thin">
        <color theme="4" tint="-0.499984740745262"/>
      </top>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thin">
        <color theme="4" tint="-0.499984740745262"/>
      </right>
      <top/>
      <bottom style="thin">
        <color theme="4" tint="-0.499984740745262"/>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medium">
        <color rgb="FFFFFFFF"/>
      </bottom>
      <diagonal/>
    </border>
    <border>
      <left style="thin">
        <color indexed="64"/>
      </left>
      <right/>
      <top/>
      <bottom style="medium">
        <color rgb="FFFFFFFF"/>
      </bottom>
      <diagonal/>
    </border>
    <border>
      <left style="thin">
        <color indexed="64"/>
      </left>
      <right style="thin">
        <color indexed="64"/>
      </right>
      <top/>
      <bottom style="medium">
        <color rgb="FFFFFFFF"/>
      </bottom>
      <diagonal/>
    </border>
    <border>
      <left/>
      <right style="thin">
        <color auto="1"/>
      </right>
      <top style="thin">
        <color auto="1"/>
      </top>
      <bottom/>
      <diagonal/>
    </border>
    <border>
      <left style="thin">
        <color indexed="64"/>
      </left>
      <right style="medium">
        <color rgb="FF000000"/>
      </right>
      <top style="thin">
        <color indexed="64"/>
      </top>
      <bottom/>
      <diagonal/>
    </border>
    <border>
      <left style="medium">
        <color rgb="FF000000"/>
      </left>
      <right/>
      <top style="thin">
        <color indexed="64"/>
      </top>
      <bottom/>
      <diagonal/>
    </border>
    <border>
      <left style="thin">
        <color indexed="64"/>
      </left>
      <right/>
      <top style="thin">
        <color indexed="64"/>
      </top>
      <bottom style="thin">
        <color indexed="64"/>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xf numFmtId="43" fontId="7"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16" fillId="0" borderId="0"/>
    <xf numFmtId="0" fontId="1" fillId="0" borderId="0"/>
    <xf numFmtId="41" fontId="1" fillId="0" borderId="0" applyFont="0" applyFill="0" applyBorder="0" applyAlignment="0" applyProtection="0"/>
    <xf numFmtId="0" fontId="7" fillId="0" borderId="0"/>
    <xf numFmtId="9" fontId="7" fillId="0" borderId="0" applyFont="0" applyFill="0" applyBorder="0" applyAlignment="0" applyProtection="0"/>
  </cellStyleXfs>
  <cellXfs count="1017">
    <xf numFmtId="0" fontId="0" fillId="0" borderId="0" xfId="0"/>
    <xf numFmtId="0" fontId="2" fillId="2" borderId="0" xfId="0" applyFont="1" applyFill="1"/>
    <xf numFmtId="0" fontId="3" fillId="2" borderId="0" xfId="0" applyFont="1" applyFill="1"/>
    <xf numFmtId="0" fontId="2" fillId="2" borderId="1" xfId="0" applyFont="1" applyFill="1" applyBorder="1" applyAlignment="1">
      <alignment horizontal="center" vertical="center" wrapText="1"/>
    </xf>
    <xf numFmtId="0" fontId="3" fillId="2" borderId="0" xfId="0" applyFont="1" applyFill="1" applyAlignment="1">
      <alignment vertical="center"/>
    </xf>
    <xf numFmtId="0" fontId="2" fillId="2" borderId="2" xfId="0" applyFont="1" applyFill="1" applyBorder="1"/>
    <xf numFmtId="165" fontId="2" fillId="2" borderId="2" xfId="0" applyNumberFormat="1" applyFont="1" applyFill="1" applyBorder="1" applyAlignment="1">
      <alignment horizontal="right"/>
    </xf>
    <xf numFmtId="0" fontId="3" fillId="2" borderId="3" xfId="0" applyFont="1" applyFill="1" applyBorder="1" applyAlignment="1">
      <alignment vertical="center"/>
    </xf>
    <xf numFmtId="166" fontId="3" fillId="2" borderId="4" xfId="1" applyNumberFormat="1" applyFont="1" applyFill="1" applyBorder="1"/>
    <xf numFmtId="166" fontId="3" fillId="2" borderId="3" xfId="1" applyNumberFormat="1" applyFont="1" applyFill="1" applyBorder="1" applyAlignment="1">
      <alignment horizontal="center" vertical="top" wrapText="1"/>
    </xf>
    <xf numFmtId="166" fontId="3" fillId="2" borderId="5" xfId="1" applyNumberFormat="1" applyFont="1" applyFill="1" applyBorder="1"/>
    <xf numFmtId="166" fontId="3" fillId="2" borderId="3" xfId="1" applyNumberFormat="1" applyFont="1" applyFill="1" applyBorder="1"/>
    <xf numFmtId="0" fontId="2" fillId="2" borderId="3" xfId="0" applyFont="1" applyFill="1" applyBorder="1" applyAlignment="1">
      <alignment vertical="center"/>
    </xf>
    <xf numFmtId="0" fontId="3" fillId="2" borderId="6" xfId="0" applyFont="1" applyFill="1" applyBorder="1" applyAlignment="1">
      <alignment vertical="center"/>
    </xf>
    <xf numFmtId="166" fontId="3" fillId="2" borderId="7" xfId="1" applyNumberFormat="1" applyFont="1" applyFill="1" applyBorder="1"/>
    <xf numFmtId="166" fontId="3" fillId="2" borderId="8" xfId="1" applyNumberFormat="1" applyFont="1" applyFill="1" applyBorder="1"/>
    <xf numFmtId="166" fontId="3" fillId="2" borderId="9" xfId="1" applyNumberFormat="1" applyFont="1" applyFill="1" applyBorder="1"/>
    <xf numFmtId="0" fontId="3" fillId="2" borderId="0" xfId="0" applyFont="1" applyFill="1" applyAlignment="1">
      <alignment horizontal="left"/>
    </xf>
    <xf numFmtId="0" fontId="4" fillId="2" borderId="0" xfId="0" applyFont="1" applyFill="1" applyAlignment="1">
      <alignment horizontal="centerContinuous"/>
    </xf>
    <xf numFmtId="0" fontId="4" fillId="2" borderId="0" xfId="0" applyFont="1" applyFill="1"/>
    <xf numFmtId="0" fontId="2" fillId="2" borderId="0" xfId="0" applyFont="1" applyFill="1" applyAlignment="1">
      <alignment horizontal="left"/>
    </xf>
    <xf numFmtId="0" fontId="3" fillId="2" borderId="10" xfId="0" applyFont="1" applyFill="1" applyBorder="1"/>
    <xf numFmtId="0" fontId="3" fillId="2" borderId="11" xfId="0" applyFont="1" applyFill="1" applyBorder="1"/>
    <xf numFmtId="0" fontId="3" fillId="2" borderId="6" xfId="0" applyFont="1" applyFill="1" applyBorder="1" applyAlignment="1">
      <alignment horizontal="center"/>
    </xf>
    <xf numFmtId="167" fontId="4" fillId="2" borderId="0" xfId="0" applyNumberFormat="1" applyFont="1" applyFill="1"/>
    <xf numFmtId="0" fontId="4" fillId="2" borderId="3" xfId="0" applyFont="1" applyFill="1" applyBorder="1"/>
    <xf numFmtId="0" fontId="3" fillId="2" borderId="3" xfId="0" applyFont="1" applyFill="1" applyBorder="1"/>
    <xf numFmtId="0" fontId="3" fillId="2" borderId="6" xfId="0" applyFont="1" applyFill="1" applyBorder="1"/>
    <xf numFmtId="168" fontId="4" fillId="2" borderId="0" xfId="0" applyNumberFormat="1" applyFont="1" applyFill="1"/>
    <xf numFmtId="0" fontId="3" fillId="2" borderId="0" xfId="0" applyFont="1" applyFill="1" applyAlignment="1">
      <alignment horizontal="centerContinuous"/>
    </xf>
    <xf numFmtId="0" fontId="3" fillId="2" borderId="3" xfId="0" applyFont="1" applyFill="1" applyBorder="1" applyAlignment="1">
      <alignment horizontal="center"/>
    </xf>
    <xf numFmtId="3" fontId="3" fillId="2" borderId="0" xfId="0" applyNumberFormat="1" applyFont="1" applyFill="1"/>
    <xf numFmtId="0" fontId="2" fillId="2" borderId="3" xfId="0" applyFont="1" applyFill="1" applyBorder="1"/>
    <xf numFmtId="0" fontId="2" fillId="2" borderId="0" xfId="0" applyFont="1" applyFill="1" applyAlignment="1">
      <alignment horizontal="centerContinuous"/>
    </xf>
    <xf numFmtId="0" fontId="2" fillId="2" borderId="0" xfId="0" applyFont="1" applyFill="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justify" vertical="center"/>
    </xf>
    <xf numFmtId="0" fontId="2" fillId="2" borderId="0" xfId="3" applyFont="1" applyFill="1" applyAlignment="1">
      <alignment horizontal="left" vertical="center"/>
    </xf>
    <xf numFmtId="0" fontId="3" fillId="2" borderId="0" xfId="3" applyFont="1" applyFill="1"/>
    <xf numFmtId="0" fontId="2" fillId="2" borderId="0" xfId="3" applyFont="1" applyFill="1" applyAlignment="1">
      <alignment vertical="center"/>
    </xf>
    <xf numFmtId="0" fontId="3" fillId="2" borderId="0" xfId="3" applyFont="1" applyFill="1" applyAlignment="1">
      <alignment horizontal="left" vertical="center"/>
    </xf>
    <xf numFmtId="0" fontId="2" fillId="2" borderId="1" xfId="3" applyFont="1" applyFill="1" applyBorder="1" applyAlignment="1">
      <alignment vertical="center"/>
    </xf>
    <xf numFmtId="0" fontId="2" fillId="2" borderId="1" xfId="3" applyFont="1" applyFill="1" applyBorder="1" applyAlignment="1">
      <alignment horizontal="center" vertical="center"/>
    </xf>
    <xf numFmtId="4" fontId="3" fillId="2" borderId="1" xfId="3" applyNumberFormat="1" applyFont="1" applyFill="1" applyBorder="1" applyAlignment="1">
      <alignment vertical="center"/>
    </xf>
    <xf numFmtId="0" fontId="3" fillId="2" borderId="1" xfId="3" applyFont="1" applyFill="1" applyBorder="1" applyAlignment="1">
      <alignment horizontal="left" vertical="center"/>
    </xf>
    <xf numFmtId="4" fontId="2" fillId="2" borderId="1" xfId="3" applyNumberFormat="1" applyFont="1" applyFill="1" applyBorder="1" applyAlignment="1">
      <alignment vertical="center"/>
    </xf>
    <xf numFmtId="3" fontId="3" fillId="2" borderId="1" xfId="3" applyNumberFormat="1" applyFont="1" applyFill="1" applyBorder="1" applyAlignment="1">
      <alignment vertical="center"/>
    </xf>
    <xf numFmtId="1" fontId="2" fillId="2" borderId="1" xfId="3" applyNumberFormat="1" applyFont="1" applyFill="1" applyBorder="1" applyAlignment="1">
      <alignment vertical="center"/>
    </xf>
    <xf numFmtId="3" fontId="2" fillId="2" borderId="1" xfId="3" applyNumberFormat="1" applyFont="1" applyFill="1" applyBorder="1" applyAlignment="1">
      <alignment vertical="center"/>
    </xf>
    <xf numFmtId="3" fontId="3" fillId="0" borderId="1" xfId="3" applyNumberFormat="1" applyFont="1" applyBorder="1" applyAlignment="1">
      <alignment vertical="center"/>
    </xf>
    <xf numFmtId="0" fontId="3" fillId="2" borderId="1" xfId="3" applyFont="1" applyFill="1" applyBorder="1" applyAlignment="1">
      <alignment vertical="center"/>
    </xf>
    <xf numFmtId="0" fontId="3" fillId="2" borderId="0" xfId="3" applyFont="1" applyFill="1" applyAlignment="1">
      <alignment vertical="center"/>
    </xf>
    <xf numFmtId="3" fontId="3" fillId="2" borderId="0" xfId="3" applyNumberFormat="1" applyFont="1" applyFill="1" applyAlignment="1">
      <alignment vertical="center"/>
    </xf>
    <xf numFmtId="169" fontId="3" fillId="2" borderId="0" xfId="4" applyNumberFormat="1" applyFont="1" applyFill="1" applyAlignment="1">
      <alignment vertical="center"/>
    </xf>
    <xf numFmtId="0" fontId="8" fillId="2" borderId="0" xfId="0" applyFont="1" applyFill="1" applyAlignment="1">
      <alignment horizontal="centerContinuous"/>
    </xf>
    <xf numFmtId="0" fontId="2" fillId="2" borderId="1" xfId="0" applyFont="1" applyFill="1" applyBorder="1" applyAlignment="1">
      <alignment horizontal="center" vertical="center"/>
    </xf>
    <xf numFmtId="0" fontId="2" fillId="2" borderId="17" xfId="0" applyFont="1" applyFill="1" applyBorder="1" applyAlignment="1">
      <alignment horizontal="center" wrapText="1"/>
    </xf>
    <xf numFmtId="165" fontId="9" fillId="2" borderId="2" xfId="0" applyNumberFormat="1" applyFont="1" applyFill="1" applyBorder="1" applyAlignment="1">
      <alignment horizontal="right"/>
    </xf>
    <xf numFmtId="165" fontId="9" fillId="2" borderId="13" xfId="0" applyNumberFormat="1" applyFont="1" applyFill="1" applyBorder="1" applyAlignment="1">
      <alignment horizontal="right"/>
    </xf>
    <xf numFmtId="165" fontId="4" fillId="2" borderId="13" xfId="0" applyNumberFormat="1" applyFont="1" applyFill="1" applyBorder="1" applyAlignment="1">
      <alignment horizontal="right"/>
    </xf>
    <xf numFmtId="0" fontId="2" fillId="2" borderId="1" xfId="0" applyFont="1" applyFill="1" applyBorder="1" applyAlignment="1">
      <alignment horizontal="center" wrapText="1"/>
    </xf>
    <xf numFmtId="0" fontId="3" fillId="2" borderId="22" xfId="0" applyFont="1" applyFill="1" applyBorder="1" applyAlignment="1">
      <alignment vertical="center"/>
    </xf>
    <xf numFmtId="166" fontId="3" fillId="2" borderId="13" xfId="1" applyNumberFormat="1" applyFont="1" applyFill="1" applyBorder="1" applyAlignment="1">
      <alignment horizontal="center"/>
    </xf>
    <xf numFmtId="0" fontId="2" fillId="2" borderId="19" xfId="0" applyFont="1" applyFill="1" applyBorder="1" applyAlignment="1">
      <alignment vertical="center"/>
    </xf>
    <xf numFmtId="166" fontId="2" fillId="2" borderId="14" xfId="1" applyNumberFormat="1" applyFont="1" applyFill="1" applyBorder="1" applyAlignment="1">
      <alignment horizontal="center"/>
    </xf>
    <xf numFmtId="0" fontId="9" fillId="2" borderId="0" xfId="0" applyFont="1" applyFill="1"/>
    <xf numFmtId="0" fontId="4" fillId="2" borderId="2" xfId="0" applyFont="1" applyFill="1" applyBorder="1" applyAlignment="1">
      <alignment horizontal="center"/>
    </xf>
    <xf numFmtId="0" fontId="4" fillId="2" borderId="3" xfId="0" applyFont="1" applyFill="1" applyBorder="1" applyAlignment="1">
      <alignment horizontal="center"/>
    </xf>
    <xf numFmtId="3" fontId="9" fillId="2" borderId="3" xfId="1" applyNumberFormat="1" applyFont="1" applyFill="1" applyBorder="1" applyAlignment="1">
      <alignment horizontal="right" vertical="top"/>
    </xf>
    <xf numFmtId="0" fontId="10" fillId="2" borderId="0" xfId="0" applyFont="1" applyFill="1"/>
    <xf numFmtId="170" fontId="4" fillId="2" borderId="0" xfId="0" applyNumberFormat="1" applyFont="1" applyFill="1"/>
    <xf numFmtId="0" fontId="8" fillId="2" borderId="0" xfId="0" applyFont="1" applyFill="1" applyAlignment="1">
      <alignment horizontal="left"/>
    </xf>
    <xf numFmtId="0" fontId="9" fillId="2" borderId="2" xfId="0" applyFont="1" applyFill="1" applyBorder="1"/>
    <xf numFmtId="0" fontId="9" fillId="2" borderId="3" xfId="0" applyFont="1" applyFill="1" applyBorder="1"/>
    <xf numFmtId="165" fontId="9" fillId="2" borderId="3" xfId="0" applyNumberFormat="1" applyFont="1" applyFill="1" applyBorder="1" applyAlignment="1">
      <alignment horizontal="right"/>
    </xf>
    <xf numFmtId="165" fontId="4" fillId="2" borderId="3" xfId="0" applyNumberFormat="1" applyFont="1" applyFill="1" applyBorder="1" applyAlignment="1">
      <alignment horizontal="right"/>
    </xf>
    <xf numFmtId="0" fontId="4" fillId="2" borderId="6" xfId="0" applyFont="1" applyFill="1" applyBorder="1"/>
    <xf numFmtId="165" fontId="9" fillId="2" borderId="6" xfId="0" applyNumberFormat="1" applyFont="1" applyFill="1" applyBorder="1" applyAlignment="1">
      <alignment horizontal="right"/>
    </xf>
    <xf numFmtId="0" fontId="9" fillId="2" borderId="1" xfId="0" applyFont="1" applyFill="1" applyBorder="1" applyAlignment="1">
      <alignment vertical="center"/>
    </xf>
    <xf numFmtId="166" fontId="9" fillId="2" borderId="1" xfId="0" applyNumberFormat="1" applyFont="1" applyFill="1" applyBorder="1" applyAlignment="1">
      <alignment horizontal="center" vertical="center"/>
    </xf>
    <xf numFmtId="0" fontId="3" fillId="2" borderId="18" xfId="0" applyFont="1" applyFill="1" applyBorder="1" applyAlignment="1">
      <alignment horizontal="left" wrapText="1"/>
    </xf>
    <xf numFmtId="0" fontId="2" fillId="2" borderId="21" xfId="0" applyFont="1" applyFill="1" applyBorder="1" applyAlignment="1">
      <alignment horizontal="center" vertical="center"/>
    </xf>
    <xf numFmtId="0" fontId="4" fillId="2" borderId="0" xfId="0" applyFont="1" applyFill="1" applyAlignment="1">
      <alignment horizontal="left"/>
    </xf>
    <xf numFmtId="0" fontId="9" fillId="2" borderId="0" xfId="0" applyFont="1" applyFill="1" applyAlignment="1">
      <alignment horizontal="center"/>
    </xf>
    <xf numFmtId="0" fontId="2" fillId="2" borderId="10" xfId="0" applyFont="1" applyFill="1" applyBorder="1" applyAlignment="1">
      <alignment horizontal="centerContinuous"/>
    </xf>
    <xf numFmtId="0" fontId="2" fillId="2" borderId="23" xfId="0" applyFont="1" applyFill="1" applyBorder="1"/>
    <xf numFmtId="0" fontId="2" fillId="2" borderId="11" xfId="0" applyFont="1" applyFill="1" applyBorder="1"/>
    <xf numFmtId="0" fontId="3" fillId="2" borderId="24" xfId="0" applyFont="1" applyFill="1" applyBorder="1"/>
    <xf numFmtId="0" fontId="4" fillId="2" borderId="11" xfId="0" applyFont="1" applyFill="1" applyBorder="1"/>
    <xf numFmtId="168" fontId="11" fillId="3" borderId="26" xfId="0" applyNumberFormat="1" applyFont="1" applyFill="1" applyBorder="1" applyAlignment="1">
      <alignment horizontal="right" indent="3"/>
    </xf>
    <xf numFmtId="0" fontId="11" fillId="3" borderId="26" xfId="0" applyFont="1" applyFill="1" applyBorder="1" applyAlignment="1">
      <alignment horizontal="right" indent="3"/>
    </xf>
    <xf numFmtId="168" fontId="11" fillId="3" borderId="27" xfId="0" applyNumberFormat="1" applyFont="1" applyFill="1" applyBorder="1" applyAlignment="1">
      <alignment horizontal="right" indent="3"/>
    </xf>
    <xf numFmtId="3" fontId="12" fillId="3" borderId="28" xfId="0" applyNumberFormat="1" applyFont="1" applyFill="1" applyBorder="1" applyAlignment="1">
      <alignment horizontal="right"/>
    </xf>
    <xf numFmtId="167" fontId="12" fillId="3" borderId="29" xfId="0" applyNumberFormat="1" applyFont="1" applyFill="1" applyBorder="1" applyAlignment="1">
      <alignment horizontal="center"/>
    </xf>
    <xf numFmtId="3" fontId="12" fillId="3" borderId="29" xfId="0" applyNumberFormat="1" applyFont="1" applyFill="1" applyBorder="1" applyAlignment="1">
      <alignment horizontal="right"/>
    </xf>
    <xf numFmtId="3" fontId="11" fillId="3" borderId="29" xfId="0" applyNumberFormat="1" applyFont="1" applyFill="1" applyBorder="1" applyAlignment="1">
      <alignment horizontal="right"/>
    </xf>
    <xf numFmtId="167" fontId="11" fillId="3" borderId="29" xfId="0" applyNumberFormat="1" applyFont="1" applyFill="1" applyBorder="1" applyAlignment="1">
      <alignment horizontal="center"/>
    </xf>
    <xf numFmtId="3" fontId="11" fillId="3" borderId="30" xfId="0" applyNumberFormat="1" applyFont="1" applyFill="1" applyBorder="1" applyAlignment="1">
      <alignment horizontal="right"/>
    </xf>
    <xf numFmtId="167" fontId="11" fillId="3" borderId="30" xfId="0" applyNumberFormat="1" applyFont="1" applyFill="1" applyBorder="1" applyAlignment="1">
      <alignment horizontal="center"/>
    </xf>
    <xf numFmtId="0" fontId="3" fillId="2" borderId="31" xfId="0" applyFont="1" applyFill="1" applyBorder="1"/>
    <xf numFmtId="0" fontId="3" fillId="2" borderId="0" xfId="0" applyFont="1" applyFill="1" applyBorder="1"/>
    <xf numFmtId="3" fontId="13" fillId="3" borderId="29" xfId="0" applyNumberFormat="1" applyFont="1" applyFill="1" applyBorder="1" applyAlignment="1">
      <alignment horizontal="right"/>
    </xf>
    <xf numFmtId="3" fontId="13" fillId="3" borderId="0" xfId="0" applyNumberFormat="1" applyFont="1" applyFill="1" applyBorder="1" applyAlignment="1">
      <alignment horizontal="right"/>
    </xf>
    <xf numFmtId="3" fontId="14" fillId="3" borderId="29" xfId="0" applyNumberFormat="1" applyFont="1" applyFill="1" applyBorder="1" applyAlignment="1">
      <alignment horizontal="right"/>
    </xf>
    <xf numFmtId="3" fontId="14" fillId="3" borderId="34" xfId="0" applyNumberFormat="1" applyFont="1" applyFill="1" applyBorder="1" applyAlignment="1">
      <alignment horizontal="right"/>
    </xf>
    <xf numFmtId="3" fontId="13" fillId="3" borderId="37" xfId="0" applyNumberFormat="1" applyFont="1" applyFill="1" applyBorder="1" applyAlignment="1">
      <alignment horizontal="right"/>
    </xf>
    <xf numFmtId="3" fontId="13" fillId="3" borderId="11" xfId="0" applyNumberFormat="1" applyFont="1" applyFill="1" applyBorder="1" applyAlignment="1">
      <alignment horizontal="right"/>
    </xf>
    <xf numFmtId="3" fontId="14" fillId="3" borderId="37" xfId="0" applyNumberFormat="1" applyFont="1" applyFill="1" applyBorder="1" applyAlignment="1">
      <alignment horizontal="right"/>
    </xf>
    <xf numFmtId="3" fontId="14" fillId="3" borderId="38" xfId="0" applyNumberFormat="1" applyFont="1" applyFill="1" applyBorder="1" applyAlignment="1">
      <alignment horizontal="right"/>
    </xf>
    <xf numFmtId="0" fontId="2" fillId="2" borderId="0" xfId="0" applyFont="1" applyFill="1" applyBorder="1"/>
    <xf numFmtId="0" fontId="2" fillId="2" borderId="23" xfId="0" applyFont="1" applyFill="1" applyBorder="1" applyAlignment="1">
      <alignment horizontal="centerContinuous"/>
    </xf>
    <xf numFmtId="0" fontId="3" fillId="2" borderId="18" xfId="0" applyFont="1" applyFill="1" applyBorder="1" applyAlignment="1">
      <alignment horizontal="centerContinuous"/>
    </xf>
    <xf numFmtId="0" fontId="3" fillId="2" borderId="15" xfId="0" applyFont="1" applyFill="1" applyBorder="1" applyAlignment="1">
      <alignment vertical="center"/>
    </xf>
    <xf numFmtId="0" fontId="3" fillId="2" borderId="11" xfId="0" applyFont="1" applyFill="1" applyBorder="1" applyAlignment="1">
      <alignment vertical="center"/>
    </xf>
    <xf numFmtId="0" fontId="3" fillId="2" borderId="10" xfId="0" applyFont="1" applyFill="1" applyBorder="1" applyAlignment="1">
      <alignment vertical="center"/>
    </xf>
    <xf numFmtId="0" fontId="3" fillId="2" borderId="23" xfId="0" applyFont="1" applyFill="1" applyBorder="1" applyAlignment="1">
      <alignment vertical="center"/>
    </xf>
    <xf numFmtId="0" fontId="3" fillId="2" borderId="11" xfId="0" applyFont="1" applyFill="1" applyBorder="1" applyAlignment="1">
      <alignment vertical="center" wrapText="1"/>
    </xf>
    <xf numFmtId="0" fontId="2" fillId="2" borderId="16" xfId="0" applyFont="1" applyFill="1" applyBorder="1" applyAlignment="1">
      <alignment horizontal="center" vertical="center"/>
    </xf>
    <xf numFmtId="0" fontId="3" fillId="2" borderId="0" xfId="0" applyFont="1" applyFill="1" applyBorder="1" applyAlignment="1">
      <alignment vertical="center"/>
    </xf>
    <xf numFmtId="167" fontId="3" fillId="2" borderId="0" xfId="0" applyNumberFormat="1" applyFont="1" applyFill="1" applyBorder="1" applyAlignment="1">
      <alignment horizontal="center" vertical="center"/>
    </xf>
    <xf numFmtId="167" fontId="3" fillId="2" borderId="31" xfId="0" applyNumberFormat="1" applyFont="1" applyFill="1" applyBorder="1" applyAlignment="1">
      <alignment horizontal="center" vertical="center"/>
    </xf>
    <xf numFmtId="167" fontId="3" fillId="2" borderId="18" xfId="0" applyNumberFormat="1" applyFont="1" applyFill="1" applyBorder="1" applyAlignment="1">
      <alignment horizontal="center" vertical="center"/>
    </xf>
    <xf numFmtId="167" fontId="3" fillId="2" borderId="3" xfId="0" applyNumberFormat="1" applyFont="1" applyFill="1" applyBorder="1" applyAlignment="1">
      <alignment horizontal="center" vertical="center"/>
    </xf>
    <xf numFmtId="167" fontId="3" fillId="2" borderId="2" xfId="0" applyNumberFormat="1" applyFont="1" applyFill="1" applyBorder="1" applyAlignment="1">
      <alignment horizontal="center" vertical="center"/>
    </xf>
    <xf numFmtId="167" fontId="3" fillId="2" borderId="6" xfId="0" applyNumberFormat="1" applyFont="1" applyFill="1" applyBorder="1" applyAlignment="1">
      <alignment horizontal="center" vertical="center"/>
    </xf>
    <xf numFmtId="167" fontId="3" fillId="2" borderId="1" xfId="0" applyNumberFormat="1" applyFont="1" applyFill="1" applyBorder="1" applyAlignment="1">
      <alignment horizontal="center" vertical="center"/>
    </xf>
    <xf numFmtId="0" fontId="2" fillId="2" borderId="15" xfId="0" applyFont="1" applyFill="1" applyBorder="1" applyAlignment="1">
      <alignment horizontal="center" vertical="center"/>
    </xf>
    <xf numFmtId="3" fontId="3" fillId="2" borderId="11" xfId="0" applyNumberFormat="1" applyFont="1" applyFill="1" applyBorder="1" applyAlignment="1">
      <alignment horizontal="right" vertical="center"/>
    </xf>
    <xf numFmtId="3" fontId="3" fillId="2" borderId="23" xfId="0" applyNumberFormat="1" applyFont="1" applyFill="1" applyBorder="1" applyAlignment="1">
      <alignment horizontal="right" vertical="center"/>
    </xf>
    <xf numFmtId="0" fontId="3" fillId="2" borderId="11" xfId="0" applyFont="1" applyFill="1" applyBorder="1" applyAlignment="1">
      <alignment horizontal="right" vertical="center"/>
    </xf>
    <xf numFmtId="3" fontId="3" fillId="2" borderId="3" xfId="0" applyNumberFormat="1" applyFont="1" applyFill="1" applyBorder="1" applyAlignment="1">
      <alignment horizontal="right" vertical="center"/>
    </xf>
    <xf numFmtId="3" fontId="3" fillId="2" borderId="6" xfId="0" applyNumberFormat="1" applyFont="1" applyFill="1" applyBorder="1" applyAlignment="1">
      <alignment horizontal="right" vertical="center"/>
    </xf>
    <xf numFmtId="0" fontId="3" fillId="2" borderId="2" xfId="0" applyFont="1" applyFill="1" applyBorder="1" applyAlignment="1">
      <alignment vertical="center"/>
    </xf>
    <xf numFmtId="0" fontId="3" fillId="2" borderId="3" xfId="0" applyFont="1" applyFill="1" applyBorder="1" applyAlignment="1">
      <alignment horizontal="right" vertical="center"/>
    </xf>
    <xf numFmtId="3" fontId="3" fillId="2" borderId="1" xfId="0" applyNumberFormat="1" applyFont="1" applyFill="1" applyBorder="1" applyAlignment="1">
      <alignment horizontal="right" vertical="center"/>
    </xf>
    <xf numFmtId="0" fontId="2" fillId="2" borderId="11" xfId="0" applyFont="1" applyFill="1" applyBorder="1" applyAlignment="1">
      <alignment vertical="center"/>
    </xf>
    <xf numFmtId="0" fontId="2" fillId="2" borderId="10" xfId="0" applyFont="1" applyFill="1" applyBorder="1" applyAlignment="1">
      <alignment vertical="center"/>
    </xf>
    <xf numFmtId="0" fontId="9" fillId="2" borderId="2" xfId="0" applyFont="1" applyFill="1" applyBorder="1" applyAlignment="1">
      <alignment horizontal="center" vertical="center"/>
    </xf>
    <xf numFmtId="0" fontId="9" fillId="2" borderId="6" xfId="0" applyFont="1" applyFill="1" applyBorder="1" applyAlignment="1">
      <alignment horizontal="center" vertical="center"/>
    </xf>
    <xf numFmtId="0" fontId="3" fillId="2" borderId="0" xfId="0" applyFont="1" applyFill="1" applyAlignment="1">
      <alignment wrapText="1"/>
    </xf>
    <xf numFmtId="0" fontId="2" fillId="2" borderId="12" xfId="0" applyFont="1" applyFill="1" applyBorder="1" applyAlignment="1">
      <alignment horizontal="center" vertical="center"/>
    </xf>
    <xf numFmtId="0" fontId="2" fillId="2" borderId="31" xfId="0" applyFont="1" applyFill="1" applyBorder="1" applyAlignment="1">
      <alignment horizontal="center" vertical="center"/>
    </xf>
    <xf numFmtId="168" fontId="14" fillId="2" borderId="32" xfId="0" applyNumberFormat="1" applyFont="1" applyFill="1" applyBorder="1" applyAlignment="1">
      <alignment horizontal="center" vertical="center"/>
    </xf>
    <xf numFmtId="168" fontId="13" fillId="2" borderId="32" xfId="0" applyNumberFormat="1" applyFont="1" applyFill="1" applyBorder="1" applyAlignment="1">
      <alignment horizontal="center" vertical="center"/>
    </xf>
    <xf numFmtId="168" fontId="14" fillId="2" borderId="33" xfId="0" applyNumberFormat="1" applyFont="1" applyFill="1" applyBorder="1" applyAlignment="1">
      <alignment horizontal="center" vertical="center"/>
    </xf>
    <xf numFmtId="168" fontId="14" fillId="3" borderId="40" xfId="0" applyNumberFormat="1" applyFont="1" applyFill="1" applyBorder="1" applyAlignment="1">
      <alignment horizontal="center" vertical="center"/>
    </xf>
    <xf numFmtId="168" fontId="13" fillId="3" borderId="40" xfId="0" applyNumberFormat="1" applyFont="1" applyFill="1" applyBorder="1" applyAlignment="1">
      <alignment horizontal="center" vertical="center"/>
    </xf>
    <xf numFmtId="168" fontId="14" fillId="3" borderId="41" xfId="0" applyNumberFormat="1" applyFont="1" applyFill="1" applyBorder="1" applyAlignment="1">
      <alignment horizontal="center" vertical="center"/>
    </xf>
    <xf numFmtId="168" fontId="14" fillId="3" borderId="32" xfId="0" applyNumberFormat="1" applyFont="1" applyFill="1" applyBorder="1" applyAlignment="1">
      <alignment horizontal="center" vertical="center"/>
    </xf>
    <xf numFmtId="168" fontId="13" fillId="3" borderId="32" xfId="0" applyNumberFormat="1" applyFont="1" applyFill="1" applyBorder="1" applyAlignment="1">
      <alignment horizontal="center" vertical="center"/>
    </xf>
    <xf numFmtId="168" fontId="14" fillId="3" borderId="33" xfId="0" applyNumberFormat="1" applyFont="1" applyFill="1" applyBorder="1" applyAlignment="1">
      <alignment horizontal="center" vertical="center"/>
    </xf>
    <xf numFmtId="3" fontId="4" fillId="2" borderId="2" xfId="6" applyNumberFormat="1" applyFont="1" applyFill="1" applyBorder="1"/>
    <xf numFmtId="3" fontId="4" fillId="2" borderId="3" xfId="6" applyNumberFormat="1" applyFont="1" applyFill="1" applyBorder="1"/>
    <xf numFmtId="3" fontId="4" fillId="2" borderId="13" xfId="6" applyNumberFormat="1" applyFont="1" applyFill="1" applyBorder="1"/>
    <xf numFmtId="3" fontId="3" fillId="2" borderId="3" xfId="6" applyNumberFormat="1" applyFont="1" applyFill="1" applyBorder="1"/>
    <xf numFmtId="3" fontId="4" fillId="2" borderId="3" xfId="1" applyNumberFormat="1" applyFont="1" applyFill="1" applyBorder="1" applyAlignment="1">
      <alignment horizontal="right" vertical="top"/>
    </xf>
    <xf numFmtId="3" fontId="3" fillId="2" borderId="3" xfId="0" applyNumberFormat="1" applyFont="1" applyFill="1" applyBorder="1"/>
    <xf numFmtId="168" fontId="4" fillId="2" borderId="2" xfId="2" applyNumberFormat="1" applyFont="1" applyFill="1" applyBorder="1" applyAlignment="1">
      <alignment horizontal="center" vertical="top"/>
    </xf>
    <xf numFmtId="168" fontId="3" fillId="2" borderId="3" xfId="0" applyNumberFormat="1" applyFont="1" applyFill="1" applyBorder="1" applyAlignment="1">
      <alignment horizontal="center"/>
    </xf>
    <xf numFmtId="168" fontId="9" fillId="2" borderId="3" xfId="2" applyNumberFormat="1" applyFont="1" applyFill="1" applyBorder="1" applyAlignment="1">
      <alignment horizontal="center" vertical="top"/>
    </xf>
    <xf numFmtId="168" fontId="4" fillId="2" borderId="3" xfId="2" applyNumberFormat="1" applyFont="1" applyFill="1" applyBorder="1" applyAlignment="1">
      <alignment horizontal="center" vertical="top"/>
    </xf>
    <xf numFmtId="168" fontId="4" fillId="2" borderId="3" xfId="1" applyNumberFormat="1" applyFont="1" applyFill="1" applyBorder="1" applyAlignment="1">
      <alignment horizontal="center" vertical="top"/>
    </xf>
    <xf numFmtId="3" fontId="4" fillId="2" borderId="3" xfId="1" quotePrefix="1" applyNumberFormat="1" applyFont="1" applyFill="1" applyBorder="1" applyAlignment="1">
      <alignment horizontal="right" vertical="top"/>
    </xf>
    <xf numFmtId="0" fontId="2" fillId="2" borderId="10" xfId="0" applyFont="1" applyFill="1" applyBorder="1"/>
    <xf numFmtId="3" fontId="4" fillId="2" borderId="2" xfId="1" applyNumberFormat="1" applyFont="1" applyFill="1" applyBorder="1" applyAlignment="1">
      <alignment horizontal="right" vertical="top"/>
    </xf>
    <xf numFmtId="168" fontId="9" fillId="2" borderId="3" xfId="1" applyNumberFormat="1" applyFont="1" applyFill="1" applyBorder="1" applyAlignment="1">
      <alignment horizontal="center" vertical="top"/>
    </xf>
    <xf numFmtId="3" fontId="9" fillId="2" borderId="6" xfId="1" applyNumberFormat="1" applyFont="1" applyFill="1" applyBorder="1" applyAlignment="1">
      <alignment horizontal="right" vertical="top"/>
    </xf>
    <xf numFmtId="168" fontId="9" fillId="2" borderId="6" xfId="1" applyNumberFormat="1" applyFont="1" applyFill="1" applyBorder="1" applyAlignment="1">
      <alignment horizontal="center" vertical="top"/>
    </xf>
    <xf numFmtId="168" fontId="4" fillId="2" borderId="2" xfId="1" applyNumberFormat="1" applyFont="1" applyFill="1" applyBorder="1" applyAlignment="1">
      <alignment horizontal="center" vertical="top"/>
    </xf>
    <xf numFmtId="0" fontId="3" fillId="2" borderId="0" xfId="0" applyFont="1" applyFill="1" applyAlignment="1">
      <alignment horizontal="center"/>
    </xf>
    <xf numFmtId="0" fontId="2" fillId="2" borderId="17" xfId="0" applyFont="1" applyFill="1" applyBorder="1" applyAlignment="1">
      <alignment horizontal="center" vertical="center" wrapText="1"/>
    </xf>
    <xf numFmtId="0" fontId="2" fillId="2" borderId="10" xfId="8" applyFont="1" applyFill="1" applyBorder="1" applyAlignment="1">
      <alignment vertical="center"/>
    </xf>
    <xf numFmtId="167" fontId="3" fillId="2" borderId="0" xfId="0" applyNumberFormat="1" applyFont="1" applyFill="1"/>
    <xf numFmtId="0" fontId="3" fillId="2" borderId="11" xfId="8" applyFont="1" applyFill="1" applyBorder="1" applyAlignment="1">
      <alignment vertical="center"/>
    </xf>
    <xf numFmtId="166" fontId="3" fillId="2" borderId="3" xfId="6" applyNumberFormat="1" applyFont="1" applyFill="1" applyBorder="1"/>
    <xf numFmtId="0" fontId="2" fillId="2" borderId="11" xfId="8" applyFont="1" applyFill="1" applyBorder="1" applyAlignment="1">
      <alignment vertical="center"/>
    </xf>
    <xf numFmtId="0" fontId="2" fillId="2" borderId="23" xfId="8" applyFont="1" applyFill="1" applyBorder="1" applyAlignment="1">
      <alignment vertical="center"/>
    </xf>
    <xf numFmtId="1" fontId="3" fillId="2" borderId="0" xfId="0" applyNumberFormat="1" applyFont="1" applyFill="1"/>
    <xf numFmtId="0" fontId="3" fillId="2" borderId="0" xfId="0" applyFont="1" applyFill="1" applyAlignment="1">
      <alignment horizontal="center" vertical="center"/>
    </xf>
    <xf numFmtId="0" fontId="2" fillId="2" borderId="2" xfId="0" applyFont="1" applyFill="1" applyBorder="1" applyAlignment="1">
      <alignment horizontal="center" vertical="center"/>
    </xf>
    <xf numFmtId="0" fontId="3" fillId="2" borderId="23" xfId="0" applyFont="1" applyFill="1" applyBorder="1"/>
    <xf numFmtId="0" fontId="2" fillId="2" borderId="6"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1" xfId="0" applyFont="1" applyFill="1" applyBorder="1" applyAlignment="1">
      <alignment horizontal="left" vertical="center"/>
    </xf>
    <xf numFmtId="167" fontId="2" fillId="2" borderId="3" xfId="0" applyNumberFormat="1" applyFont="1" applyFill="1" applyBorder="1" applyAlignment="1">
      <alignment horizontal="center" vertical="center"/>
    </xf>
    <xf numFmtId="0" fontId="3" fillId="2" borderId="0" xfId="0" quotePrefix="1" applyFont="1" applyFill="1"/>
    <xf numFmtId="0" fontId="3" fillId="2" borderId="11" xfId="0" applyFont="1" applyFill="1" applyBorder="1" applyAlignment="1">
      <alignment horizontal="left" vertical="center"/>
    </xf>
    <xf numFmtId="0" fontId="3" fillId="2" borderId="23" xfId="0" applyFont="1" applyFill="1" applyBorder="1" applyAlignment="1">
      <alignment horizontal="left" vertical="center"/>
    </xf>
    <xf numFmtId="0" fontId="0" fillId="2" borderId="0" xfId="0" applyFill="1"/>
    <xf numFmtId="0" fontId="2" fillId="2" borderId="0" xfId="0" applyFont="1" applyFill="1" applyAlignment="1">
      <alignment horizontal="center" vertical="center" wrapText="1"/>
    </xf>
    <xf numFmtId="0" fontId="2" fillId="2" borderId="11" xfId="0" applyFont="1" applyFill="1" applyBorder="1" applyAlignment="1">
      <alignment horizontal="justify" vertical="center" wrapText="1"/>
    </xf>
    <xf numFmtId="0" fontId="2" fillId="2" borderId="3" xfId="0" quotePrefix="1" applyFont="1" applyFill="1" applyBorder="1" applyAlignment="1">
      <alignment horizontal="center" vertical="center" wrapText="1"/>
    </xf>
    <xf numFmtId="0" fontId="2" fillId="2" borderId="0" xfId="0" quotePrefix="1" applyFont="1" applyFill="1" applyAlignment="1">
      <alignment horizontal="center" vertical="center" wrapText="1"/>
    </xf>
    <xf numFmtId="0" fontId="2" fillId="2" borderId="23" xfId="0" applyFont="1" applyFill="1" applyBorder="1" applyAlignment="1">
      <alignment horizontal="justify" vertical="center"/>
    </xf>
    <xf numFmtId="0" fontId="2" fillId="2" borderId="23" xfId="0" applyFont="1" applyFill="1" applyBorder="1" applyAlignment="1">
      <alignment horizontal="center" vertical="center" wrapText="1"/>
    </xf>
    <xf numFmtId="0" fontId="2" fillId="2" borderId="0" xfId="0" applyFont="1" applyFill="1" applyAlignment="1">
      <alignment horizontal="center" vertical="center"/>
    </xf>
    <xf numFmtId="0" fontId="2" fillId="2" borderId="11" xfId="0" applyFont="1" applyFill="1" applyBorder="1" applyAlignment="1">
      <alignment horizontal="left" vertical="center" wrapText="1"/>
    </xf>
    <xf numFmtId="166" fontId="2" fillId="2" borderId="3" xfId="6" applyNumberFormat="1" applyFont="1" applyFill="1" applyBorder="1"/>
    <xf numFmtId="3" fontId="2" fillId="2" borderId="3" xfId="6" applyNumberFormat="1" applyFont="1" applyFill="1" applyBorder="1"/>
    <xf numFmtId="168" fontId="2" fillId="2" borderId="11" xfId="0" applyNumberFormat="1" applyFont="1" applyFill="1" applyBorder="1" applyAlignment="1">
      <alignment horizontal="center"/>
    </xf>
    <xf numFmtId="168" fontId="2" fillId="2" borderId="49" xfId="0" applyNumberFormat="1" applyFont="1" applyFill="1" applyBorder="1" applyAlignment="1">
      <alignment horizontal="center"/>
    </xf>
    <xf numFmtId="168" fontId="2" fillId="2" borderId="0" xfId="0" applyNumberFormat="1" applyFont="1" applyFill="1" applyAlignment="1">
      <alignment horizontal="center"/>
    </xf>
    <xf numFmtId="176" fontId="3" fillId="2" borderId="0" xfId="2" applyNumberFormat="1" applyFont="1" applyFill="1"/>
    <xf numFmtId="0" fontId="3" fillId="2" borderId="11" xfId="0" applyFont="1" applyFill="1" applyBorder="1" applyAlignment="1">
      <alignment horizontal="left" vertical="center" wrapText="1"/>
    </xf>
    <xf numFmtId="168" fontId="3" fillId="2" borderId="11" xfId="0" applyNumberFormat="1" applyFont="1" applyFill="1" applyBorder="1" applyAlignment="1">
      <alignment horizontal="center"/>
    </xf>
    <xf numFmtId="168" fontId="3" fillId="2" borderId="0" xfId="0" applyNumberFormat="1" applyFont="1" applyFill="1" applyAlignment="1">
      <alignment horizontal="center"/>
    </xf>
    <xf numFmtId="0" fontId="21" fillId="2" borderId="11" xfId="0" applyFont="1" applyFill="1" applyBorder="1" applyAlignment="1">
      <alignment horizontal="left" vertical="center" wrapText="1"/>
    </xf>
    <xf numFmtId="166" fontId="2" fillId="2" borderId="23" xfId="6" applyNumberFormat="1" applyFont="1" applyFill="1" applyBorder="1" applyAlignment="1">
      <alignment horizontal="left" wrapText="1"/>
    </xf>
    <xf numFmtId="166" fontId="2" fillId="2" borderId="6" xfId="6" applyNumberFormat="1" applyFont="1" applyFill="1" applyBorder="1"/>
    <xf numFmtId="3" fontId="2" fillId="2" borderId="6" xfId="6" applyNumberFormat="1" applyFont="1" applyFill="1" applyBorder="1"/>
    <xf numFmtId="168" fontId="2" fillId="2" borderId="23" xfId="0" applyNumberFormat="1" applyFont="1" applyFill="1" applyBorder="1" applyAlignment="1">
      <alignment horizontal="center"/>
    </xf>
    <xf numFmtId="168" fontId="2" fillId="2" borderId="6" xfId="0" applyNumberFormat="1" applyFont="1" applyFill="1" applyBorder="1" applyAlignment="1">
      <alignment horizontal="center"/>
    </xf>
    <xf numFmtId="0" fontId="3" fillId="2" borderId="0" xfId="0" applyFont="1" applyFill="1" applyAlignment="1">
      <alignment horizontal="left" vertical="center" wrapText="1"/>
    </xf>
    <xf numFmtId="166" fontId="3" fillId="2" borderId="0" xfId="1" applyNumberFormat="1" applyFont="1" applyFill="1"/>
    <xf numFmtId="168" fontId="2" fillId="2" borderId="0" xfId="0" applyNumberFormat="1" applyFont="1" applyFill="1" applyProtection="1">
      <protection locked="0"/>
    </xf>
    <xf numFmtId="3" fontId="2" fillId="2" borderId="3" xfId="0" applyNumberFormat="1" applyFont="1" applyFill="1" applyBorder="1" applyAlignment="1">
      <alignment horizontal="right"/>
    </xf>
    <xf numFmtId="168" fontId="2" fillId="2" borderId="3" xfId="0" applyNumberFormat="1" applyFont="1" applyFill="1" applyBorder="1" applyAlignment="1">
      <alignment horizontal="center"/>
    </xf>
    <xf numFmtId="168" fontId="3" fillId="2" borderId="0" xfId="0" applyNumberFormat="1" applyFont="1" applyFill="1"/>
    <xf numFmtId="3" fontId="3" fillId="2" borderId="3" xfId="0" applyNumberFormat="1" applyFont="1" applyFill="1" applyBorder="1" applyAlignment="1">
      <alignment horizontal="right"/>
    </xf>
    <xf numFmtId="168" fontId="3" fillId="2" borderId="0" xfId="0" applyNumberFormat="1" applyFont="1" applyFill="1" applyProtection="1">
      <protection locked="0"/>
    </xf>
    <xf numFmtId="168" fontId="3" fillId="2" borderId="0" xfId="0" applyNumberFormat="1" applyFont="1" applyFill="1" applyAlignment="1" applyProtection="1">
      <alignment vertical="top"/>
      <protection locked="0"/>
    </xf>
    <xf numFmtId="0" fontId="2" fillId="2" borderId="18" xfId="0" applyFont="1" applyFill="1" applyBorder="1"/>
    <xf numFmtId="3" fontId="2" fillId="2" borderId="6" xfId="0" applyNumberFormat="1" applyFont="1" applyFill="1" applyBorder="1" applyAlignment="1">
      <alignment horizontal="right"/>
    </xf>
    <xf numFmtId="0" fontId="3" fillId="2" borderId="0" xfId="0" applyFont="1" applyFill="1" applyAlignment="1">
      <alignment vertical="center" wrapText="1"/>
    </xf>
    <xf numFmtId="0" fontId="2" fillId="2" borderId="15" xfId="0" applyFont="1" applyFill="1" applyBorder="1" applyAlignment="1">
      <alignment horizontal="left" vertical="center" wrapText="1"/>
    </xf>
    <xf numFmtId="0" fontId="2" fillId="2" borderId="65" xfId="0" applyFont="1" applyFill="1" applyBorder="1" applyAlignment="1">
      <alignment horizontal="left" vertical="center" wrapText="1"/>
    </xf>
    <xf numFmtId="0" fontId="3" fillId="2" borderId="49" xfId="0" applyFont="1" applyFill="1" applyBorder="1" applyAlignment="1">
      <alignment horizontal="left" vertical="center" wrapText="1"/>
    </xf>
    <xf numFmtId="0" fontId="3" fillId="2" borderId="12" xfId="0" applyFont="1" applyFill="1" applyBorder="1" applyAlignment="1">
      <alignment horizontal="center" vertical="center" wrapText="1"/>
    </xf>
    <xf numFmtId="176" fontId="3" fillId="2" borderId="3" xfId="2" applyNumberFormat="1" applyFont="1" applyFill="1" applyBorder="1" applyAlignment="1">
      <alignment horizontal="center" vertical="center" wrapText="1"/>
    </xf>
    <xf numFmtId="0" fontId="3" fillId="2" borderId="23" xfId="0" applyFont="1" applyFill="1" applyBorder="1" applyAlignment="1">
      <alignment horizontal="left" vertical="center" wrapText="1"/>
    </xf>
    <xf numFmtId="176" fontId="3" fillId="2" borderId="6" xfId="0" applyNumberFormat="1" applyFont="1" applyFill="1" applyBorder="1" applyAlignment="1">
      <alignment horizontal="center" vertical="center" wrapText="1"/>
    </xf>
    <xf numFmtId="176" fontId="3" fillId="2" borderId="14" xfId="0" applyNumberFormat="1" applyFont="1" applyFill="1" applyBorder="1" applyAlignment="1">
      <alignment horizontal="center" vertical="center" wrapText="1"/>
    </xf>
    <xf numFmtId="0" fontId="2" fillId="2" borderId="40"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3" fillId="2" borderId="40" xfId="0" applyFont="1" applyFill="1" applyBorder="1" applyAlignment="1">
      <alignment horizontal="left" vertical="center" wrapText="1"/>
    </xf>
    <xf numFmtId="0" fontId="3" fillId="2" borderId="13" xfId="0" applyFont="1" applyFill="1" applyBorder="1" applyAlignment="1">
      <alignment horizontal="center" vertical="center" wrapText="1"/>
    </xf>
    <xf numFmtId="3" fontId="3" fillId="2" borderId="3" xfId="0" applyNumberFormat="1" applyFont="1" applyFill="1" applyBorder="1" applyAlignment="1">
      <alignment horizontal="center" vertical="center" wrapText="1"/>
    </xf>
    <xf numFmtId="3" fontId="3" fillId="2" borderId="13" xfId="0" applyNumberFormat="1" applyFont="1" applyFill="1" applyBorder="1" applyAlignment="1">
      <alignment horizontal="center" vertical="center" wrapText="1"/>
    </xf>
    <xf numFmtId="0" fontId="3" fillId="2" borderId="66" xfId="0" applyFont="1" applyFill="1" applyBorder="1" applyAlignment="1">
      <alignment horizontal="left" vertical="center" wrapText="1"/>
    </xf>
    <xf numFmtId="3" fontId="3" fillId="2" borderId="6" xfId="0" applyNumberFormat="1" applyFont="1" applyFill="1" applyBorder="1" applyAlignment="1">
      <alignment horizontal="center" vertical="center" wrapText="1"/>
    </xf>
    <xf numFmtId="0" fontId="14" fillId="2" borderId="0" xfId="0" applyFont="1" applyFill="1" applyAlignment="1">
      <alignment horizontal="left" vertical="center"/>
    </xf>
    <xf numFmtId="0" fontId="13" fillId="2" borderId="0" xfId="0" applyFont="1" applyFill="1"/>
    <xf numFmtId="0" fontId="13" fillId="2" borderId="0" xfId="0" applyFont="1" applyFill="1" applyAlignment="1">
      <alignment horizontal="left" vertical="center"/>
    </xf>
    <xf numFmtId="0" fontId="14" fillId="2" borderId="0" xfId="0" applyFont="1" applyFill="1" applyAlignment="1">
      <alignment horizontal="center" vertical="center"/>
    </xf>
    <xf numFmtId="0" fontId="14" fillId="2" borderId="49" xfId="0" applyFont="1" applyFill="1" applyBorder="1" applyAlignment="1">
      <alignment vertical="center"/>
    </xf>
    <xf numFmtId="0" fontId="14" fillId="2" borderId="49"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14" fillId="2" borderId="65" xfId="0" applyFont="1" applyFill="1" applyBorder="1" applyAlignment="1">
      <alignment vertical="center"/>
    </xf>
    <xf numFmtId="3" fontId="9" fillId="2" borderId="49" xfId="0" applyNumberFormat="1" applyFont="1" applyFill="1" applyBorder="1" applyAlignment="1">
      <alignment horizontal="right"/>
    </xf>
    <xf numFmtId="3" fontId="2" fillId="2" borderId="65" xfId="0" applyNumberFormat="1" applyFont="1" applyFill="1" applyBorder="1" applyAlignment="1">
      <alignment horizontal="right"/>
    </xf>
    <xf numFmtId="167" fontId="14" fillId="2" borderId="49" xfId="0" applyNumberFormat="1" applyFont="1" applyFill="1" applyBorder="1" applyAlignment="1">
      <alignment horizontal="center" vertical="center"/>
    </xf>
    <xf numFmtId="177" fontId="4" fillId="2" borderId="0" xfId="0" applyNumberFormat="1" applyFont="1" applyFill="1"/>
    <xf numFmtId="0" fontId="13" fillId="2" borderId="11" xfId="0" applyFont="1" applyFill="1" applyBorder="1" applyAlignment="1">
      <alignment vertical="center"/>
    </xf>
    <xf numFmtId="3" fontId="4" fillId="2" borderId="3" xfId="0" applyNumberFormat="1" applyFont="1" applyFill="1" applyBorder="1" applyAlignment="1">
      <alignment horizontal="right"/>
    </xf>
    <xf numFmtId="3" fontId="3" fillId="2" borderId="11" xfId="0" applyNumberFormat="1" applyFont="1" applyFill="1" applyBorder="1" applyAlignment="1">
      <alignment horizontal="right"/>
    </xf>
    <xf numFmtId="167" fontId="13" fillId="2" borderId="3" xfId="0" applyNumberFormat="1" applyFont="1" applyFill="1" applyBorder="1" applyAlignment="1">
      <alignment horizontal="center" vertical="center"/>
    </xf>
    <xf numFmtId="0" fontId="22" fillId="2" borderId="11" xfId="0" applyFont="1" applyFill="1" applyBorder="1" applyAlignment="1">
      <alignment vertical="center"/>
    </xf>
    <xf numFmtId="3" fontId="23" fillId="2" borderId="3" xfId="0" applyNumberFormat="1" applyFont="1" applyFill="1" applyBorder="1" applyAlignment="1">
      <alignment horizontal="right"/>
    </xf>
    <xf numFmtId="3" fontId="21" fillId="2" borderId="11" xfId="0" applyNumberFormat="1" applyFont="1" applyFill="1" applyBorder="1" applyAlignment="1">
      <alignment horizontal="right"/>
    </xf>
    <xf numFmtId="167" fontId="22" fillId="2" borderId="3" xfId="0" applyNumberFormat="1" applyFont="1" applyFill="1" applyBorder="1" applyAlignment="1">
      <alignment horizontal="center" vertical="center"/>
    </xf>
    <xf numFmtId="0" fontId="13" fillId="2" borderId="23" xfId="0" applyFont="1" applyFill="1" applyBorder="1" applyAlignment="1">
      <alignment vertical="center"/>
    </xf>
    <xf numFmtId="3" fontId="4" fillId="2" borderId="6" xfId="0" applyNumberFormat="1" applyFont="1" applyFill="1" applyBorder="1" applyAlignment="1">
      <alignment horizontal="right"/>
    </xf>
    <xf numFmtId="3" fontId="3" fillId="2" borderId="23" xfId="0" applyNumberFormat="1" applyFont="1" applyFill="1" applyBorder="1" applyAlignment="1">
      <alignment horizontal="right"/>
    </xf>
    <xf numFmtId="167" fontId="13" fillId="2" borderId="6" xfId="0" applyNumberFormat="1" applyFont="1" applyFill="1" applyBorder="1" applyAlignment="1">
      <alignment horizontal="center" vertical="center"/>
    </xf>
    <xf numFmtId="0" fontId="13" fillId="2" borderId="0" xfId="0" applyFont="1" applyFill="1" applyAlignment="1">
      <alignment vertical="center"/>
    </xf>
    <xf numFmtId="3" fontId="4" fillId="2" borderId="0" xfId="0" applyNumberFormat="1" applyFont="1" applyFill="1"/>
    <xf numFmtId="0" fontId="26" fillId="2" borderId="0" xfId="0" applyFont="1" applyFill="1" applyAlignment="1">
      <alignment vertical="center" wrapText="1"/>
    </xf>
    <xf numFmtId="0" fontId="4" fillId="2" borderId="0" xfId="0" quotePrefix="1" applyFont="1" applyFill="1"/>
    <xf numFmtId="164" fontId="4" fillId="2" borderId="0" xfId="0" applyNumberFormat="1" applyFont="1" applyFill="1"/>
    <xf numFmtId="9" fontId="4" fillId="2" borderId="0" xfId="2" applyFont="1" applyFill="1"/>
    <xf numFmtId="176" fontId="4" fillId="2" borderId="0" xfId="2" applyNumberFormat="1" applyFont="1" applyFill="1"/>
    <xf numFmtId="0" fontId="26" fillId="2" borderId="11" xfId="0" quotePrefix="1" applyFont="1" applyFill="1" applyBorder="1" applyAlignment="1">
      <alignment horizontal="center" vertical="center"/>
    </xf>
    <xf numFmtId="0" fontId="26" fillId="2" borderId="0" xfId="0" applyFont="1" applyFill="1" applyBorder="1" applyAlignment="1">
      <alignment vertical="center" wrapText="1"/>
    </xf>
    <xf numFmtId="0" fontId="25" fillId="2" borderId="0" xfId="0" applyFont="1" applyFill="1" applyBorder="1" applyAlignment="1">
      <alignment horizontal="left" vertical="center" wrapText="1" indent="2"/>
    </xf>
    <xf numFmtId="0" fontId="26" fillId="2" borderId="23" xfId="0" applyFont="1" applyFill="1" applyBorder="1" applyAlignment="1">
      <alignment horizontal="center" vertical="center"/>
    </xf>
    <xf numFmtId="0" fontId="25" fillId="2" borderId="18" xfId="0" applyFont="1" applyFill="1" applyBorder="1" applyAlignment="1">
      <alignment horizontal="right" vertical="center" wrapText="1"/>
    </xf>
    <xf numFmtId="0" fontId="26" fillId="2" borderId="65" xfId="0" quotePrefix="1" applyFont="1" applyFill="1" applyBorder="1" applyAlignment="1">
      <alignment horizontal="center" vertical="center"/>
    </xf>
    <xf numFmtId="0" fontId="26" fillId="2" borderId="31" xfId="0" applyFont="1" applyFill="1" applyBorder="1" applyAlignment="1">
      <alignment vertical="center" wrapText="1"/>
    </xf>
    <xf numFmtId="0" fontId="26" fillId="2" borderId="23" xfId="0" quotePrefix="1" applyFont="1" applyFill="1" applyBorder="1" applyAlignment="1">
      <alignment horizontal="center" vertical="center"/>
    </xf>
    <xf numFmtId="0" fontId="26" fillId="2" borderId="18" xfId="0" applyFont="1" applyFill="1" applyBorder="1" applyAlignment="1">
      <alignment vertical="center" wrapText="1"/>
    </xf>
    <xf numFmtId="0" fontId="25" fillId="2" borderId="65" xfId="0" applyFont="1" applyFill="1" applyBorder="1" applyAlignment="1">
      <alignment vertical="center"/>
    </xf>
    <xf numFmtId="0" fontId="26" fillId="2" borderId="49" xfId="0" applyFont="1" applyFill="1" applyBorder="1" applyAlignment="1">
      <alignment horizontal="center" vertical="center" wrapText="1"/>
    </xf>
    <xf numFmtId="3" fontId="25" fillId="2" borderId="49" xfId="9" applyNumberFormat="1" applyFont="1" applyFill="1" applyBorder="1" applyAlignment="1">
      <alignment horizontal="right" vertical="center" wrapText="1"/>
    </xf>
    <xf numFmtId="3" fontId="25" fillId="2" borderId="6" xfId="9" applyNumberFormat="1" applyFont="1" applyFill="1" applyBorder="1" applyAlignment="1">
      <alignment horizontal="right" vertical="center" wrapText="1"/>
    </xf>
    <xf numFmtId="3" fontId="25" fillId="2" borderId="3" xfId="9" applyNumberFormat="1" applyFont="1" applyFill="1" applyBorder="1" applyAlignment="1">
      <alignment horizontal="right" vertical="center" wrapText="1"/>
    </xf>
    <xf numFmtId="0" fontId="26" fillId="2" borderId="31" xfId="0" applyFont="1" applyFill="1" applyBorder="1" applyAlignment="1">
      <alignment horizontal="center" vertical="center" wrapText="1"/>
    </xf>
    <xf numFmtId="168" fontId="25" fillId="2" borderId="31" xfId="9" applyNumberFormat="1" applyFont="1" applyFill="1" applyBorder="1" applyAlignment="1">
      <alignment horizontal="center" vertical="center" wrapText="1"/>
    </xf>
    <xf numFmtId="168" fontId="25" fillId="2" borderId="18" xfId="9" applyNumberFormat="1" applyFont="1" applyFill="1" applyBorder="1" applyAlignment="1">
      <alignment horizontal="center" vertical="center" wrapText="1"/>
    </xf>
    <xf numFmtId="168" fontId="25" fillId="2" borderId="0" xfId="9" applyNumberFormat="1" applyFont="1" applyFill="1" applyBorder="1" applyAlignment="1">
      <alignment horizontal="center" vertical="center" wrapText="1"/>
    </xf>
    <xf numFmtId="168" fontId="25" fillId="2" borderId="49" xfId="9" applyNumberFormat="1" applyFont="1" applyFill="1" applyBorder="1" applyAlignment="1">
      <alignment horizontal="center" vertical="center" wrapText="1"/>
    </xf>
    <xf numFmtId="168" fontId="25" fillId="2" borderId="6" xfId="9" applyNumberFormat="1" applyFont="1" applyFill="1" applyBorder="1" applyAlignment="1">
      <alignment horizontal="center" vertical="center" wrapText="1"/>
    </xf>
    <xf numFmtId="168" fontId="25" fillId="2" borderId="3" xfId="9" applyNumberFormat="1" applyFont="1" applyFill="1" applyBorder="1" applyAlignment="1">
      <alignment horizontal="center" vertical="center" wrapText="1"/>
    </xf>
    <xf numFmtId="0" fontId="2" fillId="2" borderId="0" xfId="0" applyFont="1" applyFill="1" applyAlignment="1">
      <alignment horizontal="left" vertical="center" wrapText="1"/>
    </xf>
    <xf numFmtId="0" fontId="2" fillId="2" borderId="0" xfId="0" applyFont="1" applyFill="1" applyAlignment="1">
      <alignment vertical="center" wrapText="1"/>
    </xf>
    <xf numFmtId="0" fontId="3" fillId="2" borderId="0" xfId="0" applyFont="1" applyFill="1" applyAlignment="1">
      <alignment horizontal="center" vertical="center" wrapText="1"/>
    </xf>
    <xf numFmtId="0" fontId="2" fillId="2" borderId="14" xfId="0" applyFont="1" applyFill="1" applyBorder="1" applyAlignment="1">
      <alignment horizontal="center" vertical="center" wrapText="1"/>
    </xf>
    <xf numFmtId="0" fontId="3" fillId="2" borderId="3" xfId="0" quotePrefix="1" applyFont="1" applyFill="1" applyBorder="1" applyAlignment="1">
      <alignment horizontal="center"/>
    </xf>
    <xf numFmtId="168" fontId="3" fillId="2" borderId="3" xfId="0" applyNumberFormat="1" applyFont="1" applyFill="1" applyBorder="1" applyAlignment="1">
      <alignment horizontal="center" vertical="center" wrapText="1"/>
    </xf>
    <xf numFmtId="168" fontId="3" fillId="2" borderId="0" xfId="0" applyNumberFormat="1" applyFont="1" applyFill="1" applyAlignment="1">
      <alignment horizontal="center" vertical="center" wrapText="1"/>
    </xf>
    <xf numFmtId="0" fontId="2" fillId="2" borderId="3" xfId="0" quotePrefix="1" applyFont="1" applyFill="1" applyBorder="1" applyAlignment="1">
      <alignment horizontal="center"/>
    </xf>
    <xf numFmtId="168" fontId="2" fillId="2" borderId="3" xfId="0" applyNumberFormat="1" applyFont="1" applyFill="1" applyBorder="1" applyAlignment="1">
      <alignment horizontal="center" vertical="center" wrapText="1"/>
    </xf>
    <xf numFmtId="168" fontId="2" fillId="2" borderId="0" xfId="0" applyNumberFormat="1" applyFont="1" applyFill="1" applyAlignment="1">
      <alignment horizontal="center" vertical="center" wrapText="1"/>
    </xf>
    <xf numFmtId="0" fontId="2" fillId="2" borderId="6" xfId="0" quotePrefix="1" applyFont="1" applyFill="1" applyBorder="1" applyAlignment="1">
      <alignment horizontal="center"/>
    </xf>
    <xf numFmtId="0" fontId="2" fillId="2" borderId="23" xfId="0" applyFont="1" applyFill="1" applyBorder="1" applyAlignment="1">
      <alignment horizontal="left" vertical="center" wrapText="1"/>
    </xf>
    <xf numFmtId="168" fontId="2" fillId="2" borderId="6" xfId="0" applyNumberFormat="1" applyFont="1" applyFill="1" applyBorder="1" applyAlignment="1">
      <alignment horizontal="center" vertical="center" wrapText="1"/>
    </xf>
    <xf numFmtId="3" fontId="3" fillId="2" borderId="3" xfId="0" applyNumberFormat="1" applyFont="1" applyFill="1" applyBorder="1" applyAlignment="1">
      <alignment horizontal="right" vertical="center" wrapText="1"/>
    </xf>
    <xf numFmtId="3" fontId="2" fillId="2" borderId="3" xfId="0" applyNumberFormat="1" applyFont="1" applyFill="1" applyBorder="1" applyAlignment="1">
      <alignment horizontal="right" vertical="center" wrapText="1"/>
    </xf>
    <xf numFmtId="3" fontId="2" fillId="2" borderId="6" xfId="0" applyNumberFormat="1" applyFont="1" applyFill="1" applyBorder="1" applyAlignment="1">
      <alignment horizontal="right" vertical="center" wrapText="1"/>
    </xf>
    <xf numFmtId="0" fontId="11" fillId="4" borderId="0" xfId="7" applyFont="1" applyFill="1"/>
    <xf numFmtId="0" fontId="11" fillId="4" borderId="0" xfId="7" applyFont="1" applyFill="1" applyAlignment="1">
      <alignment horizontal="justify" vertical="center"/>
    </xf>
    <xf numFmtId="0" fontId="11" fillId="2" borderId="0" xfId="7" applyFont="1" applyFill="1"/>
    <xf numFmtId="171" fontId="11" fillId="2" borderId="0" xfId="7" applyNumberFormat="1" applyFont="1" applyFill="1"/>
    <xf numFmtId="3" fontId="11" fillId="2" borderId="0" xfId="7" applyNumberFormat="1" applyFont="1" applyFill="1"/>
    <xf numFmtId="0" fontId="17" fillId="2" borderId="0" xfId="7" applyFont="1" applyFill="1"/>
    <xf numFmtId="172" fontId="11" fillId="2" borderId="0" xfId="7" applyNumberFormat="1" applyFont="1" applyFill="1"/>
    <xf numFmtId="167" fontId="4" fillId="2" borderId="3" xfId="6" applyNumberFormat="1" applyFont="1" applyFill="1" applyBorder="1" applyAlignment="1">
      <alignment horizontal="center" vertical="center"/>
    </xf>
    <xf numFmtId="0" fontId="4" fillId="2" borderId="0" xfId="0" applyFont="1" applyFill="1" applyAlignment="1">
      <alignment horizontal="justify" vertical="center"/>
    </xf>
    <xf numFmtId="3" fontId="2" fillId="2" borderId="2" xfId="6" applyNumberFormat="1" applyFont="1" applyFill="1" applyBorder="1" applyAlignment="1">
      <alignment horizontal="right" vertical="center"/>
    </xf>
    <xf numFmtId="3" fontId="3" fillId="2" borderId="3" xfId="6" applyNumberFormat="1" applyFont="1" applyFill="1" applyBorder="1" applyAlignment="1">
      <alignment horizontal="right"/>
    </xf>
    <xf numFmtId="3" fontId="2" fillId="2" borderId="3" xfId="6" applyNumberFormat="1" applyFont="1" applyFill="1" applyBorder="1" applyAlignment="1">
      <alignment horizontal="right" vertical="center"/>
    </xf>
    <xf numFmtId="3" fontId="2" fillId="2" borderId="6" xfId="6" applyNumberFormat="1" applyFont="1" applyFill="1" applyBorder="1" applyAlignment="1">
      <alignment horizontal="right" vertical="center"/>
    </xf>
    <xf numFmtId="0" fontId="11" fillId="4" borderId="10" xfId="7" applyFont="1" applyFill="1" applyBorder="1"/>
    <xf numFmtId="0" fontId="12" fillId="4" borderId="11" xfId="7" applyFont="1" applyFill="1" applyBorder="1" applyAlignment="1">
      <alignment horizontal="left" vertical="center"/>
    </xf>
    <xf numFmtId="0" fontId="11" fillId="4" borderId="11" xfId="7" applyFont="1" applyFill="1" applyBorder="1" applyAlignment="1">
      <alignment horizontal="left" vertical="center"/>
    </xf>
    <xf numFmtId="0" fontId="11" fillId="4" borderId="23" xfId="7" applyFont="1" applyFill="1" applyBorder="1" applyAlignment="1">
      <alignment horizontal="left" vertical="center"/>
    </xf>
    <xf numFmtId="3" fontId="12" fillId="4" borderId="3" xfId="7" applyNumberFormat="1" applyFont="1" applyFill="1" applyBorder="1" applyAlignment="1">
      <alignment horizontal="right"/>
    </xf>
    <xf numFmtId="3" fontId="11" fillId="4" borderId="3" xfId="7" applyNumberFormat="1" applyFont="1" applyFill="1" applyBorder="1" applyAlignment="1">
      <alignment horizontal="right" vertical="center"/>
    </xf>
    <xf numFmtId="3" fontId="12" fillId="4" borderId="3" xfId="7" applyNumberFormat="1" applyFont="1" applyFill="1" applyBorder="1" applyAlignment="1">
      <alignment horizontal="right" vertical="center"/>
    </xf>
    <xf numFmtId="3" fontId="11" fillId="4" borderId="6" xfId="7" applyNumberFormat="1" applyFont="1" applyFill="1" applyBorder="1" applyAlignment="1">
      <alignment horizontal="right" vertical="center"/>
    </xf>
    <xf numFmtId="3" fontId="12" fillId="4" borderId="0" xfId="7" applyNumberFormat="1" applyFont="1" applyFill="1" applyBorder="1" applyAlignment="1">
      <alignment horizontal="right"/>
    </xf>
    <xf numFmtId="3" fontId="11" fillId="4" borderId="0" xfId="7" applyNumberFormat="1" applyFont="1" applyFill="1" applyBorder="1" applyAlignment="1">
      <alignment vertical="center"/>
    </xf>
    <xf numFmtId="3" fontId="12" fillId="4" borderId="0" xfId="7" applyNumberFormat="1" applyFont="1" applyFill="1" applyBorder="1" applyAlignment="1">
      <alignment vertical="center"/>
    </xf>
    <xf numFmtId="3" fontId="11" fillId="4" borderId="18" xfId="7" applyNumberFormat="1" applyFont="1" applyFill="1" applyBorder="1" applyAlignment="1">
      <alignment vertical="center"/>
    </xf>
    <xf numFmtId="167" fontId="12" fillId="4" borderId="0" xfId="7" applyNumberFormat="1" applyFont="1" applyFill="1" applyBorder="1" applyAlignment="1">
      <alignment horizontal="center"/>
    </xf>
    <xf numFmtId="167" fontId="11" fillId="4" borderId="0" xfId="7" applyNumberFormat="1" applyFont="1" applyFill="1" applyBorder="1" applyAlignment="1">
      <alignment horizontal="center" vertical="center"/>
    </xf>
    <xf numFmtId="167" fontId="12" fillId="4" borderId="0" xfId="7" applyNumberFormat="1" applyFont="1" applyFill="1" applyBorder="1" applyAlignment="1">
      <alignment horizontal="center" vertical="center"/>
    </xf>
    <xf numFmtId="167" fontId="11" fillId="4" borderId="18" xfId="7" applyNumberFormat="1" applyFont="1" applyFill="1" applyBorder="1" applyAlignment="1">
      <alignment horizontal="center" vertical="center"/>
    </xf>
    <xf numFmtId="0" fontId="11" fillId="4" borderId="23" xfId="7" applyFont="1" applyFill="1" applyBorder="1"/>
    <xf numFmtId="0" fontId="14" fillId="4" borderId="49" xfId="7" applyFont="1" applyFill="1" applyBorder="1" applyAlignment="1">
      <alignment horizontal="center" vertical="center"/>
    </xf>
    <xf numFmtId="0" fontId="14" fillId="4" borderId="31" xfId="7" applyFont="1" applyFill="1" applyBorder="1" applyAlignment="1">
      <alignment horizontal="center" vertical="center"/>
    </xf>
    <xf numFmtId="0" fontId="14" fillId="4" borderId="6" xfId="7" applyFont="1" applyFill="1" applyBorder="1" applyAlignment="1">
      <alignment horizontal="center" vertical="center"/>
    </xf>
    <xf numFmtId="0" fontId="14" fillId="4" borderId="18" xfId="7" applyFont="1" applyFill="1" applyBorder="1" applyAlignment="1">
      <alignment horizontal="center" vertical="center"/>
    </xf>
    <xf numFmtId="167" fontId="9" fillId="2" borderId="3" xfId="6" applyNumberFormat="1" applyFont="1" applyFill="1" applyBorder="1" applyAlignment="1">
      <alignment horizontal="center" vertical="center"/>
    </xf>
    <xf numFmtId="167" fontId="9" fillId="2" borderId="6" xfId="6" applyNumberFormat="1" applyFont="1" applyFill="1" applyBorder="1" applyAlignment="1">
      <alignment horizontal="center" vertical="center"/>
    </xf>
    <xf numFmtId="167" fontId="9" fillId="2" borderId="2" xfId="6" applyNumberFormat="1" applyFont="1" applyFill="1" applyBorder="1" applyAlignment="1">
      <alignment horizontal="center" vertical="center"/>
    </xf>
    <xf numFmtId="0" fontId="12" fillId="4" borderId="0" xfId="7" applyFont="1" applyFill="1" applyAlignment="1">
      <alignment horizontal="left" vertical="center"/>
    </xf>
    <xf numFmtId="0" fontId="11" fillId="4" borderId="0" xfId="7" applyFont="1" applyFill="1" applyAlignment="1">
      <alignment horizontal="left" vertical="center"/>
    </xf>
    <xf numFmtId="0" fontId="12" fillId="4" borderId="0" xfId="7" applyFont="1" applyFill="1" applyAlignment="1">
      <alignment horizontal="center" vertical="center"/>
    </xf>
    <xf numFmtId="0" fontId="27" fillId="2" borderId="0" xfId="7" applyFont="1" applyFill="1"/>
    <xf numFmtId="167" fontId="11" fillId="2" borderId="0" xfId="7" applyNumberFormat="1" applyFont="1" applyFill="1"/>
    <xf numFmtId="173" fontId="11" fillId="2" borderId="0" xfId="7" applyNumberFormat="1" applyFont="1" applyFill="1"/>
    <xf numFmtId="168" fontId="12" fillId="4" borderId="0" xfId="7" applyNumberFormat="1" applyFont="1" applyFill="1" applyAlignment="1">
      <alignment horizontal="right" vertical="center" indent="3"/>
    </xf>
    <xf numFmtId="168" fontId="11" fillId="4" borderId="0" xfId="7" applyNumberFormat="1" applyFont="1" applyFill="1" applyAlignment="1">
      <alignment horizontal="right" vertical="center" indent="3"/>
    </xf>
    <xf numFmtId="0" fontId="11" fillId="4" borderId="0" xfId="7" applyFont="1" applyFill="1" applyAlignment="1">
      <alignment vertical="center"/>
    </xf>
    <xf numFmtId="167" fontId="11" fillId="4" borderId="0" xfId="7" applyNumberFormat="1" applyFont="1" applyFill="1" applyAlignment="1">
      <alignment horizontal="center" vertical="center"/>
    </xf>
    <xf numFmtId="174" fontId="11" fillId="2" borderId="0" xfId="7" applyNumberFormat="1" applyFont="1" applyFill="1"/>
    <xf numFmtId="168" fontId="11" fillId="2" borderId="0" xfId="7" applyNumberFormat="1" applyFont="1" applyFill="1"/>
    <xf numFmtId="0" fontId="12" fillId="4" borderId="0" xfId="7" applyFont="1" applyFill="1"/>
    <xf numFmtId="175" fontId="11" fillId="2" borderId="0" xfId="7" applyNumberFormat="1" applyFont="1" applyFill="1"/>
    <xf numFmtId="0" fontId="18" fillId="2" borderId="0" xfId="7" applyFont="1" applyFill="1"/>
    <xf numFmtId="4" fontId="11" fillId="2" borderId="0" xfId="7" applyNumberFormat="1" applyFont="1" applyFill="1"/>
    <xf numFmtId="0" fontId="14" fillId="4" borderId="0" xfId="7" applyFont="1" applyFill="1" applyAlignment="1">
      <alignment horizontal="left" vertical="center"/>
    </xf>
    <xf numFmtId="0" fontId="13" fillId="4" borderId="0" xfId="7" applyFont="1" applyFill="1" applyAlignment="1">
      <alignment horizontal="left" vertical="center"/>
    </xf>
    <xf numFmtId="3" fontId="12" fillId="4" borderId="0" xfId="7" applyNumberFormat="1" applyFont="1" applyFill="1" applyBorder="1" applyAlignment="1">
      <alignment horizontal="right" vertical="center"/>
    </xf>
    <xf numFmtId="167" fontId="12" fillId="4" borderId="0" xfId="7" applyNumberFormat="1" applyFont="1" applyFill="1" applyBorder="1" applyAlignment="1">
      <alignment horizontal="right" vertical="center" indent="3"/>
    </xf>
    <xf numFmtId="3" fontId="11" fillId="4" borderId="0" xfId="7" applyNumberFormat="1" applyFont="1" applyFill="1" applyBorder="1" applyAlignment="1">
      <alignment horizontal="right" vertical="center"/>
    </xf>
    <xf numFmtId="167" fontId="11" fillId="4" borderId="0" xfId="7" applyNumberFormat="1" applyFont="1" applyFill="1" applyBorder="1" applyAlignment="1">
      <alignment horizontal="right" vertical="center" indent="3"/>
    </xf>
    <xf numFmtId="0" fontId="14" fillId="4" borderId="12" xfId="7" applyFont="1" applyFill="1" applyBorder="1" applyAlignment="1">
      <alignment horizontal="center" vertical="center"/>
    </xf>
    <xf numFmtId="0" fontId="12" fillId="4" borderId="11" xfId="7" applyFont="1" applyFill="1" applyBorder="1" applyAlignment="1">
      <alignment vertical="center"/>
    </xf>
    <xf numFmtId="0" fontId="11" fillId="4" borderId="11" xfId="7" applyFont="1" applyFill="1" applyBorder="1" applyAlignment="1">
      <alignment vertical="center"/>
    </xf>
    <xf numFmtId="0" fontId="11" fillId="4" borderId="23" xfId="7" applyFont="1" applyFill="1" applyBorder="1" applyAlignment="1">
      <alignment vertical="center"/>
    </xf>
    <xf numFmtId="3" fontId="11" fillId="4" borderId="18" xfId="7" applyNumberFormat="1" applyFont="1" applyFill="1" applyBorder="1" applyAlignment="1">
      <alignment horizontal="right" vertical="center"/>
    </xf>
    <xf numFmtId="167" fontId="11" fillId="4" borderId="18" xfId="7" applyNumberFormat="1" applyFont="1" applyFill="1" applyBorder="1" applyAlignment="1">
      <alignment horizontal="right" vertical="center" indent="3"/>
    </xf>
    <xf numFmtId="168" fontId="12" fillId="4" borderId="0" xfId="7" applyNumberFormat="1" applyFont="1" applyFill="1" applyBorder="1" applyAlignment="1">
      <alignment horizontal="center" vertical="center"/>
    </xf>
    <xf numFmtId="168" fontId="11" fillId="4" borderId="0" xfId="7" applyNumberFormat="1" applyFont="1" applyFill="1" applyBorder="1" applyAlignment="1">
      <alignment horizontal="center" vertical="center"/>
    </xf>
    <xf numFmtId="168" fontId="11" fillId="4" borderId="18" xfId="7" applyNumberFormat="1" applyFont="1" applyFill="1" applyBorder="1" applyAlignment="1">
      <alignment horizontal="center" vertical="center"/>
    </xf>
    <xf numFmtId="168" fontId="12" fillId="4" borderId="0" xfId="7" applyNumberFormat="1" applyFont="1" applyFill="1" applyBorder="1" applyAlignment="1">
      <alignment horizontal="right" vertical="center" indent="3"/>
    </xf>
    <xf numFmtId="168" fontId="11" fillId="4" borderId="0" xfId="7" applyNumberFormat="1" applyFont="1" applyFill="1" applyBorder="1" applyAlignment="1">
      <alignment horizontal="right" vertical="center" indent="3"/>
    </xf>
    <xf numFmtId="0" fontId="12" fillId="4" borderId="31" xfId="7" applyFont="1" applyFill="1" applyBorder="1" applyAlignment="1">
      <alignment horizontal="center" vertical="center"/>
    </xf>
    <xf numFmtId="0" fontId="12" fillId="4" borderId="12" xfId="7" applyFont="1" applyFill="1" applyBorder="1" applyAlignment="1">
      <alignment horizontal="center" vertical="center"/>
    </xf>
    <xf numFmtId="168" fontId="12" fillId="4" borderId="13" xfId="7" applyNumberFormat="1" applyFont="1" applyFill="1" applyBorder="1" applyAlignment="1">
      <alignment horizontal="right" vertical="center" indent="3"/>
    </xf>
    <xf numFmtId="168" fontId="11" fillId="4" borderId="13" xfId="7" applyNumberFormat="1" applyFont="1" applyFill="1" applyBorder="1" applyAlignment="1">
      <alignment horizontal="right" vertical="center" indent="3"/>
    </xf>
    <xf numFmtId="168" fontId="11" fillId="4" borderId="18" xfId="7" applyNumberFormat="1" applyFont="1" applyFill="1" applyBorder="1" applyAlignment="1">
      <alignment horizontal="right" vertical="center" indent="3"/>
    </xf>
    <xf numFmtId="168" fontId="11" fillId="4" borderId="14" xfId="7" applyNumberFormat="1" applyFont="1" applyFill="1" applyBorder="1" applyAlignment="1">
      <alignment horizontal="right" vertical="center" indent="3"/>
    </xf>
    <xf numFmtId="0" fontId="12" fillId="4" borderId="18" xfId="7" applyFont="1" applyFill="1" applyBorder="1" applyAlignment="1">
      <alignment horizontal="center" vertical="center"/>
    </xf>
    <xf numFmtId="0" fontId="12" fillId="4" borderId="14" xfId="7" applyFont="1" applyFill="1" applyBorder="1" applyAlignment="1">
      <alignment horizontal="center" vertical="center"/>
    </xf>
    <xf numFmtId="0" fontId="12" fillId="4" borderId="49" xfId="7" applyFont="1" applyFill="1" applyBorder="1" applyAlignment="1">
      <alignment horizontal="center" vertical="center"/>
    </xf>
    <xf numFmtId="0" fontId="12" fillId="4" borderId="6" xfId="7" applyFont="1" applyFill="1" applyBorder="1" applyAlignment="1">
      <alignment horizontal="center" vertical="center"/>
    </xf>
    <xf numFmtId="168" fontId="12" fillId="4" borderId="3" xfId="7" applyNumberFormat="1" applyFont="1" applyFill="1" applyBorder="1" applyAlignment="1">
      <alignment horizontal="right" vertical="center" indent="3"/>
    </xf>
    <xf numFmtId="168" fontId="11" fillId="4" borderId="3" xfId="7" applyNumberFormat="1" applyFont="1" applyFill="1" applyBorder="1" applyAlignment="1">
      <alignment horizontal="right" vertical="center" indent="3"/>
    </xf>
    <xf numFmtId="168" fontId="11" fillId="4" borderId="6" xfId="7" applyNumberFormat="1" applyFont="1" applyFill="1" applyBorder="1" applyAlignment="1">
      <alignment horizontal="right" vertical="center" indent="3"/>
    </xf>
    <xf numFmtId="0" fontId="14" fillId="4" borderId="0" xfId="7" applyFont="1" applyFill="1"/>
    <xf numFmtId="167" fontId="11" fillId="4" borderId="0" xfId="7" applyNumberFormat="1" applyFont="1" applyFill="1" applyBorder="1" applyAlignment="1">
      <alignment horizontal="center" vertical="center" wrapText="1"/>
    </xf>
    <xf numFmtId="167" fontId="12" fillId="4" borderId="18" xfId="7" applyNumberFormat="1" applyFont="1" applyFill="1" applyBorder="1" applyAlignment="1">
      <alignment horizontal="center" vertical="center" wrapText="1"/>
    </xf>
    <xf numFmtId="3" fontId="11" fillId="4" borderId="3" xfId="7" applyNumberFormat="1" applyFont="1" applyFill="1" applyBorder="1" applyAlignment="1">
      <alignment horizontal="right" vertical="center" wrapText="1"/>
    </xf>
    <xf numFmtId="3" fontId="12" fillId="4" borderId="6" xfId="7" applyNumberFormat="1" applyFont="1" applyFill="1" applyBorder="1" applyAlignment="1">
      <alignment horizontal="right" vertical="center" wrapText="1"/>
    </xf>
    <xf numFmtId="167" fontId="11" fillId="4" borderId="3" xfId="7" applyNumberFormat="1" applyFont="1" applyFill="1" applyBorder="1" applyAlignment="1">
      <alignment horizontal="center" vertical="center" wrapText="1"/>
    </xf>
    <xf numFmtId="167" fontId="12" fillId="4" borderId="6" xfId="7" applyNumberFormat="1" applyFont="1" applyFill="1" applyBorder="1" applyAlignment="1">
      <alignment horizontal="center" vertical="center" wrapText="1"/>
    </xf>
    <xf numFmtId="0" fontId="11" fillId="4" borderId="11" xfId="7" applyFont="1" applyFill="1" applyBorder="1" applyAlignment="1">
      <alignment vertical="center" wrapText="1"/>
    </xf>
    <xf numFmtId="0" fontId="12" fillId="4" borderId="23" xfId="7" applyFont="1" applyFill="1" applyBorder="1" applyAlignment="1">
      <alignment vertical="center" wrapText="1"/>
    </xf>
    <xf numFmtId="167" fontId="12" fillId="4" borderId="13" xfId="7" applyNumberFormat="1" applyFont="1" applyFill="1" applyBorder="1" applyAlignment="1">
      <alignment horizontal="center" vertical="center"/>
    </xf>
    <xf numFmtId="167" fontId="11" fillId="4" borderId="13" xfId="7" applyNumberFormat="1" applyFont="1" applyFill="1" applyBorder="1" applyAlignment="1">
      <alignment horizontal="center" vertical="center"/>
    </xf>
    <xf numFmtId="0" fontId="11" fillId="4" borderId="31" xfId="7" applyFont="1" applyFill="1" applyBorder="1"/>
    <xf numFmtId="0" fontId="12" fillId="4" borderId="0" xfId="7" applyFont="1" applyFill="1" applyBorder="1" applyAlignment="1">
      <alignment horizontal="left" vertical="center"/>
    </xf>
    <xf numFmtId="0" fontId="11" fillId="4" borderId="18" xfId="7" applyFont="1" applyFill="1" applyBorder="1"/>
    <xf numFmtId="0" fontId="14" fillId="4" borderId="6" xfId="7" applyFont="1" applyFill="1" applyBorder="1" applyAlignment="1">
      <alignment horizontal="center" vertical="center" wrapText="1"/>
    </xf>
    <xf numFmtId="0" fontId="14" fillId="4" borderId="18" xfId="7" applyFont="1" applyFill="1" applyBorder="1" applyAlignment="1">
      <alignment horizontal="center" vertical="center" wrapText="1"/>
    </xf>
    <xf numFmtId="0" fontId="14" fillId="4" borderId="14" xfId="7" applyFont="1" applyFill="1" applyBorder="1" applyAlignment="1">
      <alignment horizontal="center" vertical="center" wrapText="1"/>
    </xf>
    <xf numFmtId="0" fontId="3" fillId="2" borderId="13" xfId="0" applyFont="1" applyFill="1" applyBorder="1" applyAlignment="1">
      <alignment vertical="center" wrapText="1"/>
    </xf>
    <xf numFmtId="0" fontId="3" fillId="2" borderId="17" xfId="0" applyFont="1" applyFill="1" applyBorder="1" applyAlignment="1">
      <alignment vertical="center" wrapText="1"/>
    </xf>
    <xf numFmtId="176" fontId="3" fillId="2" borderId="3" xfId="0" applyNumberFormat="1" applyFont="1" applyFill="1" applyBorder="1" applyAlignment="1">
      <alignment horizontal="center" vertical="center"/>
    </xf>
    <xf numFmtId="176" fontId="3" fillId="2" borderId="1" xfId="0" applyNumberFormat="1" applyFont="1" applyFill="1" applyBorder="1" applyAlignment="1">
      <alignment horizontal="center" vertical="center"/>
    </xf>
    <xf numFmtId="0" fontId="3" fillId="2" borderId="1" xfId="0" applyFont="1" applyFill="1" applyBorder="1" applyAlignment="1">
      <alignment vertical="center" wrapText="1"/>
    </xf>
    <xf numFmtId="176" fontId="3" fillId="2" borderId="1"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167" fontId="3" fillId="2"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10" fontId="3" fillId="2" borderId="1" xfId="0" applyNumberFormat="1" applyFont="1" applyFill="1" applyBorder="1" applyAlignment="1">
      <alignment horizontal="center" vertical="center" wrapText="1"/>
    </xf>
    <xf numFmtId="0" fontId="2" fillId="2" borderId="1" xfId="0" applyFont="1" applyFill="1" applyBorder="1" applyAlignment="1">
      <alignment vertical="center"/>
    </xf>
    <xf numFmtId="3" fontId="2" fillId="2" borderId="1" xfId="0" applyNumberFormat="1" applyFont="1" applyFill="1" applyBorder="1" applyAlignment="1">
      <alignment horizontal="right" vertical="center" wrapText="1"/>
    </xf>
    <xf numFmtId="0" fontId="3" fillId="2" borderId="1" xfId="0" applyFont="1" applyFill="1" applyBorder="1" applyAlignment="1">
      <alignment horizontal="left" vertical="center" wrapText="1" indent="1"/>
    </xf>
    <xf numFmtId="3" fontId="3" fillId="2" borderId="1" xfId="0" applyNumberFormat="1" applyFont="1" applyFill="1" applyBorder="1" applyAlignment="1">
      <alignment horizontal="right" vertical="center" wrapText="1"/>
    </xf>
    <xf numFmtId="0" fontId="3" fillId="2" borderId="1" xfId="0" applyFont="1" applyFill="1" applyBorder="1" applyAlignment="1">
      <alignment horizontal="left" vertical="center" indent="1"/>
    </xf>
    <xf numFmtId="0" fontId="3" fillId="2" borderId="1" xfId="0" applyFont="1" applyFill="1" applyBorder="1" applyAlignment="1">
      <alignment horizontal="left" vertical="center" wrapText="1" indent="2"/>
    </xf>
    <xf numFmtId="0" fontId="2" fillId="2" borderId="1" xfId="0" applyFont="1" applyFill="1" applyBorder="1" applyAlignment="1">
      <alignment horizontal="right" vertical="center" wrapText="1"/>
    </xf>
    <xf numFmtId="3" fontId="2" fillId="2" borderId="1" xfId="0" applyNumberFormat="1" applyFont="1" applyFill="1" applyBorder="1" applyAlignment="1">
      <alignment horizontal="right" vertical="center"/>
    </xf>
    <xf numFmtId="0" fontId="2" fillId="2" borderId="1" xfId="0" applyFont="1" applyFill="1" applyBorder="1" applyAlignment="1">
      <alignment vertical="center" wrapText="1"/>
    </xf>
    <xf numFmtId="167" fontId="2" fillId="2" borderId="1" xfId="0" applyNumberFormat="1" applyFont="1" applyFill="1" applyBorder="1" applyAlignment="1">
      <alignment horizontal="center" vertical="center" wrapText="1"/>
    </xf>
    <xf numFmtId="0" fontId="3" fillId="2" borderId="1" xfId="0" applyFont="1" applyFill="1" applyBorder="1" applyAlignment="1">
      <alignment vertical="center"/>
    </xf>
    <xf numFmtId="167" fontId="2" fillId="2" borderId="1" xfId="0" applyNumberFormat="1" applyFont="1" applyFill="1" applyBorder="1" applyAlignment="1">
      <alignment horizontal="center" vertical="center"/>
    </xf>
    <xf numFmtId="0" fontId="4" fillId="2" borderId="1" xfId="0" applyFont="1" applyFill="1" applyBorder="1"/>
    <xf numFmtId="3" fontId="4" fillId="2" borderId="13" xfId="0" applyNumberFormat="1" applyFont="1" applyFill="1" applyBorder="1"/>
    <xf numFmtId="0" fontId="4" fillId="2" borderId="23" xfId="0" applyFont="1" applyFill="1" applyBorder="1"/>
    <xf numFmtId="0" fontId="9" fillId="2" borderId="15" xfId="0" applyFont="1" applyFill="1" applyBorder="1"/>
    <xf numFmtId="3" fontId="4" fillId="2" borderId="3" xfId="0" applyNumberFormat="1" applyFont="1" applyFill="1" applyBorder="1"/>
    <xf numFmtId="0" fontId="9" fillId="2" borderId="17" xfId="0" applyFont="1" applyFill="1" applyBorder="1" applyAlignment="1">
      <alignment horizontal="center" wrapText="1"/>
    </xf>
    <xf numFmtId="0" fontId="9" fillId="2" borderId="1" xfId="0" applyFont="1" applyFill="1" applyBorder="1" applyAlignment="1">
      <alignment horizontal="center" wrapText="1"/>
    </xf>
    <xf numFmtId="0" fontId="9" fillId="2" borderId="23" xfId="0" applyFont="1" applyFill="1" applyBorder="1"/>
    <xf numFmtId="0" fontId="9" fillId="2" borderId="6" xfId="0" applyFont="1" applyFill="1" applyBorder="1" applyAlignment="1">
      <alignment horizontal="center"/>
    </xf>
    <xf numFmtId="0" fontId="9" fillId="2" borderId="14" xfId="0" applyFont="1" applyFill="1" applyBorder="1" applyAlignment="1">
      <alignment horizontal="center"/>
    </xf>
    <xf numFmtId="0" fontId="9" fillId="2" borderId="11" xfId="0" applyFont="1" applyFill="1" applyBorder="1"/>
    <xf numFmtId="3" fontId="9" fillId="2" borderId="3" xfId="0" applyNumberFormat="1" applyFont="1" applyFill="1" applyBorder="1"/>
    <xf numFmtId="3" fontId="9" fillId="2" borderId="13" xfId="0" applyNumberFormat="1" applyFont="1" applyFill="1" applyBorder="1"/>
    <xf numFmtId="0" fontId="15" fillId="2" borderId="0" xfId="0" applyFont="1" applyFill="1"/>
    <xf numFmtId="0" fontId="4" fillId="2" borderId="13" xfId="0" applyFont="1" applyFill="1" applyBorder="1" applyAlignment="1">
      <alignment horizontal="center"/>
    </xf>
    <xf numFmtId="0" fontId="4" fillId="2" borderId="15" xfId="0" applyFont="1" applyFill="1" applyBorder="1"/>
    <xf numFmtId="0" fontId="9" fillId="2" borderId="1" xfId="0" applyFont="1" applyFill="1" applyBorder="1" applyAlignment="1">
      <alignment horizontal="center"/>
    </xf>
    <xf numFmtId="0" fontId="9" fillId="2" borderId="17" xfId="0" applyFont="1" applyFill="1" applyBorder="1" applyAlignment="1">
      <alignment horizontal="center"/>
    </xf>
    <xf numFmtId="0" fontId="9" fillId="2" borderId="3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4" fillId="2" borderId="23" xfId="0" applyFont="1" applyFill="1" applyBorder="1" applyAlignment="1">
      <alignment horizontal="center"/>
    </xf>
    <xf numFmtId="0" fontId="9" fillId="2" borderId="10" xfId="0" applyFont="1" applyFill="1" applyBorder="1" applyAlignment="1">
      <alignment horizontal="center"/>
    </xf>
    <xf numFmtId="0" fontId="9" fillId="2" borderId="23" xfId="0" applyFont="1" applyFill="1" applyBorder="1" applyAlignment="1">
      <alignment horizontal="center"/>
    </xf>
    <xf numFmtId="0" fontId="9" fillId="2" borderId="18" xfId="0" applyFont="1" applyFill="1" applyBorder="1" applyAlignment="1">
      <alignment horizontal="center"/>
    </xf>
    <xf numFmtId="0" fontId="4" fillId="2" borderId="11" xfId="0" applyFont="1" applyFill="1" applyBorder="1" applyAlignment="1">
      <alignment horizontal="center"/>
    </xf>
    <xf numFmtId="0" fontId="2" fillId="2" borderId="49" xfId="0" applyFont="1" applyFill="1" applyBorder="1" applyAlignment="1">
      <alignment vertical="center" wrapText="1"/>
    </xf>
    <xf numFmtId="0" fontId="2" fillId="2" borderId="49" xfId="0" applyFont="1" applyFill="1" applyBorder="1" applyAlignment="1">
      <alignment horizontal="center" vertical="center" wrapText="1"/>
    </xf>
    <xf numFmtId="17" fontId="2" fillId="2" borderId="49" xfId="0" quotePrefix="1" applyNumberFormat="1" applyFont="1" applyFill="1" applyBorder="1" applyAlignment="1">
      <alignment horizontal="center" vertical="center" wrapText="1"/>
    </xf>
    <xf numFmtId="0" fontId="2" fillId="2" borderId="10" xfId="0" applyFont="1" applyFill="1" applyBorder="1" applyAlignment="1">
      <alignment horizontal="justify" vertical="center" wrapText="1"/>
    </xf>
    <xf numFmtId="3" fontId="2" fillId="2" borderId="49" xfId="0" applyNumberFormat="1" applyFont="1" applyFill="1" applyBorder="1" applyAlignment="1">
      <alignment vertical="center" wrapText="1"/>
    </xf>
    <xf numFmtId="3" fontId="2" fillId="2" borderId="31" xfId="0" applyNumberFormat="1" applyFont="1" applyFill="1" applyBorder="1" applyAlignment="1">
      <alignment vertical="center" wrapText="1"/>
    </xf>
    <xf numFmtId="167" fontId="2" fillId="2" borderId="49" xfId="2" applyNumberFormat="1" applyFont="1" applyFill="1" applyBorder="1" applyAlignment="1">
      <alignment horizontal="center" vertical="center" wrapText="1"/>
    </xf>
    <xf numFmtId="0" fontId="3" fillId="2" borderId="11" xfId="0" applyFont="1" applyFill="1" applyBorder="1" applyAlignment="1">
      <alignment horizontal="justify" vertical="center" wrapText="1"/>
    </xf>
    <xf numFmtId="3" fontId="3" fillId="2" borderId="3" xfId="0" applyNumberFormat="1" applyFont="1" applyFill="1" applyBorder="1" applyAlignment="1">
      <alignment vertical="center" wrapText="1"/>
    </xf>
    <xf numFmtId="3" fontId="3" fillId="2" borderId="0" xfId="0" applyNumberFormat="1" applyFont="1" applyFill="1" applyAlignment="1">
      <alignment vertical="center" wrapText="1"/>
    </xf>
    <xf numFmtId="167" fontId="3" fillId="2" borderId="3" xfId="0" applyNumberFormat="1" applyFont="1" applyFill="1" applyBorder="1" applyAlignment="1">
      <alignment horizontal="center" vertical="center" wrapText="1"/>
    </xf>
    <xf numFmtId="0" fontId="3" fillId="2" borderId="23" xfId="0" applyFont="1" applyFill="1" applyBorder="1" applyAlignment="1">
      <alignment horizontal="justify" vertical="center" wrapText="1"/>
    </xf>
    <xf numFmtId="3" fontId="3" fillId="2" borderId="6" xfId="0" applyNumberFormat="1" applyFont="1" applyFill="1" applyBorder="1" applyAlignment="1">
      <alignment vertical="center" wrapText="1"/>
    </xf>
    <xf numFmtId="3" fontId="3" fillId="2" borderId="18" xfId="0" applyNumberFormat="1" applyFont="1" applyFill="1" applyBorder="1" applyAlignment="1">
      <alignment vertical="center" wrapText="1"/>
    </xf>
    <xf numFmtId="167" fontId="3" fillId="2" borderId="6" xfId="0" applyNumberFormat="1" applyFont="1" applyFill="1" applyBorder="1" applyAlignment="1">
      <alignment horizontal="center" vertical="center" wrapText="1"/>
    </xf>
    <xf numFmtId="0" fontId="3" fillId="2" borderId="0" xfId="0" applyFont="1" applyFill="1" applyAlignment="1">
      <alignment horizontal="justify" vertical="center" wrapText="1"/>
    </xf>
    <xf numFmtId="3" fontId="9"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0" fontId="4" fillId="2" borderId="49" xfId="0" applyFont="1" applyFill="1" applyBorder="1" applyAlignment="1">
      <alignment wrapText="1"/>
    </xf>
    <xf numFmtId="3" fontId="4" fillId="2" borderId="49" xfId="0" applyNumberFormat="1" applyFont="1" applyFill="1" applyBorder="1" applyAlignment="1">
      <alignment vertical="center"/>
    </xf>
    <xf numFmtId="3" fontId="3" fillId="2" borderId="49" xfId="0" applyNumberFormat="1" applyFont="1" applyFill="1" applyBorder="1" applyAlignment="1">
      <alignment vertical="center"/>
    </xf>
    <xf numFmtId="0" fontId="4" fillId="2" borderId="3" xfId="0" applyFont="1" applyFill="1" applyBorder="1" applyAlignment="1">
      <alignment wrapText="1"/>
    </xf>
    <xf numFmtId="3" fontId="4" fillId="2" borderId="3" xfId="0" applyNumberFormat="1" applyFont="1" applyFill="1" applyBorder="1" applyAlignment="1">
      <alignment vertical="center"/>
    </xf>
    <xf numFmtId="3" fontId="3" fillId="2" borderId="3" xfId="0" applyNumberFormat="1" applyFont="1" applyFill="1" applyBorder="1" applyAlignment="1">
      <alignment vertical="center"/>
    </xf>
    <xf numFmtId="0" fontId="9" fillId="2" borderId="1" xfId="0" applyFont="1" applyFill="1" applyBorder="1" applyAlignment="1">
      <alignment vertical="center" wrapText="1"/>
    </xf>
    <xf numFmtId="164" fontId="9" fillId="2" borderId="1" xfId="5" applyFont="1" applyFill="1" applyBorder="1" applyAlignment="1">
      <alignment vertical="center"/>
    </xf>
    <xf numFmtId="168" fontId="4" fillId="2" borderId="49" xfId="0" applyNumberFormat="1" applyFont="1" applyFill="1" applyBorder="1" applyAlignment="1">
      <alignment horizontal="center" vertical="center"/>
    </xf>
    <xf numFmtId="168" fontId="4" fillId="2" borderId="3" xfId="0" applyNumberFormat="1" applyFont="1" applyFill="1" applyBorder="1" applyAlignment="1">
      <alignment horizontal="center" vertical="center"/>
    </xf>
    <xf numFmtId="168" fontId="9" fillId="2" borderId="1" xfId="0" applyNumberFormat="1" applyFont="1" applyFill="1" applyBorder="1" applyAlignment="1">
      <alignment horizontal="center" vertical="center"/>
    </xf>
    <xf numFmtId="168" fontId="3" fillId="2" borderId="13" xfId="0" applyNumberFormat="1" applyFont="1" applyFill="1" applyBorder="1"/>
    <xf numFmtId="3" fontId="3" fillId="2" borderId="0" xfId="1" applyNumberFormat="1" applyFont="1" applyFill="1"/>
    <xf numFmtId="168" fontId="3" fillId="2" borderId="18" xfId="0" applyNumberFormat="1" applyFont="1" applyFill="1" applyBorder="1"/>
    <xf numFmtId="0" fontId="2" fillId="2" borderId="16" xfId="0" applyFont="1" applyFill="1" applyBorder="1"/>
    <xf numFmtId="168" fontId="2" fillId="2" borderId="17" xfId="0" applyNumberFormat="1" applyFont="1" applyFill="1" applyBorder="1"/>
    <xf numFmtId="0" fontId="2" fillId="2" borderId="12" xfId="0" applyFont="1" applyFill="1" applyBorder="1" applyAlignment="1">
      <alignment horizontal="center"/>
    </xf>
    <xf numFmtId="168" fontId="2" fillId="2" borderId="14" xfId="0" applyNumberFormat="1" applyFont="1" applyFill="1" applyBorder="1" applyAlignment="1">
      <alignment horizontal="center" vertical="center"/>
    </xf>
    <xf numFmtId="0" fontId="3" fillId="2" borderId="1" xfId="0" applyFont="1" applyFill="1" applyBorder="1" applyAlignment="1">
      <alignment horizontal="left" vertical="center"/>
    </xf>
    <xf numFmtId="0" fontId="2" fillId="2" borderId="1" xfId="0" applyFont="1" applyFill="1" applyBorder="1" applyAlignment="1">
      <alignment horizontal="left"/>
    </xf>
    <xf numFmtId="178" fontId="3" fillId="2" borderId="11" xfId="0" applyNumberFormat="1" applyFont="1" applyFill="1" applyBorder="1" applyAlignment="1">
      <alignment horizontal="right"/>
    </xf>
    <xf numFmtId="178" fontId="3" fillId="2" borderId="23" xfId="0" applyNumberFormat="1" applyFont="1" applyFill="1" applyBorder="1" applyAlignment="1">
      <alignment horizontal="right"/>
    </xf>
    <xf numFmtId="0" fontId="2" fillId="2" borderId="16" xfId="0" applyFont="1" applyFill="1" applyBorder="1" applyAlignment="1">
      <alignment horizontal="right"/>
    </xf>
    <xf numFmtId="168" fontId="3" fillId="2" borderId="13" xfId="1" applyNumberFormat="1" applyFont="1" applyFill="1" applyBorder="1" applyAlignment="1">
      <alignment vertical="center"/>
    </xf>
    <xf numFmtId="0" fontId="2" fillId="2" borderId="70" xfId="0" applyFont="1" applyFill="1" applyBorder="1" applyAlignment="1">
      <alignment vertical="center"/>
    </xf>
    <xf numFmtId="168" fontId="2" fillId="2" borderId="71" xfId="1" applyNumberFormat="1" applyFont="1" applyFill="1" applyBorder="1" applyAlignment="1">
      <alignment vertical="center"/>
    </xf>
    <xf numFmtId="168" fontId="3" fillId="2" borderId="14" xfId="1" applyNumberFormat="1" applyFont="1" applyFill="1" applyBorder="1" applyAlignment="1">
      <alignment vertical="center"/>
    </xf>
    <xf numFmtId="0" fontId="2" fillId="2" borderId="10" xfId="0" quotePrefix="1" applyFont="1" applyFill="1" applyBorder="1" applyAlignment="1">
      <alignment horizontal="center" vertical="center"/>
    </xf>
    <xf numFmtId="0" fontId="2" fillId="2" borderId="12" xfId="0" quotePrefix="1" applyFont="1" applyFill="1" applyBorder="1" applyAlignment="1">
      <alignment horizontal="center" vertical="center"/>
    </xf>
    <xf numFmtId="0" fontId="2" fillId="2" borderId="31" xfId="0" quotePrefix="1" applyFont="1" applyFill="1" applyBorder="1" applyAlignment="1">
      <alignment horizontal="center" vertical="center"/>
    </xf>
    <xf numFmtId="168" fontId="2" fillId="2" borderId="70" xfId="1" applyNumberFormat="1" applyFont="1" applyFill="1" applyBorder="1" applyAlignment="1">
      <alignment vertical="center"/>
    </xf>
    <xf numFmtId="168" fontId="2" fillId="2" borderId="72" xfId="1" applyNumberFormat="1" applyFont="1" applyFill="1" applyBorder="1" applyAlignment="1">
      <alignment vertical="center"/>
    </xf>
    <xf numFmtId="168" fontId="3" fillId="2" borderId="11" xfId="1" applyNumberFormat="1" applyFont="1" applyFill="1" applyBorder="1" applyAlignment="1">
      <alignment vertical="center"/>
    </xf>
    <xf numFmtId="168" fontId="3" fillId="2" borderId="0" xfId="1" applyNumberFormat="1" applyFont="1" applyFill="1" applyAlignment="1">
      <alignment vertical="center"/>
    </xf>
    <xf numFmtId="168" fontId="3" fillId="2" borderId="11" xfId="1" applyNumberFormat="1" applyFont="1" applyFill="1" applyBorder="1" applyAlignment="1">
      <alignment horizontal="right" vertical="center"/>
    </xf>
    <xf numFmtId="168" fontId="3" fillId="2" borderId="0" xfId="1" applyNumberFormat="1" applyFont="1" applyFill="1" applyAlignment="1">
      <alignment horizontal="right" vertical="center"/>
    </xf>
    <xf numFmtId="168" fontId="3" fillId="2" borderId="23" xfId="1" applyNumberFormat="1" applyFont="1" applyFill="1" applyBorder="1" applyAlignment="1">
      <alignment horizontal="right" vertical="center"/>
    </xf>
    <xf numFmtId="168" fontId="3" fillId="2" borderId="18" xfId="1" applyNumberFormat="1" applyFont="1" applyFill="1" applyBorder="1" applyAlignment="1">
      <alignment horizontal="right" vertical="center"/>
    </xf>
    <xf numFmtId="0" fontId="2" fillId="2" borderId="73" xfId="10" applyFont="1" applyFill="1" applyBorder="1"/>
    <xf numFmtId="3" fontId="2" fillId="2" borderId="73" xfId="10" applyNumberFormat="1" applyFont="1" applyFill="1" applyBorder="1" applyAlignment="1">
      <alignment vertical="center"/>
    </xf>
    <xf numFmtId="0" fontId="3" fillId="2" borderId="73" xfId="10" applyFont="1" applyFill="1" applyBorder="1" applyAlignment="1">
      <alignment horizontal="left" vertical="center"/>
    </xf>
    <xf numFmtId="3" fontId="3" fillId="2" borderId="73" xfId="10" applyNumberFormat="1" applyFont="1" applyFill="1" applyBorder="1" applyAlignment="1">
      <alignment horizontal="right" vertical="center"/>
    </xf>
    <xf numFmtId="0" fontId="3" fillId="2" borderId="73" xfId="10" applyFont="1" applyFill="1" applyBorder="1" applyAlignment="1">
      <alignment horizontal="left" vertical="center" wrapText="1"/>
    </xf>
    <xf numFmtId="0" fontId="2" fillId="2" borderId="73" xfId="10" applyFont="1" applyFill="1" applyBorder="1" applyAlignment="1">
      <alignment horizontal="center" vertical="center"/>
    </xf>
    <xf numFmtId="3" fontId="2" fillId="2" borderId="0" xfId="0" applyNumberFormat="1" applyFont="1" applyFill="1"/>
    <xf numFmtId="176" fontId="2" fillId="2" borderId="73" xfId="11" applyNumberFormat="1" applyFont="1" applyFill="1" applyBorder="1" applyAlignment="1">
      <alignment horizontal="center" vertical="center"/>
    </xf>
    <xf numFmtId="0" fontId="3"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3" fontId="2" fillId="0" borderId="1" xfId="0" applyNumberFormat="1" applyFont="1" applyBorder="1" applyAlignment="1">
      <alignment horizontal="right" vertical="center" wrapText="1"/>
    </xf>
    <xf numFmtId="0" fontId="3" fillId="0" borderId="1" xfId="0" applyFont="1" applyBorder="1" applyAlignment="1">
      <alignment horizontal="justify" vertical="center" wrapText="1"/>
    </xf>
    <xf numFmtId="3" fontId="3" fillId="0" borderId="1" xfId="0" applyNumberFormat="1" applyFont="1" applyBorder="1" applyAlignment="1">
      <alignment horizontal="right" vertical="center" wrapText="1"/>
    </xf>
    <xf numFmtId="0" fontId="3" fillId="0" borderId="1" xfId="0" applyFont="1" applyBorder="1" applyAlignment="1">
      <alignment horizontal="right" vertical="center" wrapText="1"/>
    </xf>
    <xf numFmtId="3" fontId="3" fillId="2" borderId="0" xfId="0" applyNumberFormat="1" applyFont="1" applyFill="1" applyAlignment="1">
      <alignment wrapText="1"/>
    </xf>
    <xf numFmtId="0" fontId="2" fillId="2" borderId="15" xfId="0" applyFont="1" applyFill="1" applyBorder="1" applyAlignment="1">
      <alignment horizontal="left" vertical="center"/>
    </xf>
    <xf numFmtId="0" fontId="3" fillId="2" borderId="15" xfId="0" applyFont="1" applyFill="1" applyBorder="1" applyAlignment="1">
      <alignment horizontal="left" vertical="center"/>
    </xf>
    <xf numFmtId="167" fontId="2" fillId="2" borderId="0" xfId="3" applyNumberFormat="1" applyFont="1" applyFill="1" applyAlignment="1">
      <alignment vertical="center"/>
    </xf>
    <xf numFmtId="167" fontId="3" fillId="2" borderId="0" xfId="3" applyNumberFormat="1" applyFont="1" applyFill="1" applyAlignment="1">
      <alignment vertical="center"/>
    </xf>
    <xf numFmtId="167" fontId="3" fillId="2" borderId="0" xfId="3" applyNumberFormat="1" applyFont="1" applyFill="1"/>
    <xf numFmtId="0" fontId="2" fillId="2" borderId="31" xfId="3" applyFont="1" applyFill="1" applyBorder="1" applyAlignment="1">
      <alignment horizontal="center" vertical="center" wrapText="1"/>
    </xf>
    <xf numFmtId="167" fontId="2" fillId="2" borderId="49" xfId="3" applyNumberFormat="1" applyFont="1" applyFill="1" applyBorder="1" applyAlignment="1">
      <alignment horizontal="center" vertical="center" wrapText="1"/>
    </xf>
    <xf numFmtId="3" fontId="2" fillId="2" borderId="16" xfId="3" applyNumberFormat="1" applyFont="1" applyFill="1" applyBorder="1" applyAlignment="1">
      <alignment horizontal="right" vertical="center"/>
    </xf>
    <xf numFmtId="167" fontId="2" fillId="2" borderId="1" xfId="3" applyNumberFormat="1" applyFont="1" applyFill="1" applyBorder="1" applyAlignment="1">
      <alignment horizontal="center" vertical="center"/>
    </xf>
    <xf numFmtId="167" fontId="2" fillId="2" borderId="17" xfId="3" applyNumberFormat="1" applyFont="1" applyFill="1" applyBorder="1" applyAlignment="1">
      <alignment horizontal="center" vertical="center"/>
    </xf>
    <xf numFmtId="0" fontId="2" fillId="2" borderId="3" xfId="3" applyFont="1" applyFill="1" applyBorder="1" applyAlignment="1">
      <alignment vertical="center"/>
    </xf>
    <xf numFmtId="3" fontId="2" fillId="2" borderId="0" xfId="3" applyNumberFormat="1" applyFont="1" applyFill="1" applyAlignment="1">
      <alignment horizontal="right" vertical="center"/>
    </xf>
    <xf numFmtId="167" fontId="2" fillId="2" borderId="3" xfId="3" applyNumberFormat="1" applyFont="1" applyFill="1" applyBorder="1" applyAlignment="1">
      <alignment horizontal="center" vertical="center"/>
    </xf>
    <xf numFmtId="167" fontId="2" fillId="2" borderId="13" xfId="3" applyNumberFormat="1" applyFont="1" applyFill="1" applyBorder="1" applyAlignment="1">
      <alignment horizontal="center" vertical="center"/>
    </xf>
    <xf numFmtId="0" fontId="3" fillId="2" borderId="50" xfId="3" applyFont="1" applyFill="1" applyBorder="1" applyAlignment="1">
      <alignment wrapText="1"/>
    </xf>
    <xf numFmtId="3" fontId="3" fillId="2" borderId="51" xfId="3" applyNumberFormat="1" applyFont="1" applyFill="1" applyBorder="1" applyAlignment="1">
      <alignment horizontal="right"/>
    </xf>
    <xf numFmtId="168" fontId="3" fillId="2" borderId="50" xfId="3" applyNumberFormat="1" applyFont="1" applyFill="1" applyBorder="1" applyAlignment="1">
      <alignment horizontal="center"/>
    </xf>
    <xf numFmtId="168" fontId="3" fillId="2" borderId="52" xfId="3" applyNumberFormat="1" applyFont="1" applyFill="1" applyBorder="1" applyAlignment="1">
      <alignment horizontal="center"/>
    </xf>
    <xf numFmtId="0" fontId="3" fillId="2" borderId="53" xfId="3" applyFont="1" applyFill="1" applyBorder="1" applyAlignment="1">
      <alignment wrapText="1"/>
    </xf>
    <xf numFmtId="3" fontId="3" fillId="2" borderId="54" xfId="3" applyNumberFormat="1" applyFont="1" applyFill="1" applyBorder="1" applyAlignment="1">
      <alignment horizontal="right"/>
    </xf>
    <xf numFmtId="168" fontId="3" fillId="2" borderId="53" xfId="3" applyNumberFormat="1" applyFont="1" applyFill="1" applyBorder="1" applyAlignment="1">
      <alignment horizontal="center"/>
    </xf>
    <xf numFmtId="168" fontId="3" fillId="2" borderId="55" xfId="3" applyNumberFormat="1" applyFont="1" applyFill="1" applyBorder="1" applyAlignment="1">
      <alignment horizontal="center"/>
    </xf>
    <xf numFmtId="0" fontId="3" fillId="2" borderId="56" xfId="3" applyFont="1" applyFill="1" applyBorder="1" applyAlignment="1">
      <alignment vertical="center" wrapText="1"/>
    </xf>
    <xf numFmtId="3" fontId="3" fillId="2" borderId="57" xfId="3" applyNumberFormat="1" applyFont="1" applyFill="1" applyBorder="1" applyAlignment="1">
      <alignment horizontal="right" vertical="center"/>
    </xf>
    <xf numFmtId="168" fontId="3" fillId="2" borderId="56" xfId="3" applyNumberFormat="1" applyFont="1" applyFill="1" applyBorder="1" applyAlignment="1">
      <alignment horizontal="center" vertical="center"/>
    </xf>
    <xf numFmtId="168" fontId="3" fillId="2" borderId="58" xfId="3" applyNumberFormat="1" applyFont="1" applyFill="1" applyBorder="1" applyAlignment="1">
      <alignment horizontal="center" vertical="center"/>
    </xf>
    <xf numFmtId="0" fontId="3" fillId="2" borderId="59" xfId="3" applyFont="1" applyFill="1" applyBorder="1" applyAlignment="1">
      <alignment vertical="center" wrapText="1"/>
    </xf>
    <xf numFmtId="3" fontId="3" fillId="2" borderId="60" xfId="3" applyNumberFormat="1" applyFont="1" applyFill="1" applyBorder="1" applyAlignment="1">
      <alignment horizontal="right" vertical="center"/>
    </xf>
    <xf numFmtId="168" fontId="3" fillId="2" borderId="59" xfId="3" applyNumberFormat="1" applyFont="1" applyFill="1" applyBorder="1" applyAlignment="1">
      <alignment horizontal="center" vertical="center"/>
    </xf>
    <xf numFmtId="168" fontId="3" fillId="2" borderId="61" xfId="3" applyNumberFormat="1" applyFont="1" applyFill="1" applyBorder="1" applyAlignment="1">
      <alignment horizontal="center" vertical="center"/>
    </xf>
    <xf numFmtId="168" fontId="2" fillId="2" borderId="1" xfId="3" applyNumberFormat="1" applyFont="1" applyFill="1" applyBorder="1" applyAlignment="1">
      <alignment horizontal="center" vertical="center"/>
    </xf>
    <xf numFmtId="168" fontId="2" fillId="2" borderId="17" xfId="3" applyNumberFormat="1" applyFont="1" applyFill="1" applyBorder="1" applyAlignment="1">
      <alignment horizontal="center" vertical="center"/>
    </xf>
    <xf numFmtId="3" fontId="3" fillId="2" borderId="54" xfId="3" applyNumberFormat="1" applyFont="1" applyFill="1" applyBorder="1" applyAlignment="1">
      <alignment horizontal="right" vertical="center"/>
    </xf>
    <xf numFmtId="168" fontId="3" fillId="2" borderId="53" xfId="3" applyNumberFormat="1" applyFont="1" applyFill="1" applyBorder="1" applyAlignment="1">
      <alignment horizontal="center" vertical="center"/>
    </xf>
    <xf numFmtId="168" fontId="3" fillId="2" borderId="55" xfId="3" applyNumberFormat="1" applyFont="1" applyFill="1" applyBorder="1" applyAlignment="1">
      <alignment horizontal="center" vertical="center"/>
    </xf>
    <xf numFmtId="0" fontId="3" fillId="2" borderId="62" xfId="3" applyFont="1" applyFill="1" applyBorder="1" applyAlignment="1">
      <alignment vertical="center" wrapText="1"/>
    </xf>
    <xf numFmtId="3" fontId="3" fillId="2" borderId="63" xfId="3" applyNumberFormat="1" applyFont="1" applyFill="1" applyBorder="1" applyAlignment="1">
      <alignment horizontal="right" vertical="center"/>
    </xf>
    <xf numFmtId="168" fontId="3" fillId="2" borderId="62" xfId="3" applyNumberFormat="1" applyFont="1" applyFill="1" applyBorder="1" applyAlignment="1">
      <alignment horizontal="center" vertical="center"/>
    </xf>
    <xf numFmtId="168" fontId="3" fillId="2" borderId="64" xfId="3" applyNumberFormat="1" applyFont="1" applyFill="1" applyBorder="1" applyAlignment="1">
      <alignment horizontal="center" vertical="center"/>
    </xf>
    <xf numFmtId="0" fontId="3" fillId="2" borderId="3" xfId="3" applyFont="1" applyFill="1" applyBorder="1" applyAlignment="1">
      <alignment vertical="center" wrapText="1"/>
    </xf>
    <xf numFmtId="3" fontId="3" fillId="2" borderId="0" xfId="3" applyNumberFormat="1" applyFont="1" applyFill="1" applyAlignment="1">
      <alignment horizontal="right" vertical="center"/>
    </xf>
    <xf numFmtId="168" fontId="3" fillId="2" borderId="3" xfId="3" applyNumberFormat="1" applyFont="1" applyFill="1" applyBorder="1" applyAlignment="1">
      <alignment horizontal="center" vertical="center"/>
    </xf>
    <xf numFmtId="168" fontId="3" fillId="2" borderId="13" xfId="3" applyNumberFormat="1" applyFont="1" applyFill="1" applyBorder="1" applyAlignment="1">
      <alignment horizontal="center" vertical="center"/>
    </xf>
    <xf numFmtId="0" fontId="3" fillId="2" borderId="56" xfId="3" applyFont="1" applyFill="1" applyBorder="1" applyAlignment="1">
      <alignment horizontal="left" vertical="center"/>
    </xf>
    <xf numFmtId="0" fontId="3" fillId="2" borderId="53" xfId="3" applyFont="1" applyFill="1" applyBorder="1" applyAlignment="1">
      <alignment vertical="center" wrapText="1"/>
    </xf>
    <xf numFmtId="3" fontId="2" fillId="2" borderId="1" xfId="3" applyNumberFormat="1" applyFont="1" applyFill="1" applyBorder="1" applyAlignment="1">
      <alignment horizontal="right" vertical="center"/>
    </xf>
    <xf numFmtId="167" fontId="2" fillId="2" borderId="1" xfId="3" applyNumberFormat="1" applyFont="1" applyFill="1" applyBorder="1" applyAlignment="1">
      <alignment horizontal="right" vertical="center"/>
    </xf>
    <xf numFmtId="10" fontId="3" fillId="2" borderId="0" xfId="3" applyNumberFormat="1" applyFont="1" applyFill="1"/>
    <xf numFmtId="3" fontId="3" fillId="2" borderId="0" xfId="3" applyNumberFormat="1" applyFont="1" applyFill="1"/>
    <xf numFmtId="0" fontId="2" fillId="2" borderId="10" xfId="0" applyFont="1" applyFill="1" applyBorder="1" applyAlignment="1">
      <alignment horizontal="justify" vertical="center"/>
    </xf>
    <xf numFmtId="3" fontId="2" fillId="2" borderId="49" xfId="0" applyNumberFormat="1" applyFont="1" applyFill="1" applyBorder="1" applyAlignment="1">
      <alignment horizontal="right" vertical="center"/>
    </xf>
    <xf numFmtId="168" fontId="2" fillId="2" borderId="12" xfId="0" applyNumberFormat="1" applyFont="1" applyFill="1" applyBorder="1" applyAlignment="1">
      <alignment horizontal="center" vertical="center"/>
    </xf>
    <xf numFmtId="0" fontId="3" fillId="2" borderId="11" xfId="0" applyFont="1" applyFill="1" applyBorder="1" applyAlignment="1">
      <alignment horizontal="justify" vertical="center"/>
    </xf>
    <xf numFmtId="168" fontId="3" fillId="2" borderId="13" xfId="0" applyNumberFormat="1" applyFont="1" applyFill="1" applyBorder="1" applyAlignment="1">
      <alignment horizontal="center" vertical="center"/>
    </xf>
    <xf numFmtId="3" fontId="3" fillId="2" borderId="13" xfId="0" applyNumberFormat="1" applyFont="1" applyFill="1" applyBorder="1"/>
    <xf numFmtId="0" fontId="21" fillId="2" borderId="11" xfId="0" applyFont="1" applyFill="1" applyBorder="1" applyAlignment="1">
      <alignment horizontal="justify" vertical="center"/>
    </xf>
    <xf numFmtId="3" fontId="21" fillId="2" borderId="3" xfId="0" applyNumberFormat="1" applyFont="1" applyFill="1" applyBorder="1" applyAlignment="1">
      <alignment horizontal="right" vertical="center"/>
    </xf>
    <xf numFmtId="0" fontId="3" fillId="2" borderId="23" xfId="0" applyFont="1" applyFill="1" applyBorder="1" applyAlignment="1">
      <alignment horizontal="justify" vertical="center"/>
    </xf>
    <xf numFmtId="168" fontId="3" fillId="2" borderId="6" xfId="0" applyNumberFormat="1" applyFont="1" applyFill="1" applyBorder="1" applyAlignment="1">
      <alignment horizontal="center" vertical="center"/>
    </xf>
    <xf numFmtId="3" fontId="3" fillId="2" borderId="14" xfId="0" applyNumberFormat="1" applyFont="1" applyFill="1" applyBorder="1"/>
    <xf numFmtId="0" fontId="2" fillId="2" borderId="13" xfId="0" applyFont="1" applyFill="1" applyBorder="1" applyAlignment="1">
      <alignment horizontal="center" vertical="center"/>
    </xf>
    <xf numFmtId="0" fontId="2" fillId="2" borderId="31" xfId="0" applyFont="1" applyFill="1" applyBorder="1" applyAlignment="1">
      <alignment horizontal="center" vertical="center" wrapText="1"/>
    </xf>
    <xf numFmtId="0" fontId="2" fillId="2" borderId="49" xfId="0" applyFont="1" applyFill="1" applyBorder="1" applyAlignment="1">
      <alignment horizontal="center" vertical="center"/>
    </xf>
    <xf numFmtId="3" fontId="2" fillId="2" borderId="12" xfId="0" applyNumberFormat="1" applyFont="1" applyFill="1" applyBorder="1"/>
    <xf numFmtId="0" fontId="4" fillId="2" borderId="11" xfId="0" applyFont="1" applyFill="1" applyBorder="1" applyAlignment="1">
      <alignment horizontal="left" indent="1"/>
    </xf>
    <xf numFmtId="167" fontId="9" fillId="2" borderId="13" xfId="0" applyNumberFormat="1" applyFont="1" applyFill="1" applyBorder="1" applyAlignment="1">
      <alignment horizontal="center"/>
    </xf>
    <xf numFmtId="167" fontId="4" fillId="2" borderId="13" xfId="0" applyNumberFormat="1" applyFont="1" applyFill="1" applyBorder="1" applyAlignment="1">
      <alignment horizontal="center"/>
    </xf>
    <xf numFmtId="167" fontId="9" fillId="2" borderId="14" xfId="0" applyNumberFormat="1" applyFont="1" applyFill="1" applyBorder="1" applyAlignment="1">
      <alignment horizontal="center"/>
    </xf>
    <xf numFmtId="179" fontId="9" fillId="2" borderId="3" xfId="1" applyNumberFormat="1" applyFont="1" applyFill="1" applyBorder="1"/>
    <xf numFmtId="179" fontId="4" fillId="2" borderId="3" xfId="1" applyNumberFormat="1" applyFont="1" applyFill="1" applyBorder="1"/>
    <xf numFmtId="179" fontId="9" fillId="2" borderId="6" xfId="1" applyNumberFormat="1" applyFont="1" applyFill="1" applyBorder="1"/>
    <xf numFmtId="167" fontId="3" fillId="2" borderId="13" xfId="0" applyNumberFormat="1" applyFont="1" applyFill="1" applyBorder="1" applyAlignment="1">
      <alignment horizontal="center"/>
    </xf>
    <xf numFmtId="0" fontId="3" fillId="2" borderId="11" xfId="0" applyFont="1" applyFill="1" applyBorder="1" applyAlignment="1">
      <alignment horizontal="left" vertical="center" indent="2"/>
    </xf>
    <xf numFmtId="0" fontId="2" fillId="2" borderId="23" xfId="0" applyFont="1" applyFill="1" applyBorder="1" applyAlignment="1">
      <alignment horizontal="left" vertical="center"/>
    </xf>
    <xf numFmtId="179" fontId="3" fillId="2" borderId="3" xfId="1" applyNumberFormat="1" applyFont="1" applyFill="1" applyBorder="1"/>
    <xf numFmtId="0" fontId="2" fillId="2" borderId="0" xfId="0" applyFont="1" applyFill="1" applyAlignment="1">
      <alignment horizontal="left" vertical="top"/>
    </xf>
    <xf numFmtId="0" fontId="2" fillId="2" borderId="6" xfId="0" applyFont="1" applyFill="1" applyBorder="1" applyAlignment="1">
      <alignment horizontal="center" vertical="top" wrapText="1"/>
    </xf>
    <xf numFmtId="0" fontId="3" fillId="2" borderId="3" xfId="0" applyFont="1" applyFill="1" applyBorder="1" applyAlignment="1">
      <alignment horizontal="center" vertical="center"/>
    </xf>
    <xf numFmtId="0" fontId="9" fillId="2" borderId="3" xfId="0" applyFont="1" applyFill="1" applyBorder="1" applyAlignment="1">
      <alignment horizontal="center"/>
    </xf>
    <xf numFmtId="0" fontId="9" fillId="2" borderId="13" xfId="0" applyFont="1" applyFill="1" applyBorder="1" applyAlignment="1">
      <alignment horizontal="center"/>
    </xf>
    <xf numFmtId="0" fontId="9" fillId="2" borderId="49" xfId="0" applyFont="1" applyFill="1" applyBorder="1" applyAlignment="1">
      <alignment horizontal="center"/>
    </xf>
    <xf numFmtId="0" fontId="9" fillId="2" borderId="15" xfId="0" applyFont="1" applyFill="1" applyBorder="1" applyAlignment="1">
      <alignment horizontal="center"/>
    </xf>
    <xf numFmtId="0" fontId="9" fillId="2" borderId="16" xfId="0" applyFont="1" applyFill="1" applyBorder="1" applyAlignment="1">
      <alignment horizontal="center"/>
    </xf>
    <xf numFmtId="167" fontId="9" fillId="2" borderId="11" xfId="0" applyNumberFormat="1" applyFont="1" applyFill="1" applyBorder="1" applyAlignment="1">
      <alignment horizontal="center"/>
    </xf>
    <xf numFmtId="167" fontId="9" fillId="2" borderId="3" xfId="0" applyNumberFormat="1" applyFont="1" applyFill="1" applyBorder="1" applyAlignment="1">
      <alignment horizontal="center"/>
    </xf>
    <xf numFmtId="167" fontId="9" fillId="2" borderId="0" xfId="0" applyNumberFormat="1" applyFont="1" applyFill="1" applyBorder="1" applyAlignment="1">
      <alignment horizontal="center"/>
    </xf>
    <xf numFmtId="167" fontId="4" fillId="2" borderId="11" xfId="0" applyNumberFormat="1" applyFont="1" applyFill="1" applyBorder="1" applyAlignment="1">
      <alignment horizontal="center"/>
    </xf>
    <xf numFmtId="167" fontId="4" fillId="2" borderId="3" xfId="0" applyNumberFormat="1" applyFont="1" applyFill="1" applyBorder="1" applyAlignment="1">
      <alignment horizontal="center"/>
    </xf>
    <xf numFmtId="167" fontId="4" fillId="2" borderId="0" xfId="0" applyNumberFormat="1" applyFont="1" applyFill="1" applyBorder="1" applyAlignment="1">
      <alignment horizontal="center"/>
    </xf>
    <xf numFmtId="167" fontId="9" fillId="2" borderId="23" xfId="0" applyNumberFormat="1" applyFont="1" applyFill="1" applyBorder="1" applyAlignment="1">
      <alignment horizontal="center"/>
    </xf>
    <xf numFmtId="167" fontId="9" fillId="2" borderId="6" xfId="0" applyNumberFormat="1" applyFont="1" applyFill="1" applyBorder="1" applyAlignment="1">
      <alignment horizontal="center"/>
    </xf>
    <xf numFmtId="167" fontId="9" fillId="2" borderId="18" xfId="0" applyNumberFormat="1" applyFont="1" applyFill="1" applyBorder="1" applyAlignment="1">
      <alignment horizontal="center"/>
    </xf>
    <xf numFmtId="167" fontId="9" fillId="2" borderId="3" xfId="0" quotePrefix="1" applyNumberFormat="1" applyFont="1" applyFill="1" applyBorder="1" applyAlignment="1">
      <alignment horizontal="center"/>
    </xf>
    <xf numFmtId="167" fontId="9" fillId="2" borderId="13" xfId="0" quotePrefix="1" applyNumberFormat="1" applyFont="1" applyFill="1" applyBorder="1" applyAlignment="1">
      <alignment horizontal="center"/>
    </xf>
    <xf numFmtId="167" fontId="9" fillId="2" borderId="14" xfId="0" quotePrefix="1" applyNumberFormat="1" applyFont="1" applyFill="1" applyBorder="1" applyAlignment="1">
      <alignment horizontal="center"/>
    </xf>
    <xf numFmtId="3" fontId="4" fillId="2" borderId="11" xfId="0" applyNumberFormat="1" applyFont="1" applyFill="1" applyBorder="1"/>
    <xf numFmtId="9" fontId="4" fillId="2" borderId="11" xfId="0" applyNumberFormat="1" applyFont="1" applyFill="1" applyBorder="1" applyAlignment="1">
      <alignment horizontal="center"/>
    </xf>
    <xf numFmtId="9" fontId="4" fillId="2" borderId="13" xfId="0" applyNumberFormat="1" applyFont="1" applyFill="1" applyBorder="1" applyAlignment="1">
      <alignment horizontal="center"/>
    </xf>
    <xf numFmtId="3" fontId="4" fillId="2" borderId="23" xfId="0" applyNumberFormat="1" applyFont="1" applyFill="1" applyBorder="1"/>
    <xf numFmtId="3" fontId="4" fillId="2" borderId="14" xfId="0" applyNumberFormat="1" applyFont="1" applyFill="1" applyBorder="1"/>
    <xf numFmtId="9" fontId="4" fillId="2" borderId="23" xfId="0" applyNumberFormat="1" applyFont="1" applyFill="1" applyBorder="1" applyAlignment="1">
      <alignment horizontal="center"/>
    </xf>
    <xf numFmtId="9" fontId="4" fillId="2" borderId="14" xfId="0" applyNumberFormat="1" applyFont="1" applyFill="1" applyBorder="1" applyAlignment="1">
      <alignment horizontal="center"/>
    </xf>
    <xf numFmtId="0" fontId="9" fillId="2" borderId="10" xfId="0" applyFont="1" applyFill="1" applyBorder="1" applyAlignment="1">
      <alignment vertical="center"/>
    </xf>
    <xf numFmtId="0" fontId="3" fillId="2" borderId="11" xfId="0" applyFont="1" applyFill="1" applyBorder="1" applyAlignment="1">
      <alignment horizontal="center" vertical="center" wrapText="1"/>
    </xf>
    <xf numFmtId="0" fontId="2" fillId="2" borderId="15" xfId="0" applyFont="1" applyFill="1" applyBorder="1" applyAlignment="1">
      <alignment vertical="center"/>
    </xf>
    <xf numFmtId="0" fontId="2" fillId="2" borderId="3" xfId="0" applyFont="1" applyFill="1" applyBorder="1" applyAlignment="1">
      <alignment horizontal="center" vertical="center"/>
    </xf>
    <xf numFmtId="3" fontId="3" fillId="2" borderId="11" xfId="0" applyNumberFormat="1" applyFont="1" applyFill="1" applyBorder="1" applyAlignment="1">
      <alignment horizontal="center" vertical="center" wrapText="1"/>
    </xf>
    <xf numFmtId="3" fontId="3" fillId="2" borderId="0" xfId="0" applyNumberFormat="1" applyFont="1" applyFill="1" applyAlignment="1">
      <alignment horizontal="center" vertical="center" wrapText="1"/>
    </xf>
    <xf numFmtId="9" fontId="3" fillId="2" borderId="11" xfId="0" applyNumberFormat="1" applyFont="1" applyFill="1" applyBorder="1" applyAlignment="1">
      <alignment horizontal="center" vertical="center" wrapText="1"/>
    </xf>
    <xf numFmtId="176" fontId="3" fillId="2" borderId="0" xfId="0" applyNumberFormat="1" applyFont="1" applyFill="1" applyAlignment="1">
      <alignment horizontal="center" vertical="center" wrapText="1"/>
    </xf>
    <xf numFmtId="9" fontId="3" fillId="2" borderId="0" xfId="0" applyNumberFormat="1" applyFont="1" applyFill="1" applyAlignment="1">
      <alignment horizontal="center" vertical="center" wrapText="1"/>
    </xf>
    <xf numFmtId="176" fontId="3" fillId="2" borderId="13" xfId="0" applyNumberFormat="1" applyFont="1" applyFill="1" applyBorder="1" applyAlignment="1">
      <alignment horizontal="center" vertical="center" wrapText="1"/>
    </xf>
    <xf numFmtId="0" fontId="2" fillId="2" borderId="10" xfId="0" applyFont="1" applyFill="1" applyBorder="1" applyAlignment="1">
      <alignment horizontal="center" vertical="center" wrapText="1"/>
    </xf>
    <xf numFmtId="9" fontId="3" fillId="2" borderId="13" xfId="0" applyNumberFormat="1" applyFont="1" applyFill="1" applyBorder="1" applyAlignment="1">
      <alignment horizontal="center" vertical="center" wrapText="1"/>
    </xf>
    <xf numFmtId="10" fontId="3" fillId="2" borderId="0" xfId="0" applyNumberFormat="1" applyFont="1" applyFill="1" applyAlignment="1">
      <alignment horizontal="center" vertical="center" wrapText="1"/>
    </xf>
    <xf numFmtId="9" fontId="2" fillId="2" borderId="17" xfId="0" applyNumberFormat="1" applyFont="1" applyFill="1" applyBorder="1" applyAlignment="1">
      <alignment horizontal="center" vertical="center" wrapText="1"/>
    </xf>
    <xf numFmtId="0" fontId="3" fillId="2" borderId="31" xfId="0" applyFont="1" applyFill="1" applyBorder="1" applyAlignment="1">
      <alignment horizontal="center" vertical="center"/>
    </xf>
    <xf numFmtId="0" fontId="3" fillId="2" borderId="0" xfId="0" applyFont="1" applyFill="1" applyAlignment="1">
      <alignment horizontal="right" vertical="center" wrapText="1"/>
    </xf>
    <xf numFmtId="0" fontId="2" fillId="2" borderId="16" xfId="0" applyFont="1" applyFill="1" applyBorder="1" applyAlignment="1">
      <alignment horizontal="right" vertical="center" wrapText="1"/>
    </xf>
    <xf numFmtId="0" fontId="3" fillId="2" borderId="11" xfId="0" applyFont="1" applyFill="1" applyBorder="1" applyAlignment="1">
      <alignment horizontal="right" vertical="center" wrapText="1"/>
    </xf>
    <xf numFmtId="0" fontId="2" fillId="2" borderId="15" xfId="0" applyFont="1" applyFill="1" applyBorder="1" applyAlignment="1">
      <alignment horizontal="right" vertical="center" wrapText="1"/>
    </xf>
    <xf numFmtId="0" fontId="26" fillId="2" borderId="1" xfId="0" applyFont="1" applyFill="1" applyBorder="1" applyAlignment="1">
      <alignment horizontal="center" vertical="center"/>
    </xf>
    <xf numFmtId="0" fontId="30" fillId="2" borderId="1" xfId="0" applyFont="1" applyFill="1" applyBorder="1" applyAlignment="1">
      <alignment vertical="center"/>
    </xf>
    <xf numFmtId="0" fontId="25" fillId="2" borderId="1" xfId="0" applyFont="1" applyFill="1" applyBorder="1" applyAlignment="1">
      <alignment horizontal="center" vertical="center" wrapText="1"/>
    </xf>
    <xf numFmtId="0" fontId="30" fillId="2" borderId="49" xfId="0" applyFont="1" applyFill="1" applyBorder="1" applyAlignment="1">
      <alignment vertical="center" wrapText="1"/>
    </xf>
    <xf numFmtId="0" fontId="30" fillId="2" borderId="6" xfId="0" applyFont="1" applyFill="1" applyBorder="1" applyAlignment="1">
      <alignment vertical="center" wrapText="1"/>
    </xf>
    <xf numFmtId="0" fontId="30" fillId="2" borderId="77" xfId="0" applyFont="1" applyFill="1" applyBorder="1" applyAlignment="1">
      <alignment vertical="center" wrapText="1"/>
    </xf>
    <xf numFmtId="0" fontId="30" fillId="2" borderId="1" xfId="0" applyFont="1" applyFill="1" applyBorder="1" applyAlignment="1">
      <alignment vertical="center" wrapText="1"/>
    </xf>
    <xf numFmtId="0" fontId="2" fillId="2" borderId="79" xfId="0" applyFont="1" applyFill="1" applyBorder="1" applyAlignment="1">
      <alignment vertical="center" wrapText="1"/>
    </xf>
    <xf numFmtId="0" fontId="3" fillId="2" borderId="16" xfId="0" applyFont="1" applyFill="1" applyBorder="1" applyAlignment="1">
      <alignment horizontal="right" vertical="center" wrapText="1"/>
    </xf>
    <xf numFmtId="0" fontId="3" fillId="2" borderId="0" xfId="0" applyFont="1" applyFill="1" applyBorder="1" applyAlignment="1">
      <alignment horizontal="right" vertical="center" wrapText="1"/>
    </xf>
    <xf numFmtId="0" fontId="3" fillId="2" borderId="77" xfId="0" applyFont="1" applyFill="1" applyBorder="1" applyAlignment="1">
      <alignment vertical="center" wrapText="1"/>
    </xf>
    <xf numFmtId="0" fontId="3" fillId="2" borderId="80" xfId="0" applyFont="1" applyFill="1" applyBorder="1" applyAlignment="1">
      <alignment horizontal="right" vertical="center" wrapText="1"/>
    </xf>
    <xf numFmtId="0" fontId="2" fillId="2" borderId="80" xfId="0" applyFont="1" applyFill="1" applyBorder="1" applyAlignment="1">
      <alignment horizontal="center" vertical="center" wrapText="1"/>
    </xf>
    <xf numFmtId="0" fontId="3" fillId="2" borderId="3" xfId="0" applyFont="1" applyFill="1" applyBorder="1" applyAlignment="1">
      <alignment vertical="center" wrapText="1"/>
    </xf>
    <xf numFmtId="0" fontId="3" fillId="2" borderId="31" xfId="0" applyFont="1" applyFill="1" applyBorder="1" applyAlignment="1">
      <alignment horizontal="right" vertical="center" wrapText="1"/>
    </xf>
    <xf numFmtId="0" fontId="3" fillId="2" borderId="49" xfId="0" applyFont="1" applyFill="1" applyBorder="1" applyAlignment="1">
      <alignment vertical="center" wrapText="1"/>
    </xf>
    <xf numFmtId="0" fontId="2" fillId="2" borderId="15" xfId="0" applyFont="1" applyFill="1" applyBorder="1" applyAlignment="1">
      <alignment vertical="center" wrapText="1"/>
    </xf>
    <xf numFmtId="0" fontId="3" fillId="2" borderId="1" xfId="0" applyFont="1" applyFill="1" applyBorder="1" applyAlignment="1">
      <alignment horizontal="left" vertical="center" wrapText="1" indent="3"/>
    </xf>
    <xf numFmtId="0" fontId="3" fillId="2" borderId="15" xfId="0" applyFont="1" applyFill="1" applyBorder="1" applyAlignment="1">
      <alignment horizontal="center" wrapText="1"/>
    </xf>
    <xf numFmtId="3" fontId="3" fillId="2" borderId="49" xfId="0" applyNumberFormat="1" applyFont="1" applyFill="1" applyBorder="1" applyAlignment="1">
      <alignment horizontal="right" vertical="center" wrapText="1"/>
    </xf>
    <xf numFmtId="3" fontId="2" fillId="2" borderId="77" xfId="0" applyNumberFormat="1" applyFont="1" applyFill="1" applyBorder="1" applyAlignment="1">
      <alignment horizontal="right" vertical="center" wrapText="1"/>
    </xf>
    <xf numFmtId="167" fontId="12" fillId="3" borderId="25" xfId="0" applyNumberFormat="1" applyFont="1" applyFill="1" applyBorder="1" applyAlignment="1">
      <alignment horizontal="right" indent="3"/>
    </xf>
    <xf numFmtId="0" fontId="31" fillId="2" borderId="3" xfId="0" applyFont="1" applyFill="1" applyBorder="1"/>
    <xf numFmtId="168" fontId="12" fillId="3" borderId="26" xfId="0" applyNumberFormat="1" applyFont="1" applyFill="1" applyBorder="1" applyAlignment="1">
      <alignment horizontal="right" indent="3"/>
    </xf>
    <xf numFmtId="167" fontId="12" fillId="3" borderId="26" xfId="0" applyNumberFormat="1" applyFont="1" applyFill="1" applyBorder="1" applyAlignment="1">
      <alignment horizontal="right" indent="3"/>
    </xf>
    <xf numFmtId="0" fontId="2" fillId="2" borderId="0" xfId="0" applyFont="1" applyFill="1" applyBorder="1" applyAlignment="1">
      <alignment vertical="center"/>
    </xf>
    <xf numFmtId="3" fontId="2" fillId="2" borderId="11" xfId="0" applyNumberFormat="1" applyFont="1" applyFill="1" applyBorder="1" applyAlignment="1">
      <alignment horizontal="right" vertical="center"/>
    </xf>
    <xf numFmtId="3" fontId="2" fillId="2" borderId="3" xfId="0" applyNumberFormat="1" applyFont="1" applyFill="1" applyBorder="1" applyAlignment="1">
      <alignment horizontal="right" vertical="center"/>
    </xf>
    <xf numFmtId="167" fontId="2" fillId="2" borderId="0" xfId="0" applyNumberFormat="1" applyFont="1" applyFill="1" applyBorder="1" applyAlignment="1">
      <alignment horizontal="center" vertical="center"/>
    </xf>
    <xf numFmtId="3" fontId="2" fillId="2" borderId="10" xfId="0"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167" fontId="2" fillId="2" borderId="31" xfId="0" applyNumberFormat="1" applyFont="1" applyFill="1" applyBorder="1" applyAlignment="1">
      <alignment horizontal="center" vertical="center"/>
    </xf>
    <xf numFmtId="167" fontId="2" fillId="2" borderId="2" xfId="0" applyNumberFormat="1" applyFont="1" applyFill="1" applyBorder="1" applyAlignment="1">
      <alignment horizontal="center" vertical="center"/>
    </xf>
    <xf numFmtId="0" fontId="2" fillId="2" borderId="11" xfId="0" applyFont="1" applyFill="1" applyBorder="1" applyAlignment="1">
      <alignment vertical="center" wrapText="1"/>
    </xf>
    <xf numFmtId="3" fontId="2" fillId="2" borderId="15" xfId="0" applyNumberFormat="1" applyFont="1" applyFill="1" applyBorder="1" applyAlignment="1">
      <alignment horizontal="right" vertical="center"/>
    </xf>
    <xf numFmtId="167" fontId="2" fillId="2" borderId="16" xfId="0" applyNumberFormat="1" applyFont="1" applyFill="1" applyBorder="1" applyAlignment="1">
      <alignment horizontal="center" vertical="center"/>
    </xf>
    <xf numFmtId="0" fontId="2" fillId="2" borderId="23" xfId="0" applyFont="1" applyFill="1" applyBorder="1" applyAlignment="1">
      <alignment vertical="center"/>
    </xf>
    <xf numFmtId="3" fontId="2" fillId="2" borderId="23" xfId="0" applyNumberFormat="1" applyFont="1" applyFill="1" applyBorder="1" applyAlignment="1">
      <alignment horizontal="right" vertical="center"/>
    </xf>
    <xf numFmtId="3" fontId="2" fillId="2" borderId="6" xfId="0" applyNumberFormat="1" applyFont="1" applyFill="1" applyBorder="1" applyAlignment="1">
      <alignment horizontal="right" vertical="center"/>
    </xf>
    <xf numFmtId="167" fontId="2" fillId="2" borderId="18" xfId="0" applyNumberFormat="1" applyFont="1" applyFill="1" applyBorder="1" applyAlignment="1">
      <alignment horizontal="center" vertical="center"/>
    </xf>
    <xf numFmtId="167" fontId="2" fillId="2" borderId="6" xfId="0" applyNumberFormat="1" applyFont="1" applyFill="1" applyBorder="1" applyAlignment="1">
      <alignment horizontal="center" vertical="center"/>
    </xf>
    <xf numFmtId="0" fontId="3" fillId="2" borderId="49" xfId="0" applyFont="1" applyFill="1" applyBorder="1" applyAlignment="1">
      <alignment horizontal="right" vertical="center" wrapText="1"/>
    </xf>
    <xf numFmtId="0" fontId="3" fillId="2" borderId="1" xfId="0" quotePrefix="1" applyFont="1" applyFill="1" applyBorder="1" applyAlignment="1">
      <alignment vertical="center" wrapText="1"/>
    </xf>
    <xf numFmtId="0" fontId="3" fillId="2" borderId="1" xfId="0" applyFont="1" applyFill="1" applyBorder="1" applyAlignment="1">
      <alignment horizontal="right" vertical="center" wrapText="1"/>
    </xf>
    <xf numFmtId="0" fontId="2" fillId="2" borderId="6" xfId="0" applyFont="1" applyFill="1" applyBorder="1" applyAlignment="1">
      <alignment horizontal="center"/>
    </xf>
    <xf numFmtId="0" fontId="2" fillId="2" borderId="31" xfId="0" applyFont="1" applyFill="1" applyBorder="1" applyAlignment="1">
      <alignment horizontal="center" vertical="center" wrapText="1"/>
    </xf>
    <xf numFmtId="0" fontId="3" fillId="2" borderId="1" xfId="0" applyFont="1" applyFill="1" applyBorder="1" applyAlignment="1">
      <alignment vertical="center" wrapText="1"/>
    </xf>
    <xf numFmtId="0" fontId="9" fillId="2" borderId="0" xfId="0" applyFont="1" applyFill="1" applyBorder="1" applyAlignment="1">
      <alignment horizontal="center"/>
    </xf>
    <xf numFmtId="0" fontId="4" fillId="2" borderId="0" xfId="0" applyFont="1" applyFill="1" applyBorder="1"/>
    <xf numFmtId="176" fontId="3" fillId="2" borderId="73" xfId="11" applyNumberFormat="1" applyFont="1" applyFill="1" applyBorder="1" applyAlignment="1">
      <alignment horizontal="center" vertical="center"/>
    </xf>
    <xf numFmtId="0" fontId="14" fillId="3" borderId="25" xfId="0" applyFont="1" applyFill="1" applyBorder="1" applyAlignment="1">
      <alignment horizontal="center"/>
    </xf>
    <xf numFmtId="0" fontId="14" fillId="3" borderId="28" xfId="0" applyFont="1" applyFill="1" applyBorder="1" applyAlignment="1">
      <alignment horizontal="center"/>
    </xf>
    <xf numFmtId="0" fontId="14" fillId="3" borderId="26" xfId="0" applyFont="1" applyFill="1" applyBorder="1" applyAlignment="1">
      <alignment horizontal="center"/>
    </xf>
    <xf numFmtId="0" fontId="14" fillId="3" borderId="29" xfId="0" applyFont="1" applyFill="1" applyBorder="1" applyAlignment="1">
      <alignment horizontal="center"/>
    </xf>
    <xf numFmtId="0" fontId="14" fillId="3" borderId="30" xfId="0" applyFont="1" applyFill="1" applyBorder="1" applyAlignment="1">
      <alignment horizontal="center"/>
    </xf>
    <xf numFmtId="3" fontId="2" fillId="0" borderId="6" xfId="6" applyNumberFormat="1" applyFont="1" applyBorder="1"/>
    <xf numFmtId="0" fontId="2" fillId="2" borderId="1" xfId="0" applyFont="1" applyFill="1" applyBorder="1" applyAlignment="1">
      <alignment horizontal="center" vertical="center"/>
    </xf>
    <xf numFmtId="0" fontId="4" fillId="2" borderId="0" xfId="0" applyFont="1" applyFill="1" applyAlignment="1">
      <alignment horizontal="left"/>
    </xf>
    <xf numFmtId="0" fontId="4" fillId="2" borderId="1" xfId="0" applyFont="1" applyFill="1" applyBorder="1" applyAlignment="1">
      <alignment horizontal="left" vertical="center" wrapText="1"/>
    </xf>
    <xf numFmtId="0" fontId="3" fillId="2" borderId="79" xfId="0" applyFont="1" applyFill="1" applyBorder="1" applyAlignment="1">
      <alignmen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vertical="center" wrapText="1"/>
    </xf>
    <xf numFmtId="0" fontId="26" fillId="2" borderId="1" xfId="0" applyFont="1" applyFill="1" applyBorder="1" applyAlignment="1">
      <alignment horizontal="center" vertical="center"/>
    </xf>
    <xf numFmtId="0" fontId="9" fillId="2" borderId="1" xfId="0" applyFont="1" applyFill="1" applyBorder="1" applyAlignment="1">
      <alignment horizontal="center" vertical="center"/>
    </xf>
    <xf numFmtId="180" fontId="4" fillId="5" borderId="1" xfId="1" applyNumberFormat="1" applyFont="1" applyFill="1" applyBorder="1" applyAlignment="1">
      <alignment horizontal="right" vertical="center"/>
    </xf>
    <xf numFmtId="0" fontId="9" fillId="2" borderId="1" xfId="0" applyFont="1" applyFill="1" applyBorder="1"/>
    <xf numFmtId="0" fontId="9" fillId="2" borderId="1" xfId="0" applyFont="1" applyFill="1" applyBorder="1" applyAlignment="1">
      <alignment horizontal="right"/>
    </xf>
    <xf numFmtId="0" fontId="2" fillId="2" borderId="0" xfId="0" applyFont="1" applyFill="1" applyBorder="1" applyAlignment="1">
      <alignment vertical="center" wrapText="1"/>
    </xf>
    <xf numFmtId="0" fontId="3" fillId="2" borderId="0" xfId="0" applyFont="1" applyFill="1" applyBorder="1" applyAlignment="1">
      <alignment horizontal="left" vertical="center" wrapText="1" indent="3"/>
    </xf>
    <xf numFmtId="0" fontId="2" fillId="2" borderId="0" xfId="0" applyFont="1" applyFill="1" applyBorder="1" applyAlignment="1">
      <alignment horizontal="right" vertical="center" wrapText="1"/>
    </xf>
    <xf numFmtId="0" fontId="3" fillId="2" borderId="0" xfId="0" applyFont="1" applyFill="1" applyBorder="1" applyAlignment="1">
      <alignment vertical="center" wrapText="1"/>
    </xf>
    <xf numFmtId="178" fontId="2" fillId="2" borderId="15" xfId="0" applyNumberFormat="1" applyFont="1" applyFill="1" applyBorder="1" applyAlignment="1">
      <alignment horizontal="right"/>
    </xf>
    <xf numFmtId="3" fontId="2" fillId="2" borderId="16" xfId="1" applyNumberFormat="1" applyFont="1" applyFill="1" applyBorder="1"/>
    <xf numFmtId="171" fontId="2" fillId="2" borderId="16" xfId="1" applyNumberFormat="1" applyFont="1" applyFill="1" applyBorder="1"/>
    <xf numFmtId="0" fontId="2" fillId="2" borderId="65" xfId="3" applyFont="1" applyFill="1" applyBorder="1" applyAlignment="1">
      <alignment vertical="center"/>
    </xf>
    <xf numFmtId="3" fontId="2" fillId="2" borderId="31" xfId="3" applyNumberFormat="1" applyFont="1" applyFill="1" applyBorder="1" applyAlignment="1">
      <alignment horizontal="right" vertical="center"/>
    </xf>
    <xf numFmtId="167" fontId="2" fillId="2" borderId="31" xfId="3" applyNumberFormat="1" applyFont="1" applyFill="1" applyBorder="1" applyAlignment="1">
      <alignment horizontal="right" vertical="center"/>
    </xf>
    <xf numFmtId="167" fontId="2" fillId="2" borderId="84" xfId="3" applyNumberFormat="1" applyFont="1" applyFill="1" applyBorder="1" applyAlignment="1">
      <alignment horizontal="center" vertical="center"/>
    </xf>
    <xf numFmtId="0" fontId="2" fillId="2" borderId="79" xfId="3" applyFont="1" applyFill="1" applyBorder="1" applyAlignment="1">
      <alignment vertical="center"/>
    </xf>
    <xf numFmtId="3" fontId="2" fillId="2" borderId="80" xfId="3" applyNumberFormat="1" applyFont="1" applyFill="1" applyBorder="1" applyAlignment="1">
      <alignment horizontal="right" vertical="center"/>
    </xf>
    <xf numFmtId="167" fontId="2" fillId="2" borderId="80" xfId="3" applyNumberFormat="1" applyFont="1" applyFill="1" applyBorder="1" applyAlignment="1">
      <alignment horizontal="right" vertical="center"/>
    </xf>
    <xf numFmtId="167" fontId="2" fillId="2" borderId="78" xfId="3" applyNumberFormat="1" applyFont="1" applyFill="1" applyBorder="1" applyAlignment="1">
      <alignment horizontal="center" vertical="center"/>
    </xf>
    <xf numFmtId="0" fontId="2" fillId="2" borderId="2" xfId="0" applyFont="1" applyFill="1" applyBorder="1" applyAlignment="1">
      <alignment horizontal="center"/>
    </xf>
    <xf numFmtId="0" fontId="14" fillId="3" borderId="35" xfId="0" applyFont="1" applyFill="1" applyBorder="1"/>
    <xf numFmtId="0" fontId="14" fillId="3" borderId="36" xfId="0" applyFont="1" applyFill="1" applyBorder="1"/>
    <xf numFmtId="0" fontId="14" fillId="3" borderId="23" xfId="0" applyFont="1" applyFill="1" applyBorder="1" applyAlignment="1">
      <alignment horizontal="center" vertical="center" wrapText="1"/>
    </xf>
    <xf numFmtId="0" fontId="14" fillId="3" borderId="33"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3" fillId="2" borderId="77" xfId="0" applyFont="1" applyFill="1" applyBorder="1"/>
    <xf numFmtId="180" fontId="4" fillId="2" borderId="1" xfId="0" applyNumberFormat="1" applyFont="1" applyFill="1" applyBorder="1" applyAlignment="1">
      <alignment horizontal="right" vertical="center"/>
    </xf>
    <xf numFmtId="0" fontId="4" fillId="2" borderId="0" xfId="0" applyFont="1" applyFill="1" applyAlignment="1">
      <alignment vertical="center"/>
    </xf>
    <xf numFmtId="0" fontId="4" fillId="2" borderId="0" xfId="0" applyFont="1" applyFill="1" applyAlignment="1">
      <alignment horizontal="center"/>
    </xf>
    <xf numFmtId="0" fontId="4" fillId="2" borderId="1" xfId="0" applyFont="1" applyFill="1" applyBorder="1" applyAlignment="1">
      <alignment horizontal="right" vertical="center" wrapText="1"/>
    </xf>
    <xf numFmtId="0" fontId="26" fillId="2" borderId="1" xfId="0" applyFont="1" applyFill="1" applyBorder="1" applyAlignment="1">
      <alignment horizontal="left" vertical="center"/>
    </xf>
    <xf numFmtId="0" fontId="9" fillId="2" borderId="1" xfId="0" applyFont="1" applyFill="1" applyBorder="1" applyAlignment="1">
      <alignment horizontal="left" vertical="center"/>
    </xf>
    <xf numFmtId="0" fontId="25" fillId="2" borderId="1" xfId="0" applyFont="1" applyFill="1" applyBorder="1" applyAlignment="1">
      <alignment horizontal="left" vertical="center" wrapText="1"/>
    </xf>
    <xf numFmtId="0" fontId="4" fillId="2" borderId="0" xfId="0" applyFont="1" applyFill="1" applyAlignment="1">
      <alignment horizontal="right" vertical="center"/>
    </xf>
    <xf numFmtId="0" fontId="4" fillId="2" borderId="0" xfId="0" applyFont="1" applyFill="1" applyAlignment="1">
      <alignment horizontal="left" vertical="center" wrapText="1"/>
    </xf>
    <xf numFmtId="0" fontId="3" fillId="2" borderId="65" xfId="0" applyFont="1" applyFill="1" applyBorder="1" applyAlignment="1">
      <alignment horizontal="left" vertical="center" wrapText="1"/>
    </xf>
    <xf numFmtId="3" fontId="3" fillId="2" borderId="77" xfId="0" applyNumberFormat="1" applyFont="1" applyFill="1" applyBorder="1" applyAlignment="1">
      <alignment horizontal="right" vertical="center" wrapText="1"/>
    </xf>
    <xf numFmtId="3" fontId="12" fillId="4" borderId="49" xfId="7" applyNumberFormat="1" applyFont="1" applyFill="1" applyBorder="1" applyAlignment="1">
      <alignment horizontal="right" vertical="center"/>
    </xf>
    <xf numFmtId="3" fontId="12" fillId="4" borderId="31" xfId="7" applyNumberFormat="1" applyFont="1" applyFill="1" applyBorder="1" applyAlignment="1">
      <alignment horizontal="right" vertical="center"/>
    </xf>
    <xf numFmtId="167" fontId="12" fillId="2" borderId="84" xfId="7" applyNumberFormat="1" applyFont="1" applyFill="1" applyBorder="1" applyAlignment="1">
      <alignment horizontal="center" vertical="center"/>
    </xf>
    <xf numFmtId="167" fontId="12" fillId="2" borderId="77" xfId="7" applyNumberFormat="1" applyFont="1" applyFill="1" applyBorder="1" applyAlignment="1">
      <alignment horizontal="center" vertical="center"/>
    </xf>
    <xf numFmtId="167" fontId="20" fillId="2" borderId="80" xfId="7" applyNumberFormat="1" applyFont="1" applyFill="1" applyBorder="1" applyAlignment="1">
      <alignment horizontal="center" vertical="center"/>
    </xf>
    <xf numFmtId="167" fontId="12" fillId="4" borderId="77" xfId="7" applyNumberFormat="1" applyFont="1" applyFill="1" applyBorder="1" applyAlignment="1">
      <alignment horizontal="center" vertical="center"/>
    </xf>
    <xf numFmtId="0" fontId="11" fillId="4" borderId="78" xfId="7" applyFont="1" applyFill="1" applyBorder="1" applyAlignment="1">
      <alignment horizontal="left" vertical="center"/>
    </xf>
    <xf numFmtId="179" fontId="2" fillId="2" borderId="3" xfId="1" applyNumberFormat="1" applyFont="1" applyFill="1" applyBorder="1"/>
    <xf numFmtId="167" fontId="2" fillId="2" borderId="13" xfId="0" applyNumberFormat="1" applyFont="1" applyFill="1" applyBorder="1" applyAlignment="1">
      <alignment horizontal="center"/>
    </xf>
    <xf numFmtId="179" fontId="2" fillId="2" borderId="6" xfId="0" applyNumberFormat="1" applyFont="1" applyFill="1" applyBorder="1"/>
    <xf numFmtId="167" fontId="2" fillId="2" borderId="14" xfId="0" applyNumberFormat="1" applyFont="1" applyFill="1" applyBorder="1" applyAlignment="1">
      <alignment horizontal="center"/>
    </xf>
    <xf numFmtId="166" fontId="9" fillId="2" borderId="17" xfId="0" applyNumberFormat="1" applyFont="1" applyFill="1" applyBorder="1" applyAlignment="1">
      <alignment horizontal="center" vertical="center"/>
    </xf>
    <xf numFmtId="3" fontId="9" fillId="2" borderId="17" xfId="2" applyNumberFormat="1" applyFont="1" applyFill="1" applyBorder="1" applyAlignment="1">
      <alignment vertical="center"/>
    </xf>
    <xf numFmtId="165" fontId="9" fillId="2" borderId="0" xfId="0" applyNumberFormat="1" applyFont="1" applyFill="1" applyBorder="1" applyAlignment="1">
      <alignment horizontal="right"/>
    </xf>
    <xf numFmtId="165" fontId="9" fillId="2" borderId="49" xfId="0" applyNumberFormat="1" applyFont="1" applyFill="1" applyBorder="1" applyAlignment="1">
      <alignment horizontal="right"/>
    </xf>
    <xf numFmtId="0" fontId="4" fillId="2" borderId="0" xfId="0" applyFont="1" applyFill="1" applyBorder="1" applyAlignment="1">
      <alignment horizontal="center" vertical="center"/>
    </xf>
    <xf numFmtId="0" fontId="2" fillId="2" borderId="15" xfId="0" applyFont="1" applyFill="1" applyBorder="1" applyAlignment="1">
      <alignment horizontal="center" vertical="center" wrapText="1"/>
    </xf>
    <xf numFmtId="0" fontId="4" fillId="2" borderId="0" xfId="0" applyFont="1" applyFill="1" applyAlignment="1">
      <alignment horizontal="left"/>
    </xf>
    <xf numFmtId="0" fontId="2" fillId="2" borderId="1" xfId="0" applyFont="1" applyFill="1" applyBorder="1" applyAlignment="1">
      <alignment horizontal="center" vertical="center"/>
    </xf>
    <xf numFmtId="0" fontId="3" fillId="2" borderId="0" xfId="0" applyFont="1" applyFill="1" applyAlignment="1">
      <alignment horizontal="left" vertical="center"/>
    </xf>
    <xf numFmtId="0" fontId="3" fillId="2" borderId="3"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31" xfId="0" applyFont="1" applyFill="1" applyBorder="1" applyAlignment="1">
      <alignment horizontal="center" vertical="center" wrapText="1"/>
    </xf>
    <xf numFmtId="0" fontId="3" fillId="2" borderId="3" xfId="0" applyFont="1" applyFill="1" applyBorder="1" applyAlignment="1">
      <alignment horizontal="center" vertical="center"/>
    </xf>
    <xf numFmtId="0" fontId="4" fillId="0" borderId="0" xfId="0" applyFont="1"/>
    <xf numFmtId="1" fontId="4" fillId="2" borderId="0" xfId="0" applyNumberFormat="1" applyFont="1" applyFill="1" applyBorder="1" applyAlignment="1">
      <alignment horizontal="center" vertical="center"/>
    </xf>
    <xf numFmtId="3" fontId="4" fillId="2" borderId="0" xfId="0" applyNumberFormat="1" applyFont="1" applyFill="1" applyBorder="1"/>
    <xf numFmtId="9" fontId="4" fillId="2" borderId="0" xfId="0" applyNumberFormat="1" applyFont="1" applyFill="1" applyBorder="1" applyAlignment="1">
      <alignment horizontal="center"/>
    </xf>
    <xf numFmtId="0" fontId="4" fillId="2" borderId="0" xfId="0" applyFont="1" applyFill="1" applyBorder="1" applyAlignment="1">
      <alignment horizontal="left"/>
    </xf>
    <xf numFmtId="0" fontId="4" fillId="2" borderId="87" xfId="0" applyFont="1" applyFill="1" applyBorder="1"/>
    <xf numFmtId="176" fontId="4" fillId="2" borderId="87" xfId="0" applyNumberFormat="1" applyFont="1" applyFill="1" applyBorder="1" applyAlignment="1">
      <alignment horizontal="center" vertical="center"/>
    </xf>
    <xf numFmtId="176" fontId="4" fillId="2" borderId="17" xfId="0" applyNumberFormat="1" applyFont="1" applyFill="1" applyBorder="1" applyAlignment="1">
      <alignment horizontal="center" vertical="center"/>
    </xf>
    <xf numFmtId="176" fontId="4" fillId="2" borderId="16" xfId="0" applyNumberFormat="1" applyFont="1" applyFill="1" applyBorder="1" applyAlignment="1">
      <alignment horizontal="center" vertical="center"/>
    </xf>
    <xf numFmtId="3" fontId="3" fillId="2" borderId="83" xfId="0" applyNumberFormat="1" applyFont="1" applyFill="1" applyBorder="1" applyAlignment="1">
      <alignment horizontal="center" vertical="center" wrapText="1"/>
    </xf>
    <xf numFmtId="176" fontId="3" fillId="2" borderId="81"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176" fontId="2" fillId="2" borderId="17" xfId="0" applyNumberFormat="1" applyFont="1" applyFill="1" applyBorder="1" applyAlignment="1">
      <alignment horizontal="center" vertical="center" wrapText="1"/>
    </xf>
    <xf numFmtId="0" fontId="3" fillId="2" borderId="82" xfId="0" applyFont="1" applyFill="1" applyBorder="1" applyAlignment="1">
      <alignment horizontal="left" vertical="center" wrapText="1"/>
    </xf>
    <xf numFmtId="0" fontId="2" fillId="2" borderId="79" xfId="0" applyFont="1" applyFill="1" applyBorder="1" applyAlignment="1">
      <alignment horizontal="center" vertical="center" wrapText="1"/>
    </xf>
    <xf numFmtId="0" fontId="2" fillId="2" borderId="78"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84" xfId="0" applyFont="1" applyFill="1" applyBorder="1" applyAlignment="1">
      <alignment horizontal="center" vertical="center" wrapText="1"/>
    </xf>
    <xf numFmtId="9" fontId="3" fillId="2" borderId="79" xfId="0" applyNumberFormat="1" applyFont="1" applyFill="1" applyBorder="1" applyAlignment="1">
      <alignment horizontal="center" vertical="center" wrapText="1"/>
    </xf>
    <xf numFmtId="176" fontId="3" fillId="2" borderId="80" xfId="0" applyNumberFormat="1" applyFont="1" applyFill="1" applyBorder="1" applyAlignment="1">
      <alignment horizontal="center" vertical="center" wrapText="1"/>
    </xf>
    <xf numFmtId="9" fontId="3" fillId="2" borderId="80" xfId="0" applyNumberFormat="1" applyFont="1" applyFill="1" applyBorder="1" applyAlignment="1">
      <alignment horizontal="center" vertical="center" wrapText="1"/>
    </xf>
    <xf numFmtId="176" fontId="3" fillId="2" borderId="78" xfId="0" applyNumberFormat="1" applyFont="1" applyFill="1" applyBorder="1" applyAlignment="1">
      <alignment horizontal="center" vertical="center" wrapText="1"/>
    </xf>
    <xf numFmtId="9" fontId="3" fillId="2" borderId="78" xfId="0" applyNumberFormat="1" applyFont="1" applyFill="1" applyBorder="1" applyAlignment="1">
      <alignment horizontal="center" vertical="center" wrapText="1"/>
    </xf>
    <xf numFmtId="3" fontId="2" fillId="2" borderId="79" xfId="0" applyNumberFormat="1" applyFont="1" applyFill="1" applyBorder="1" applyAlignment="1">
      <alignment horizontal="center" vertical="center" wrapText="1"/>
    </xf>
    <xf numFmtId="3" fontId="2" fillId="2" borderId="80" xfId="0" applyNumberFormat="1" applyFont="1" applyFill="1" applyBorder="1" applyAlignment="1">
      <alignment horizontal="center" vertical="center" wrapText="1"/>
    </xf>
    <xf numFmtId="3" fontId="2" fillId="2" borderId="78" xfId="0" applyNumberFormat="1" applyFont="1" applyFill="1" applyBorder="1" applyAlignment="1">
      <alignment horizontal="center" vertical="center" wrapText="1"/>
    </xf>
    <xf numFmtId="9" fontId="2" fillId="2" borderId="78" xfId="0" applyNumberFormat="1" applyFont="1" applyFill="1" applyBorder="1" applyAlignment="1">
      <alignment horizontal="center" vertical="center" wrapText="1"/>
    </xf>
    <xf numFmtId="9" fontId="2" fillId="2" borderId="80" xfId="0" applyNumberFormat="1" applyFont="1" applyFill="1" applyBorder="1" applyAlignment="1">
      <alignment horizontal="center" vertical="center" wrapText="1"/>
    </xf>
    <xf numFmtId="10" fontId="3" fillId="2" borderId="80" xfId="0" applyNumberFormat="1" applyFont="1" applyFill="1" applyBorder="1" applyAlignment="1">
      <alignment horizontal="center" vertical="center" wrapText="1"/>
    </xf>
    <xf numFmtId="0" fontId="3" fillId="2" borderId="65" xfId="0" applyFont="1" applyFill="1" applyBorder="1" applyAlignment="1">
      <alignment horizontal="center" vertical="center"/>
    </xf>
    <xf numFmtId="0" fontId="3" fillId="2" borderId="84" xfId="0" applyFont="1" applyFill="1" applyBorder="1" applyAlignment="1">
      <alignment horizontal="center" vertical="center"/>
    </xf>
    <xf numFmtId="9" fontId="3" fillId="2" borderId="79" xfId="0" quotePrefix="1" applyNumberFormat="1" applyFont="1" applyFill="1" applyBorder="1" applyAlignment="1">
      <alignment horizontal="center" vertical="center"/>
    </xf>
    <xf numFmtId="9" fontId="3" fillId="2" borderId="78" xfId="0" applyNumberFormat="1" applyFont="1" applyFill="1" applyBorder="1" applyAlignment="1">
      <alignment horizontal="center" vertical="center"/>
    </xf>
    <xf numFmtId="9" fontId="3" fillId="2" borderId="80" xfId="0" applyNumberFormat="1" applyFont="1" applyFill="1" applyBorder="1" applyAlignment="1">
      <alignment horizontal="center" vertical="center"/>
    </xf>
    <xf numFmtId="9" fontId="3" fillId="2" borderId="79" xfId="0" applyNumberFormat="1" applyFont="1" applyFill="1" applyBorder="1" applyAlignment="1">
      <alignment horizontal="center" vertical="center"/>
    </xf>
    <xf numFmtId="0" fontId="3" fillId="2" borderId="79" xfId="0" applyFont="1" applyFill="1" applyBorder="1" applyAlignment="1">
      <alignment horizontal="center" vertical="center"/>
    </xf>
    <xf numFmtId="176" fontId="3" fillId="2" borderId="80" xfId="0" applyNumberFormat="1" applyFont="1" applyFill="1" applyBorder="1" applyAlignment="1">
      <alignment horizontal="center" vertical="center"/>
    </xf>
    <xf numFmtId="167" fontId="4" fillId="2" borderId="49" xfId="0" applyNumberFormat="1" applyFont="1" applyFill="1" applyBorder="1" applyAlignment="1">
      <alignment horizontal="center" vertical="center"/>
    </xf>
    <xf numFmtId="167" fontId="4" fillId="2" borderId="3" xfId="0" applyNumberFormat="1" applyFont="1" applyFill="1" applyBorder="1" applyAlignment="1">
      <alignment horizontal="center" vertical="center"/>
    </xf>
    <xf numFmtId="1" fontId="4" fillId="2" borderId="3" xfId="0" applyNumberFormat="1" applyFont="1" applyFill="1" applyBorder="1" applyAlignment="1">
      <alignment horizontal="center" vertical="center"/>
    </xf>
    <xf numFmtId="1" fontId="4" fillId="2" borderId="6" xfId="0" applyNumberFormat="1"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23" xfId="0" applyFont="1" applyFill="1" applyBorder="1" applyAlignment="1">
      <alignment horizontal="center" vertical="center"/>
    </xf>
    <xf numFmtId="0" fontId="9" fillId="2" borderId="10"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2" fillId="2" borderId="10"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49"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2" borderId="0" xfId="0" applyFont="1" applyFill="1" applyAlignment="1">
      <alignment horizontal="left" vertical="center"/>
    </xf>
    <xf numFmtId="0" fontId="3" fillId="2" borderId="0" xfId="0" applyFont="1" applyFill="1" applyAlignment="1">
      <alignment horizontal="left" vertical="center"/>
    </xf>
    <xf numFmtId="0" fontId="2" fillId="2" borderId="65" xfId="0" applyFont="1" applyFill="1" applyBorder="1" applyAlignment="1">
      <alignment horizontal="justify" vertical="center" wrapText="1"/>
    </xf>
    <xf numFmtId="0" fontId="2" fillId="2" borderId="11" xfId="0" applyFont="1" applyFill="1" applyBorder="1" applyAlignment="1">
      <alignment horizontal="justify" vertical="center" wrapText="1"/>
    </xf>
    <xf numFmtId="0" fontId="2" fillId="2" borderId="49"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5"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49"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0" xfId="0" applyFont="1" applyFill="1" applyAlignment="1">
      <alignment horizontal="center" vertical="center" wrapText="1"/>
    </xf>
    <xf numFmtId="0" fontId="3" fillId="0" borderId="0" xfId="0" applyFont="1" applyAlignment="1">
      <alignment horizontal="left" wrapText="1"/>
    </xf>
    <xf numFmtId="0" fontId="4" fillId="2" borderId="31" xfId="0" applyFont="1" applyFill="1" applyBorder="1" applyAlignment="1">
      <alignment horizontal="left" wrapText="1"/>
    </xf>
    <xf numFmtId="0" fontId="9" fillId="2" borderId="0" xfId="0" applyFont="1" applyFill="1" applyAlignment="1">
      <alignment horizontal="left" vertical="center"/>
    </xf>
    <xf numFmtId="0" fontId="4" fillId="2" borderId="0" xfId="0" applyFont="1" applyFill="1" applyBorder="1" applyAlignment="1">
      <alignment horizontal="left" vertical="center"/>
    </xf>
    <xf numFmtId="0" fontId="2" fillId="2" borderId="65"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0" xfId="0" applyFont="1" applyFill="1" applyAlignment="1">
      <alignment horizontal="left" vertical="center" wrapText="1"/>
    </xf>
    <xf numFmtId="0" fontId="3" fillId="2" borderId="0" xfId="0" applyFont="1" applyFill="1" applyAlignment="1">
      <alignment horizontal="left" vertical="center" wrapText="1"/>
    </xf>
    <xf numFmtId="0" fontId="2" fillId="2" borderId="23"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8" xfId="0" applyFont="1" applyFill="1" applyBorder="1" applyAlignment="1">
      <alignment horizontal="center" vertical="center"/>
    </xf>
    <xf numFmtId="167" fontId="4" fillId="2" borderId="0" xfId="0" applyNumberFormat="1" applyFont="1" applyFill="1" applyBorder="1" applyAlignment="1">
      <alignment horizontal="center" vertical="center"/>
    </xf>
    <xf numFmtId="167" fontId="4" fillId="2" borderId="31" xfId="0" applyNumberFormat="1" applyFont="1" applyFill="1" applyBorder="1" applyAlignment="1">
      <alignment horizontal="center" vertical="center"/>
    </xf>
    <xf numFmtId="167" fontId="4" fillId="2" borderId="10" xfId="0" applyNumberFormat="1" applyFont="1" applyFill="1" applyBorder="1" applyAlignment="1">
      <alignment horizontal="center" vertical="center"/>
    </xf>
    <xf numFmtId="167" fontId="4" fillId="2" borderId="11" xfId="0" applyNumberFormat="1" applyFont="1" applyFill="1" applyBorder="1" applyAlignment="1">
      <alignment horizontal="center" vertical="center"/>
    </xf>
    <xf numFmtId="0" fontId="12" fillId="4" borderId="0" xfId="7" applyFont="1" applyFill="1" applyAlignment="1">
      <alignment horizontal="left"/>
    </xf>
    <xf numFmtId="0" fontId="14" fillId="4" borderId="0" xfId="7" applyFont="1" applyFill="1" applyAlignment="1">
      <alignment horizontal="left" wrapText="1"/>
    </xf>
    <xf numFmtId="0" fontId="13" fillId="4" borderId="0" xfId="7" applyFont="1" applyFill="1" applyAlignment="1">
      <alignment horizontal="left"/>
    </xf>
    <xf numFmtId="0" fontId="13" fillId="4" borderId="0" xfId="7" applyFont="1" applyFill="1" applyAlignment="1">
      <alignment horizontal="left" vertical="center" wrapText="1"/>
    </xf>
    <xf numFmtId="0" fontId="2" fillId="2" borderId="0" xfId="0" applyFont="1" applyFill="1" applyAlignment="1">
      <alignment horizontal="left"/>
    </xf>
    <xf numFmtId="0" fontId="3" fillId="2" borderId="0" xfId="0" applyFont="1" applyFill="1" applyAlignment="1">
      <alignment horizontal="left"/>
    </xf>
    <xf numFmtId="0" fontId="3" fillId="2" borderId="10" xfId="0" applyFont="1" applyFill="1" applyBorder="1" applyAlignment="1">
      <alignment horizontal="justify" vertical="center"/>
    </xf>
    <xf numFmtId="0" fontId="3" fillId="2" borderId="11" xfId="0" applyFont="1" applyFill="1" applyBorder="1" applyAlignment="1">
      <alignment horizontal="justify" vertical="center"/>
    </xf>
    <xf numFmtId="0" fontId="3" fillId="2" borderId="31" xfId="0" applyFont="1" applyFill="1" applyBorder="1" applyAlignment="1">
      <alignment horizontal="left" vertical="center" wrapText="1"/>
    </xf>
    <xf numFmtId="0" fontId="9" fillId="2" borderId="10" xfId="0" applyFont="1" applyFill="1" applyBorder="1" applyAlignment="1">
      <alignment horizontal="center"/>
    </xf>
    <xf numFmtId="0" fontId="9" fillId="2" borderId="12" xfId="0" applyFont="1" applyFill="1" applyBorder="1" applyAlignment="1">
      <alignment horizontal="center"/>
    </xf>
    <xf numFmtId="176" fontId="4" fillId="2" borderId="87" xfId="0" applyNumberFormat="1" applyFont="1" applyFill="1" applyBorder="1" applyAlignment="1">
      <alignment horizontal="center" vertical="center"/>
    </xf>
    <xf numFmtId="176" fontId="4" fillId="2" borderId="17" xfId="0" applyNumberFormat="1" applyFont="1" applyFill="1" applyBorder="1" applyAlignment="1">
      <alignment horizontal="center" vertical="center"/>
    </xf>
    <xf numFmtId="2" fontId="4" fillId="2" borderId="23" xfId="0" applyNumberFormat="1" applyFont="1" applyFill="1" applyBorder="1" applyAlignment="1">
      <alignment horizontal="center" vertical="center"/>
    </xf>
    <xf numFmtId="2" fontId="4" fillId="2" borderId="14" xfId="0" applyNumberFormat="1" applyFont="1" applyFill="1" applyBorder="1" applyAlignment="1">
      <alignment horizontal="center" vertical="center"/>
    </xf>
    <xf numFmtId="0" fontId="13" fillId="4" borderId="10" xfId="7" applyFont="1" applyFill="1" applyBorder="1"/>
    <xf numFmtId="0" fontId="13" fillId="4" borderId="23" xfId="7" applyFont="1" applyFill="1" applyBorder="1"/>
    <xf numFmtId="0" fontId="14" fillId="4" borderId="49" xfId="7" applyFont="1" applyFill="1" applyBorder="1" applyAlignment="1">
      <alignment horizontal="center" vertical="center"/>
    </xf>
    <xf numFmtId="0" fontId="14" fillId="4" borderId="6" xfId="7" applyFont="1" applyFill="1" applyBorder="1" applyAlignment="1">
      <alignment horizontal="center" vertical="center"/>
    </xf>
    <xf numFmtId="0" fontId="11" fillId="4" borderId="0" xfId="7" applyFont="1" applyFill="1" applyAlignment="1">
      <alignment horizontal="justify" vertical="center" wrapText="1"/>
    </xf>
    <xf numFmtId="0" fontId="3" fillId="2" borderId="31" xfId="0" applyFont="1" applyFill="1" applyBorder="1" applyAlignment="1">
      <alignment horizontal="left" wrapText="1"/>
    </xf>
    <xf numFmtId="0" fontId="3" fillId="2" borderId="0" xfId="0" applyFont="1" applyFill="1" applyBorder="1" applyAlignment="1">
      <alignment horizontal="left" wrapText="1"/>
    </xf>
    <xf numFmtId="0" fontId="11" fillId="4" borderId="10" xfId="7" applyFont="1" applyFill="1" applyBorder="1"/>
    <xf numFmtId="0" fontId="11" fillId="4" borderId="23" xfId="7" applyFont="1" applyFill="1" applyBorder="1"/>
    <xf numFmtId="0" fontId="12" fillId="4" borderId="49" xfId="7" applyFont="1" applyFill="1" applyBorder="1" applyAlignment="1">
      <alignment horizontal="center" vertical="center" wrapText="1"/>
    </xf>
    <xf numFmtId="0" fontId="12" fillId="4" borderId="6" xfId="7" applyFont="1" applyFill="1" applyBorder="1" applyAlignment="1">
      <alignment horizontal="center" vertical="center" wrapText="1"/>
    </xf>
    <xf numFmtId="0" fontId="12" fillId="4" borderId="31" xfId="7" applyFont="1" applyFill="1" applyBorder="1" applyAlignment="1">
      <alignment horizontal="center" vertical="center" wrapText="1"/>
    </xf>
    <xf numFmtId="0" fontId="12" fillId="4" borderId="18" xfId="7" applyFont="1" applyFill="1" applyBorder="1" applyAlignment="1">
      <alignment horizontal="center" vertical="center" wrapText="1"/>
    </xf>
    <xf numFmtId="0" fontId="12" fillId="4" borderId="68" xfId="7" applyFont="1" applyFill="1" applyBorder="1" applyAlignment="1">
      <alignment horizontal="left" vertical="center"/>
    </xf>
    <xf numFmtId="0" fontId="12" fillId="4" borderId="69" xfId="7" applyFont="1" applyFill="1" applyBorder="1" applyAlignment="1">
      <alignment horizontal="left" vertical="center"/>
    </xf>
    <xf numFmtId="0" fontId="11" fillId="4" borderId="0" xfId="7" applyFont="1" applyFill="1" applyBorder="1" applyAlignment="1">
      <alignment horizontal="left" vertical="center"/>
    </xf>
    <xf numFmtId="0" fontId="13" fillId="4" borderId="0" xfId="7" applyFont="1" applyFill="1" applyAlignment="1">
      <alignment horizontal="left" vertical="center"/>
    </xf>
    <xf numFmtId="0" fontId="11" fillId="4" borderId="67" xfId="7" applyFont="1" applyFill="1" applyBorder="1" applyAlignment="1">
      <alignment horizontal="left" vertical="center"/>
    </xf>
    <xf numFmtId="0" fontId="11" fillId="4" borderId="44" xfId="7" applyFont="1" applyFill="1" applyBorder="1" applyAlignment="1">
      <alignment horizontal="left" vertical="center"/>
    </xf>
    <xf numFmtId="0" fontId="11" fillId="4" borderId="67" xfId="7" applyFont="1" applyFill="1" applyBorder="1" applyAlignment="1">
      <alignment horizontal="left" vertical="center" wrapText="1"/>
    </xf>
    <xf numFmtId="0" fontId="11" fillId="4" borderId="44" xfId="7" applyFont="1" applyFill="1" applyBorder="1" applyAlignment="1">
      <alignment horizontal="left" vertical="center" wrapText="1"/>
    </xf>
    <xf numFmtId="0" fontId="12" fillId="4" borderId="67" xfId="7" applyFont="1" applyFill="1" applyBorder="1" applyAlignment="1">
      <alignment horizontal="left" vertical="center"/>
    </xf>
    <xf numFmtId="0" fontId="12" fillId="4" borderId="44" xfId="7" applyFont="1" applyFill="1" applyBorder="1" applyAlignment="1">
      <alignment horizontal="left" vertical="center"/>
    </xf>
    <xf numFmtId="0" fontId="12" fillId="4" borderId="85" xfId="7" applyFont="1" applyFill="1" applyBorder="1" applyAlignment="1">
      <alignment horizontal="left" vertical="center" wrapText="1"/>
    </xf>
    <xf numFmtId="0" fontId="12" fillId="4" borderId="86" xfId="7" applyFont="1" applyFill="1" applyBorder="1" applyAlignment="1">
      <alignment horizontal="left" vertical="center" wrapText="1"/>
    </xf>
    <xf numFmtId="0" fontId="3" fillId="0" borderId="0" xfId="0" applyFont="1" applyAlignment="1">
      <alignment horizontal="left" vertical="top" wrapText="1"/>
    </xf>
    <xf numFmtId="0" fontId="3" fillId="2" borderId="31" xfId="0" applyFont="1" applyFill="1" applyBorder="1" applyAlignment="1">
      <alignment horizontal="left" vertical="top" wrapText="1"/>
    </xf>
    <xf numFmtId="0" fontId="3" fillId="2" borderId="0" xfId="0" applyFont="1" applyFill="1" applyAlignment="1">
      <alignment horizontal="left" vertical="top" wrapText="1"/>
    </xf>
    <xf numFmtId="0" fontId="2" fillId="2" borderId="49" xfId="0" applyFont="1" applyFill="1" applyBorder="1" applyAlignment="1">
      <alignment horizontal="left" vertical="center"/>
    </xf>
    <xf numFmtId="0" fontId="2" fillId="2" borderId="3" xfId="0" applyFont="1" applyFill="1" applyBorder="1" applyAlignment="1">
      <alignment horizontal="left" vertical="center"/>
    </xf>
    <xf numFmtId="0" fontId="2" fillId="2" borderId="6" xfId="0" applyFont="1" applyFill="1" applyBorder="1" applyAlignment="1">
      <alignment horizontal="left" vertical="center"/>
    </xf>
    <xf numFmtId="0" fontId="2" fillId="2" borderId="10" xfId="0" applyFont="1" applyFill="1" applyBorder="1" applyAlignment="1">
      <alignment horizontal="left" vertical="center" wrapText="1"/>
    </xf>
    <xf numFmtId="0" fontId="2" fillId="2" borderId="23" xfId="0" applyFont="1" applyFill="1" applyBorder="1" applyAlignment="1">
      <alignment horizontal="left" vertical="center" wrapText="1"/>
    </xf>
    <xf numFmtId="168" fontId="2" fillId="2" borderId="31" xfId="1" applyNumberFormat="1" applyFont="1" applyFill="1" applyBorder="1" applyAlignment="1">
      <alignment horizontal="center" vertical="center" wrapText="1"/>
    </xf>
    <xf numFmtId="168" fontId="2" fillId="2" borderId="18" xfId="1" applyNumberFormat="1" applyFont="1" applyFill="1" applyBorder="1" applyAlignment="1">
      <alignment horizontal="center" vertical="center" wrapText="1"/>
    </xf>
    <xf numFmtId="0" fontId="2" fillId="2" borderId="73" xfId="10" applyFont="1" applyFill="1" applyBorder="1" applyAlignment="1">
      <alignment horizontal="center" vertical="center"/>
    </xf>
    <xf numFmtId="0" fontId="3" fillId="2" borderId="74" xfId="0" quotePrefix="1" applyFont="1" applyFill="1" applyBorder="1" applyAlignment="1">
      <alignment horizontal="left" wrapText="1"/>
    </xf>
    <xf numFmtId="0" fontId="3" fillId="2" borderId="0" xfId="0" quotePrefix="1" applyFont="1" applyFill="1" applyBorder="1" applyAlignment="1">
      <alignment horizontal="left" wrapText="1"/>
    </xf>
    <xf numFmtId="3" fontId="2" fillId="2" borderId="75" xfId="0" applyNumberFormat="1" applyFont="1" applyFill="1" applyBorder="1" applyAlignment="1">
      <alignment horizontal="center" wrapText="1"/>
    </xf>
    <xf numFmtId="3" fontId="2" fillId="2" borderId="76" xfId="0" applyNumberFormat="1" applyFont="1" applyFill="1" applyBorder="1" applyAlignment="1">
      <alignment horizontal="center" wrapText="1"/>
    </xf>
    <xf numFmtId="0" fontId="2" fillId="2" borderId="0" xfId="3" applyFont="1" applyFill="1" applyAlignment="1">
      <alignment horizontal="center" vertical="center"/>
    </xf>
    <xf numFmtId="0" fontId="3" fillId="2" borderId="0" xfId="3" applyFont="1" applyFill="1"/>
    <xf numFmtId="0" fontId="2" fillId="2" borderId="12" xfId="3" applyFont="1" applyFill="1" applyBorder="1" applyAlignment="1">
      <alignment horizontal="center" vertical="top"/>
    </xf>
    <xf numFmtId="0" fontId="2" fillId="2" borderId="13" xfId="3" applyFont="1" applyFill="1" applyBorder="1" applyAlignment="1">
      <alignment horizontal="center" vertical="top"/>
    </xf>
    <xf numFmtId="1" fontId="2" fillId="2" borderId="45" xfId="3" applyNumberFormat="1" applyFont="1" applyFill="1" applyBorder="1" applyAlignment="1">
      <alignment horizontal="center" vertical="center"/>
    </xf>
    <xf numFmtId="1" fontId="2" fillId="2" borderId="46" xfId="3" applyNumberFormat="1" applyFont="1" applyFill="1" applyBorder="1" applyAlignment="1">
      <alignment horizontal="center" vertical="center"/>
    </xf>
    <xf numFmtId="1" fontId="2" fillId="2" borderId="47" xfId="3" applyNumberFormat="1" applyFont="1" applyFill="1" applyBorder="1" applyAlignment="1">
      <alignment horizontal="center" vertical="center"/>
    </xf>
    <xf numFmtId="1" fontId="2" fillId="2" borderId="48" xfId="3" applyNumberFormat="1" applyFont="1" applyFill="1" applyBorder="1" applyAlignment="1">
      <alignment horizontal="center" vertical="center"/>
    </xf>
    <xf numFmtId="1" fontId="2" fillId="2" borderId="15" xfId="3" applyNumberFormat="1" applyFont="1" applyFill="1" applyBorder="1" applyAlignment="1">
      <alignment horizontal="center" vertical="center"/>
    </xf>
    <xf numFmtId="1" fontId="2" fillId="2" borderId="17" xfId="3" applyNumberFormat="1" applyFont="1" applyFill="1" applyBorder="1" applyAlignment="1">
      <alignment horizontal="center" vertical="center"/>
    </xf>
    <xf numFmtId="167" fontId="2" fillId="2" borderId="12" xfId="3" applyNumberFormat="1" applyFont="1" applyFill="1" applyBorder="1" applyAlignment="1">
      <alignment horizontal="center" vertical="center" wrapText="1"/>
    </xf>
    <xf numFmtId="167" fontId="2" fillId="2" borderId="13" xfId="3" applyNumberFormat="1" applyFont="1" applyFill="1" applyBorder="1" applyAlignment="1">
      <alignment horizontal="center" vertical="center" wrapText="1"/>
    </xf>
    <xf numFmtId="0" fontId="2" fillId="2" borderId="79" xfId="0" applyFont="1" applyFill="1" applyBorder="1" applyAlignment="1">
      <alignment horizontal="center" vertical="center" wrapText="1"/>
    </xf>
    <xf numFmtId="0" fontId="2" fillId="2" borderId="87"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49" xfId="0" applyFont="1" applyFill="1" applyBorder="1" applyAlignment="1">
      <alignment vertical="center"/>
    </xf>
    <xf numFmtId="0" fontId="2" fillId="2" borderId="77" xfId="0" applyFont="1" applyFill="1" applyBorder="1" applyAlignment="1">
      <alignment vertical="center"/>
    </xf>
    <xf numFmtId="0" fontId="2" fillId="2" borderId="77" xfId="0" applyFont="1" applyFill="1" applyBorder="1" applyAlignment="1">
      <alignment horizontal="center" vertical="center" wrapText="1"/>
    </xf>
    <xf numFmtId="0" fontId="2" fillId="2" borderId="1" xfId="0" applyFont="1" applyFill="1" applyBorder="1" applyAlignment="1">
      <alignment horizontal="center" vertical="center" wrapText="1"/>
    </xf>
    <xf numFmtId="9" fontId="3" fillId="2" borderId="65" xfId="0" applyNumberFormat="1" applyFont="1" applyFill="1" applyBorder="1" applyAlignment="1">
      <alignment horizontal="center" vertical="center" wrapText="1"/>
    </xf>
    <xf numFmtId="9" fontId="3" fillId="2" borderId="79" xfId="0" applyNumberFormat="1"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80" xfId="0" applyFont="1" applyFill="1" applyBorder="1" applyAlignment="1">
      <alignment horizontal="center" vertical="center" wrapText="1"/>
    </xf>
    <xf numFmtId="0" fontId="2" fillId="2" borderId="80" xfId="0" applyFont="1" applyFill="1" applyBorder="1" applyAlignment="1">
      <alignment horizontal="center" vertical="center" wrapText="1"/>
    </xf>
    <xf numFmtId="0" fontId="2" fillId="2" borderId="84" xfId="0" applyFont="1" applyFill="1" applyBorder="1" applyAlignment="1">
      <alignment horizontal="center" vertical="center" wrapText="1"/>
    </xf>
    <xf numFmtId="0" fontId="2" fillId="2" borderId="65" xfId="0" applyFont="1" applyFill="1" applyBorder="1" applyAlignment="1">
      <alignment horizontal="center"/>
    </xf>
    <xf numFmtId="0" fontId="2" fillId="2" borderId="31" xfId="0" applyFont="1" applyFill="1" applyBorder="1" applyAlignment="1">
      <alignment horizontal="center"/>
    </xf>
    <xf numFmtId="0" fontId="2" fillId="2" borderId="84" xfId="0" applyFont="1" applyFill="1" applyBorder="1" applyAlignment="1">
      <alignment horizontal="center"/>
    </xf>
    <xf numFmtId="10" fontId="3" fillId="2" borderId="11" xfId="0" applyNumberFormat="1" applyFont="1" applyFill="1" applyBorder="1" applyAlignment="1">
      <alignment horizontal="center" vertical="center" wrapText="1"/>
    </xf>
    <xf numFmtId="0" fontId="3" fillId="2" borderId="0" xfId="0" applyFont="1" applyFill="1" applyAlignment="1">
      <alignment horizontal="center" vertical="center" wrapText="1"/>
    </xf>
    <xf numFmtId="10" fontId="3" fillId="2" borderId="65" xfId="0" applyNumberFormat="1" applyFont="1" applyFill="1" applyBorder="1" applyAlignment="1">
      <alignment horizontal="center" vertical="center" wrapText="1"/>
    </xf>
    <xf numFmtId="10" fontId="3" fillId="2" borderId="79" xfId="0" applyNumberFormat="1" applyFont="1" applyFill="1" applyBorder="1" applyAlignment="1">
      <alignment horizontal="center" vertical="center" wrapText="1"/>
    </xf>
    <xf numFmtId="0" fontId="3" fillId="2" borderId="0" xfId="0" applyFont="1" applyFill="1" applyAlignment="1">
      <alignment horizontal="left" wrapText="1"/>
    </xf>
    <xf numFmtId="0" fontId="3" fillId="2" borderId="65" xfId="0" applyFont="1" applyFill="1" applyBorder="1" applyAlignment="1">
      <alignment horizontal="center" vertical="center" wrapText="1"/>
    </xf>
    <xf numFmtId="0" fontId="3" fillId="2" borderId="79"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13" xfId="0" applyFont="1" applyFill="1" applyBorder="1" applyAlignment="1">
      <alignment vertical="center" wrapText="1"/>
    </xf>
    <xf numFmtId="0" fontId="3" fillId="2" borderId="12" xfId="0" applyFont="1" applyFill="1" applyBorder="1" applyAlignment="1">
      <alignment vertical="center" wrapText="1"/>
    </xf>
    <xf numFmtId="0" fontId="3" fillId="2" borderId="14" xfId="0" applyFont="1" applyFill="1" applyBorder="1" applyAlignment="1">
      <alignment vertical="center" wrapText="1"/>
    </xf>
    <xf numFmtId="0" fontId="3" fillId="2" borderId="1" xfId="0" applyFont="1" applyFill="1" applyBorder="1" applyAlignment="1">
      <alignment vertical="center" wrapText="1"/>
    </xf>
    <xf numFmtId="0" fontId="3" fillId="2" borderId="0" xfId="0" applyFont="1" applyFill="1" applyAlignment="1">
      <alignment wrapText="1"/>
    </xf>
    <xf numFmtId="0" fontId="14" fillId="3" borderId="39" xfId="0" applyFont="1" applyFill="1" applyBorder="1" applyAlignment="1">
      <alignment horizontal="center"/>
    </xf>
    <xf numFmtId="0" fontId="3" fillId="2" borderId="11" xfId="0" applyFont="1" applyFill="1" applyBorder="1" applyAlignment="1">
      <alignment wrapText="1"/>
    </xf>
    <xf numFmtId="0" fontId="3" fillId="2" borderId="0" xfId="0" applyFont="1" applyFill="1" applyBorder="1" applyAlignment="1">
      <alignment wrapText="1"/>
    </xf>
    <xf numFmtId="0" fontId="14" fillId="3" borderId="36" xfId="0" applyFont="1" applyFill="1" applyBorder="1" applyAlignment="1">
      <alignment horizontal="center"/>
    </xf>
    <xf numFmtId="0" fontId="2" fillId="2" borderId="23" xfId="0" applyFont="1" applyFill="1" applyBorder="1" applyAlignment="1">
      <alignment wrapText="1"/>
    </xf>
    <xf numFmtId="0" fontId="2" fillId="2" borderId="18" xfId="0" applyFont="1" applyFill="1" applyBorder="1" applyAlignment="1">
      <alignment wrapText="1"/>
    </xf>
    <xf numFmtId="0" fontId="14" fillId="3" borderId="42" xfId="0" applyFont="1" applyFill="1" applyBorder="1" applyAlignment="1">
      <alignment horizontal="center"/>
    </xf>
    <xf numFmtId="0" fontId="14" fillId="3" borderId="43" xfId="0" applyFont="1" applyFill="1" applyBorder="1" applyAlignment="1">
      <alignment horizontal="center"/>
    </xf>
    <xf numFmtId="0" fontId="14" fillId="3" borderId="10" xfId="0" applyFont="1" applyFill="1" applyBorder="1" applyAlignment="1">
      <alignment horizontal="center"/>
    </xf>
    <xf numFmtId="0" fontId="14" fillId="3" borderId="12" xfId="0" applyFont="1" applyFill="1" applyBorder="1" applyAlignment="1">
      <alignment horizontal="center"/>
    </xf>
    <xf numFmtId="0" fontId="14" fillId="3" borderId="15" xfId="0" applyFont="1" applyFill="1" applyBorder="1" applyAlignment="1">
      <alignment horizontal="center"/>
    </xf>
    <xf numFmtId="0" fontId="14" fillId="3" borderId="16" xfId="0" applyFont="1" applyFill="1" applyBorder="1" applyAlignment="1">
      <alignment horizontal="center"/>
    </xf>
    <xf numFmtId="0" fontId="14" fillId="3" borderId="17" xfId="0" applyFont="1" applyFill="1" applyBorder="1" applyAlignment="1">
      <alignment horizontal="center"/>
    </xf>
    <xf numFmtId="0" fontId="2" fillId="2" borderId="31" xfId="0" applyFont="1" applyFill="1" applyBorder="1" applyAlignment="1">
      <alignment horizontal="center" vertical="center"/>
    </xf>
    <xf numFmtId="0" fontId="2" fillId="2" borderId="15" xfId="3" applyFont="1" applyFill="1" applyBorder="1" applyAlignment="1">
      <alignment horizontal="center" vertical="center"/>
    </xf>
    <xf numFmtId="0" fontId="2" fillId="2" borderId="16" xfId="3" applyFont="1" applyFill="1" applyBorder="1" applyAlignment="1">
      <alignment horizontal="center" vertical="center"/>
    </xf>
    <xf numFmtId="0" fontId="2" fillId="2" borderId="17" xfId="3" applyFont="1" applyFill="1" applyBorder="1" applyAlignment="1">
      <alignment horizontal="center" vertical="center"/>
    </xf>
    <xf numFmtId="0" fontId="8" fillId="2" borderId="18" xfId="0" applyFont="1" applyFill="1" applyBorder="1" applyAlignment="1">
      <alignment horizontal="center" wrapText="1"/>
    </xf>
    <xf numFmtId="0" fontId="8" fillId="2" borderId="0" xfId="0" applyFont="1" applyFill="1" applyAlignment="1">
      <alignment horizontal="center" wrapText="1"/>
    </xf>
    <xf numFmtId="0" fontId="8" fillId="2" borderId="20" xfId="0" applyFont="1" applyFill="1" applyBorder="1" applyAlignment="1">
      <alignment horizontal="left" wrapText="1"/>
    </xf>
    <xf numFmtId="0" fontId="2" fillId="2" borderId="0" xfId="0" applyFont="1" applyFill="1" applyAlignment="1">
      <alignment horizontal="left" wrapText="1"/>
    </xf>
    <xf numFmtId="0" fontId="9" fillId="2" borderId="0" xfId="0" applyFont="1" applyFill="1" applyAlignment="1">
      <alignment horizontal="left"/>
    </xf>
    <xf numFmtId="0" fontId="4" fillId="2" borderId="0" xfId="0" applyFont="1" applyFill="1" applyAlignment="1">
      <alignment horizontal="left"/>
    </xf>
    <xf numFmtId="0" fontId="9" fillId="2" borderId="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6" fillId="2" borderId="1" xfId="0" applyFont="1" applyFill="1" applyBorder="1" applyAlignment="1">
      <alignment horizontal="center" vertical="center"/>
    </xf>
    <xf numFmtId="0" fontId="26" fillId="2" borderId="15" xfId="0" applyFont="1" applyFill="1" applyBorder="1" applyAlignment="1">
      <alignment horizontal="center" vertical="center"/>
    </xf>
    <xf numFmtId="0" fontId="26" fillId="2" borderId="16" xfId="0" applyFont="1" applyFill="1" applyBorder="1" applyAlignment="1">
      <alignment horizontal="center" vertical="center"/>
    </xf>
    <xf numFmtId="0" fontId="26" fillId="2" borderId="17" xfId="0" applyFont="1" applyFill="1" applyBorder="1" applyAlignment="1">
      <alignment horizontal="center" vertical="center"/>
    </xf>
    <xf numFmtId="0" fontId="4" fillId="2" borderId="1" xfId="0" applyFont="1" applyFill="1" applyBorder="1" applyAlignment="1">
      <alignment horizontal="left" vertical="center" wrapText="1"/>
    </xf>
    <xf numFmtId="0" fontId="25" fillId="2" borderId="17" xfId="0" applyFont="1" applyFill="1" applyBorder="1" applyAlignment="1">
      <alignment horizontal="center" vertical="center" wrapText="1"/>
    </xf>
    <xf numFmtId="0" fontId="4" fillId="2" borderId="31" xfId="0" applyFont="1" applyFill="1" applyBorder="1" applyAlignment="1">
      <alignment horizontal="left" vertical="center"/>
    </xf>
    <xf numFmtId="0" fontId="3" fillId="2" borderId="79" xfId="0" applyFont="1" applyFill="1" applyBorder="1" applyAlignment="1">
      <alignment horizontal="left" vertical="center" wrapText="1"/>
    </xf>
    <xf numFmtId="0" fontId="3" fillId="2" borderId="78" xfId="0" applyFont="1" applyFill="1" applyBorder="1" applyAlignment="1">
      <alignment horizontal="left" vertical="center" wrapText="1"/>
    </xf>
    <xf numFmtId="0" fontId="3" fillId="2" borderId="49"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77" xfId="0" applyFont="1" applyFill="1" applyBorder="1" applyAlignment="1">
      <alignment horizontal="left" vertical="center" wrapText="1"/>
    </xf>
    <xf numFmtId="0" fontId="2" fillId="2" borderId="10" xfId="0" applyFont="1" applyFill="1" applyBorder="1" applyAlignment="1">
      <alignment vertical="center" wrapText="1"/>
    </xf>
    <xf numFmtId="0" fontId="2" fillId="2" borderId="79" xfId="0" applyFont="1" applyFill="1" applyBorder="1" applyAlignment="1">
      <alignment vertical="center" wrapText="1"/>
    </xf>
    <xf numFmtId="0" fontId="3" fillId="2" borderId="10" xfId="0" applyFont="1" applyFill="1" applyBorder="1" applyAlignment="1">
      <alignment vertical="center" wrapText="1"/>
    </xf>
    <xf numFmtId="0" fontId="3" fillId="2" borderId="79" xfId="0" applyFont="1" applyFill="1" applyBorder="1" applyAlignment="1">
      <alignment vertical="center" wrapText="1"/>
    </xf>
    <xf numFmtId="0" fontId="2" fillId="2" borderId="15"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7" xfId="0" applyFont="1" applyFill="1" applyBorder="1" applyAlignment="1">
      <alignment horizontal="left" vertical="center" wrapText="1"/>
    </xf>
  </cellXfs>
  <cellStyles count="12">
    <cellStyle name="Millares" xfId="1" builtinId="3"/>
    <cellStyle name="Millares [0]" xfId="5" builtinId="6"/>
    <cellStyle name="Millares [0] 2" xfId="9"/>
    <cellStyle name="Millares 2 2" xfId="6"/>
    <cellStyle name="Millares 3" xfId="4"/>
    <cellStyle name="Normal" xfId="0" builtinId="0"/>
    <cellStyle name="Normal 10" xfId="10"/>
    <cellStyle name="Normal 2" xfId="7"/>
    <cellStyle name="Normal 2 2" xfId="3"/>
    <cellStyle name="Normal 2 3" xfId="8"/>
    <cellStyle name="Porcentaje" xfId="2" builtinId="5"/>
    <cellStyle name="Porcentual 2 4" xfId="11"/>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externalLink" Target="externalLinks/externalLink7.xml"/><Relationship Id="rId7" Type="http://schemas.openxmlformats.org/officeDocument/2006/relationships/worksheet" Target="worksheets/sheet7.xml"/><Relationship Id="rId71"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5.xml"/><Relationship Id="rId79" Type="http://schemas.openxmlformats.org/officeDocument/2006/relationships/externalLink" Target="externalLinks/externalLink10.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externalLink" Target="externalLinks/externalLink4.xml"/><Relationship Id="rId78" Type="http://schemas.openxmlformats.org/officeDocument/2006/relationships/externalLink" Target="externalLinks/externalLink9.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3.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externalLink" Target="externalLinks/externalLink1.xml"/><Relationship Id="rId75" Type="http://schemas.openxmlformats.org/officeDocument/2006/relationships/externalLink" Target="externalLinks/externalLink6.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ziban.reddipres.cl\Estadisticas\Saldos%20Deuda\BaseDatos\SDBaseDato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javie\AppData\Local\Microsoft\Windows\INetCache\Content.Outlook\HZX7YU91\Copia%20de%20Data%20IFP%201er%20trimestre%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aldos%20Deuda\BaseDatos\SDBaseDat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aldos%20Deuda\BaseDatos\SDBaseDato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ziban.reddipres.cl\Estadisticas\Saldos%20Deuda\2002\Junio\ProyStock06-2002D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Saldos%20Deuda\2002\Junio\ProyStock06-2002D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ziban.reddipres.cl\Estadisticas\Saldos%20Deuda\2002\Marzo\SDExterna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Saldos%20Deuda\2002\Marzo\SDExterna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ziban.reddipres.cl\Estadisticas\Servicio%20Deuda\Mar2004\DEMar0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Servicio%20Deuda\Mar2004\DEMar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Hoja1"/>
      <sheetName val="UP0212"/>
      <sheetName val="UP0306"/>
      <sheetName val="Hoja2"/>
      <sheetName val="Hoja5"/>
      <sheetName val="TD"/>
      <sheetName val="TD Moneda (2)"/>
      <sheetName val="TD Moneda"/>
      <sheetName val="TD (2)"/>
      <sheetName val="TDBorra"/>
      <sheetName val="Hoja3"/>
    </sheetNames>
    <sheetDataSet>
      <sheetData sheetId="0"/>
      <sheetData sheetId="1" refreshError="1">
        <row r="5">
          <cell r="B5" t="str">
            <v>AID 1</v>
          </cell>
          <cell r="C5">
            <v>7.4999999999999997E-3</v>
          </cell>
          <cell r="D5">
            <v>0</v>
          </cell>
          <cell r="E5" t="str">
            <v>Fija</v>
          </cell>
        </row>
        <row r="6">
          <cell r="B6" t="str">
            <v>AID 2</v>
          </cell>
          <cell r="C6">
            <v>0.02</v>
          </cell>
          <cell r="D6">
            <v>0</v>
          </cell>
          <cell r="E6" t="str">
            <v>Fija</v>
          </cell>
        </row>
        <row r="7">
          <cell r="B7" t="str">
            <v>AID 3</v>
          </cell>
          <cell r="C7">
            <v>2.5000000000000001E-2</v>
          </cell>
          <cell r="D7">
            <v>0</v>
          </cell>
          <cell r="E7" t="str">
            <v>Fija</v>
          </cell>
        </row>
        <row r="8">
          <cell r="B8" t="str">
            <v>AID 4</v>
          </cell>
          <cell r="C8">
            <v>5.5E-2</v>
          </cell>
          <cell r="D8">
            <v>0</v>
          </cell>
          <cell r="E8" t="str">
            <v>Fija</v>
          </cell>
        </row>
        <row r="9">
          <cell r="B9" t="str">
            <v>AID 5</v>
          </cell>
          <cell r="C9">
            <v>6.7199999999999996E-2</v>
          </cell>
          <cell r="D9">
            <v>0</v>
          </cell>
          <cell r="E9" t="str">
            <v>Fija</v>
          </cell>
        </row>
        <row r="10">
          <cell r="B10" t="str">
            <v>AID 6</v>
          </cell>
          <cell r="C10">
            <v>1.7475000000000001E-2</v>
          </cell>
          <cell r="D10">
            <v>0</v>
          </cell>
          <cell r="E10" t="str">
            <v>Variable</v>
          </cell>
        </row>
        <row r="11">
          <cell r="B11" t="str">
            <v>AID 7</v>
          </cell>
          <cell r="C11">
            <v>0.02</v>
          </cell>
          <cell r="D11">
            <v>0</v>
          </cell>
          <cell r="E11" t="str">
            <v>Fija</v>
          </cell>
        </row>
        <row r="12">
          <cell r="B12" t="str">
            <v>Bech Ley N°18.412</v>
          </cell>
          <cell r="C12">
            <v>6.2400000000000004E-2</v>
          </cell>
          <cell r="D12">
            <v>0</v>
          </cell>
          <cell r="E12" t="str">
            <v>Variable</v>
          </cell>
        </row>
        <row r="13">
          <cell r="B13" t="str">
            <v>BID CO</v>
          </cell>
          <cell r="C13">
            <v>4.6600000000000003E-2</v>
          </cell>
          <cell r="D13">
            <v>7.4999999999999997E-3</v>
          </cell>
          <cell r="E13" t="str">
            <v>Variable</v>
          </cell>
        </row>
        <row r="14">
          <cell r="B14" t="str">
            <v>BID ESPECIAL 1</v>
          </cell>
          <cell r="C14">
            <v>0.02</v>
          </cell>
          <cell r="D14">
            <v>7.4999999999999997E-3</v>
          </cell>
          <cell r="E14" t="str">
            <v>Fija</v>
          </cell>
        </row>
        <row r="15">
          <cell r="B15" t="str">
            <v>BID ESPECIAL 10</v>
          </cell>
          <cell r="C15">
            <v>7.7936850316999998E-2</v>
          </cell>
          <cell r="D15">
            <v>7.4999999999999997E-3</v>
          </cell>
          <cell r="E15" t="str">
            <v>Fija</v>
          </cell>
        </row>
        <row r="16">
          <cell r="B16" t="str">
            <v>BID ESPECIAL 2</v>
          </cell>
          <cell r="C16">
            <v>2.2499999999999999E-2</v>
          </cell>
          <cell r="D16">
            <v>7.4999999999999997E-3</v>
          </cell>
          <cell r="E16" t="str">
            <v>Fija</v>
          </cell>
        </row>
        <row r="17">
          <cell r="B17" t="str">
            <v>BID ESPECIAL 3</v>
          </cell>
          <cell r="C17">
            <v>0.04</v>
          </cell>
          <cell r="D17">
            <v>7.4999999999999997E-3</v>
          </cell>
          <cell r="E17" t="str">
            <v>Fija</v>
          </cell>
        </row>
        <row r="18">
          <cell r="B18" t="str">
            <v>BID ESPECIAL 4</v>
          </cell>
          <cell r="C18">
            <v>7.4999999999999997E-2</v>
          </cell>
          <cell r="D18">
            <v>7.4999999999999997E-3</v>
          </cell>
          <cell r="E18" t="str">
            <v>Fija</v>
          </cell>
        </row>
        <row r="19">
          <cell r="B19" t="str">
            <v>BID ESPECIAL 5</v>
          </cell>
          <cell r="C19">
            <v>0.08</v>
          </cell>
          <cell r="D19">
            <v>7.4999999999999997E-3</v>
          </cell>
          <cell r="E19" t="str">
            <v>Fija</v>
          </cell>
        </row>
        <row r="20">
          <cell r="B20" t="str">
            <v>BID ESPECIAL 6</v>
          </cell>
          <cell r="C20">
            <v>7.631098E-2</v>
          </cell>
          <cell r="D20">
            <v>7.4999999999999997E-3</v>
          </cell>
          <cell r="E20" t="str">
            <v>Fija</v>
          </cell>
        </row>
        <row r="21">
          <cell r="B21" t="str">
            <v>BID ESPECIAL 7</v>
          </cell>
          <cell r="C21">
            <v>7.5855337615000004E-2</v>
          </cell>
          <cell r="D21">
            <v>7.4999999999999997E-3</v>
          </cell>
          <cell r="E21" t="str">
            <v>Fija</v>
          </cell>
        </row>
        <row r="22">
          <cell r="B22" t="str">
            <v>BID ESPECIAL 8</v>
          </cell>
          <cell r="C22">
            <v>7.7048277491999995E-2</v>
          </cell>
          <cell r="D22">
            <v>7.4999999999999997E-3</v>
          </cell>
          <cell r="E22" t="str">
            <v>Fija</v>
          </cell>
        </row>
        <row r="23">
          <cell r="B23" t="str">
            <v>BID ESPECIAL 9</v>
          </cell>
          <cell r="C23">
            <v>7.1990340200000003E-2</v>
          </cell>
          <cell r="D23">
            <v>7.4999999999999997E-3</v>
          </cell>
          <cell r="E23" t="str">
            <v>Fija</v>
          </cell>
        </row>
        <row r="24">
          <cell r="B24" t="str">
            <v>BID FU USD</v>
          </cell>
          <cell r="C24">
            <v>4.9799999999999997E-2</v>
          </cell>
          <cell r="D24">
            <v>7.4999999999999997E-3</v>
          </cell>
          <cell r="E24" t="str">
            <v>Variable</v>
          </cell>
        </row>
        <row r="25">
          <cell r="B25" t="str">
            <v>BID Ventanilla USD</v>
          </cell>
          <cell r="C25">
            <v>1.5900000000000001E-2</v>
          </cell>
          <cell r="D25">
            <v>7.4999999999999997E-3</v>
          </cell>
          <cell r="E25" t="str">
            <v>Variable</v>
          </cell>
        </row>
        <row r="26">
          <cell r="B26" t="str">
            <v>BIRF CM</v>
          </cell>
          <cell r="C26">
            <v>3.7999999999999999E-2</v>
          </cell>
          <cell r="D26">
            <v>7.4999999999999997E-3</v>
          </cell>
          <cell r="E26" t="str">
            <v>Variable</v>
          </cell>
        </row>
        <row r="27">
          <cell r="B27" t="str">
            <v>BIRF FSL-USD</v>
          </cell>
          <cell r="C27">
            <v>2.0400000000000001E-2</v>
          </cell>
          <cell r="D27">
            <v>7.4999999999999997E-3</v>
          </cell>
          <cell r="E27" t="str">
            <v>Variable</v>
          </cell>
        </row>
        <row r="28">
          <cell r="B28" t="str">
            <v>BIRF SCL ANT</v>
          </cell>
          <cell r="C28">
            <v>1.7299999999999999E-2</v>
          </cell>
          <cell r="D28">
            <v>7.4999999999999997E-3</v>
          </cell>
          <cell r="E28" t="str">
            <v>Variable</v>
          </cell>
        </row>
        <row r="29">
          <cell r="B29" t="str">
            <v>BIRF SCL NUE</v>
          </cell>
          <cell r="C29">
            <v>1.9800000000000002E-2</v>
          </cell>
          <cell r="D29">
            <v>7.4999999999999997E-3</v>
          </cell>
          <cell r="E29" t="str">
            <v>Variable</v>
          </cell>
        </row>
        <row r="30">
          <cell r="B30" t="str">
            <v>BIRF SCP</v>
          </cell>
          <cell r="C30">
            <v>5.3100000000000001E-2</v>
          </cell>
          <cell r="D30">
            <v>7.4999999999999997E-3</v>
          </cell>
          <cell r="E30" t="str">
            <v>Variable</v>
          </cell>
        </row>
        <row r="31">
          <cell r="B31" t="str">
            <v>BIRF VSL-USD</v>
          </cell>
          <cell r="C31">
            <v>1.9800000000000002E-2</v>
          </cell>
          <cell r="D31">
            <v>7.4999999999999997E-3</v>
          </cell>
          <cell r="E31" t="str">
            <v>Variable</v>
          </cell>
        </row>
        <row r="32">
          <cell r="B32" t="str">
            <v>Bono Sob. 1999</v>
          </cell>
          <cell r="C32">
            <v>6.8750000000000006E-2</v>
          </cell>
          <cell r="D32">
            <v>0</v>
          </cell>
          <cell r="E32" t="str">
            <v>Fija</v>
          </cell>
        </row>
        <row r="33">
          <cell r="B33" t="str">
            <v>Bono Sob. 2001</v>
          </cell>
          <cell r="C33">
            <v>7.1249999999999994E-2</v>
          </cell>
          <cell r="D33">
            <v>0</v>
          </cell>
          <cell r="E33" t="str">
            <v>Fija</v>
          </cell>
        </row>
        <row r="34">
          <cell r="B34" t="str">
            <v>Bono Sob. 2002 EUR</v>
          </cell>
          <cell r="C34">
            <v>5.1249999999999997E-2</v>
          </cell>
          <cell r="D34">
            <v>0</v>
          </cell>
          <cell r="E34" t="str">
            <v>Fija</v>
          </cell>
        </row>
        <row r="35">
          <cell r="B35" t="str">
            <v>Bono Sob. 2002 USD</v>
          </cell>
          <cell r="C35">
            <v>5.6250000000000001E-2</v>
          </cell>
          <cell r="D35">
            <v>0</v>
          </cell>
          <cell r="E35" t="str">
            <v>Fija</v>
          </cell>
        </row>
        <row r="36">
          <cell r="B36" t="str">
            <v>Bono Sob. 2003 USD</v>
          </cell>
          <cell r="C36">
            <v>5.5E-2</v>
          </cell>
          <cell r="D36">
            <v>0</v>
          </cell>
          <cell r="E36" t="str">
            <v>Fija</v>
          </cell>
        </row>
        <row r="37">
          <cell r="B37" t="str">
            <v>Bono Sob. 2004 USD</v>
          </cell>
          <cell r="C37">
            <v>1.7149999999999999E-2</v>
          </cell>
          <cell r="D37">
            <v>0</v>
          </cell>
          <cell r="E37" t="str">
            <v>Variable</v>
          </cell>
        </row>
        <row r="38">
          <cell r="B38" t="str">
            <v>Corfo BID 487</v>
          </cell>
          <cell r="C38">
            <v>7.4999999999999997E-2</v>
          </cell>
          <cell r="D38">
            <v>0</v>
          </cell>
          <cell r="E38" t="str">
            <v>Fija</v>
          </cell>
        </row>
        <row r="39">
          <cell r="B39" t="str">
            <v>CORFO DH 575</v>
          </cell>
          <cell r="C39">
            <v>5.0700000000000002E-2</v>
          </cell>
          <cell r="D39">
            <v>0</v>
          </cell>
          <cell r="E39" t="str">
            <v>Fija</v>
          </cell>
        </row>
        <row r="40">
          <cell r="B40" t="str">
            <v>Credit Lyo 1</v>
          </cell>
          <cell r="C40">
            <v>0.1</v>
          </cell>
          <cell r="D40">
            <v>0</v>
          </cell>
          <cell r="E40" t="str">
            <v>Fija</v>
          </cell>
        </row>
        <row r="41">
          <cell r="B41" t="str">
            <v>Credit Lyo 2</v>
          </cell>
          <cell r="C41">
            <v>0.1055</v>
          </cell>
          <cell r="D41">
            <v>0</v>
          </cell>
          <cell r="E41" t="str">
            <v>Fija</v>
          </cell>
        </row>
        <row r="42">
          <cell r="B42" t="str">
            <v>EXIMBANK MOP</v>
          </cell>
          <cell r="C42">
            <v>7.1373000000000006E-2</v>
          </cell>
          <cell r="D42">
            <v>0</v>
          </cell>
          <cell r="E42" t="str">
            <v>Fija</v>
          </cell>
        </row>
        <row r="43">
          <cell r="B43" t="str">
            <v>EXIMBANK SAL</v>
          </cell>
          <cell r="C43">
            <v>5.5E-2</v>
          </cell>
          <cell r="D43">
            <v>0</v>
          </cell>
          <cell r="E43" t="str">
            <v>Fija</v>
          </cell>
        </row>
        <row r="44">
          <cell r="B44" t="str">
            <v>FIDA</v>
          </cell>
          <cell r="C44">
            <v>5.0999999999999997E-2</v>
          </cell>
          <cell r="D44">
            <v>0</v>
          </cell>
          <cell r="E44" t="str">
            <v>Variable</v>
          </cell>
        </row>
        <row r="45">
          <cell r="B45" t="str">
            <v>IDA AIF</v>
          </cell>
          <cell r="C45">
            <v>7.4999999999999997E-3</v>
          </cell>
          <cell r="D45">
            <v>0</v>
          </cell>
          <cell r="E45" t="str">
            <v>Fija</v>
          </cell>
        </row>
        <row r="46">
          <cell r="B46" t="str">
            <v>ITALCORFO</v>
          </cell>
          <cell r="C46">
            <v>1.7500000000000002E-2</v>
          </cell>
          <cell r="D46">
            <v>0</v>
          </cell>
          <cell r="E46" t="str">
            <v>Fija</v>
          </cell>
        </row>
        <row r="47">
          <cell r="B47" t="str">
            <v>KFW</v>
          </cell>
          <cell r="C47">
            <v>0.02</v>
          </cell>
          <cell r="D47">
            <v>2.5000000000000001E-3</v>
          </cell>
          <cell r="E47" t="str">
            <v>Fija</v>
          </cell>
        </row>
        <row r="48">
          <cell r="B48" t="str">
            <v>KFW 1</v>
          </cell>
          <cell r="C48">
            <v>7.4999999999999997E-3</v>
          </cell>
          <cell r="D48">
            <v>2.5000000000000001E-3</v>
          </cell>
          <cell r="E48" t="str">
            <v>Fija</v>
          </cell>
        </row>
        <row r="49">
          <cell r="B49" t="str">
            <v>KFW 2</v>
          </cell>
          <cell r="C49">
            <v>6.93E-2</v>
          </cell>
          <cell r="D49">
            <v>2.5000000000000001E-3</v>
          </cell>
          <cell r="E49" t="str">
            <v>Fija</v>
          </cell>
        </row>
        <row r="50">
          <cell r="B50" t="str">
            <v>KFW 3</v>
          </cell>
          <cell r="C50">
            <v>7.4999999999999997E-3</v>
          </cell>
          <cell r="D50">
            <v>2.5000000000000001E-3</v>
          </cell>
          <cell r="E50" t="str">
            <v>Fija</v>
          </cell>
        </row>
        <row r="51">
          <cell r="B51" t="str">
            <v>KFW 4</v>
          </cell>
          <cell r="C51">
            <v>6.3E-2</v>
          </cell>
          <cell r="D51">
            <v>2.5000000000000001E-3</v>
          </cell>
          <cell r="E51" t="str">
            <v>Fija</v>
          </cell>
        </row>
        <row r="52">
          <cell r="B52" t="str">
            <v>Morgan G</v>
          </cell>
          <cell r="C52">
            <v>7.4099999999999999E-2</v>
          </cell>
          <cell r="D52">
            <v>0</v>
          </cell>
          <cell r="E52" t="str">
            <v>Fija</v>
          </cell>
        </row>
        <row r="53">
          <cell r="B53" t="str">
            <v>Pagaré L N°18.267</v>
          </cell>
          <cell r="C53">
            <v>0.01</v>
          </cell>
          <cell r="D53">
            <v>0</v>
          </cell>
          <cell r="E53" t="str">
            <v>Fija</v>
          </cell>
        </row>
        <row r="54">
          <cell r="B54" t="str">
            <v>PRT UF</v>
          </cell>
          <cell r="C54">
            <v>0</v>
          </cell>
          <cell r="D54">
            <v>0</v>
          </cell>
          <cell r="E54">
            <v>0</v>
          </cell>
        </row>
        <row r="55">
          <cell r="B55" t="str">
            <v>RENEG CAN</v>
          </cell>
          <cell r="C55">
            <v>2.3900000000000001E-2</v>
          </cell>
          <cell r="D55">
            <v>0</v>
          </cell>
          <cell r="E55" t="str">
            <v>Variable</v>
          </cell>
        </row>
        <row r="56">
          <cell r="B56" t="str">
            <v>RENEG DM</v>
          </cell>
          <cell r="C56">
            <v>2.9571300000000002E-2</v>
          </cell>
          <cell r="D56">
            <v>0</v>
          </cell>
          <cell r="E56" t="str">
            <v>Variable</v>
          </cell>
        </row>
        <row r="57">
          <cell r="B57" t="str">
            <v>RENEG EUR</v>
          </cell>
          <cell r="C57">
            <v>2.9571300000000002E-2</v>
          </cell>
          <cell r="D57">
            <v>0</v>
          </cell>
          <cell r="E57" t="str">
            <v>Variable</v>
          </cell>
        </row>
        <row r="58">
          <cell r="B58" t="str">
            <v>RENEG FRF</v>
          </cell>
          <cell r="C58">
            <v>2.9571300000000002E-2</v>
          </cell>
          <cell r="D58">
            <v>0</v>
          </cell>
          <cell r="E58" t="str">
            <v>Variable</v>
          </cell>
        </row>
        <row r="59">
          <cell r="B59" t="str">
            <v>RENEG FRS</v>
          </cell>
          <cell r="C59">
            <v>1.2408300000000001E-2</v>
          </cell>
          <cell r="D59">
            <v>0</v>
          </cell>
          <cell r="E59" t="str">
            <v>Variable</v>
          </cell>
        </row>
        <row r="60">
          <cell r="B60" t="str">
            <v>RENEG LIB</v>
          </cell>
          <cell r="C60">
            <v>5.6825000000000001E-2</v>
          </cell>
          <cell r="D60">
            <v>0</v>
          </cell>
          <cell r="E60" t="str">
            <v>Variable</v>
          </cell>
        </row>
        <row r="61">
          <cell r="B61" t="str">
            <v>RENEG USD</v>
          </cell>
          <cell r="C61">
            <v>2.3900000000000001E-2</v>
          </cell>
          <cell r="D61">
            <v>0</v>
          </cell>
          <cell r="E61" t="str">
            <v>Variable</v>
          </cell>
        </row>
        <row r="62">
          <cell r="B62" t="str">
            <v>RENEG YEN</v>
          </cell>
          <cell r="C62">
            <v>8.7225000000000011E-3</v>
          </cell>
          <cell r="D62">
            <v>0</v>
          </cell>
          <cell r="E62" t="str">
            <v>Variable</v>
          </cell>
        </row>
        <row r="63">
          <cell r="B63" t="str">
            <v>TESP1</v>
          </cell>
          <cell r="C63">
            <v>2.1275000000000002E-2</v>
          </cell>
          <cell r="D63">
            <v>0</v>
          </cell>
          <cell r="E63" t="str">
            <v>Variable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8.1"/>
      <sheetName val="II.8.2"/>
    </sheetNames>
    <sheetDataSet>
      <sheetData sheetId="0">
        <row r="21">
          <cell r="C21">
            <v>1712439.5858800001</v>
          </cell>
        </row>
        <row r="24">
          <cell r="C24">
            <v>7303999.1870000008</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Hoja1"/>
      <sheetName val="UP0212"/>
      <sheetName val="UP0306"/>
      <sheetName val="Hoja2"/>
      <sheetName val="Hoja5"/>
      <sheetName val="TD"/>
      <sheetName val="TD Moneda (2)"/>
      <sheetName val="TD Moneda"/>
      <sheetName val="TD (2)"/>
      <sheetName val="TDBorra"/>
      <sheetName val="Hoja3"/>
      <sheetName val="TD_Moneda_(2)"/>
      <sheetName val="TD_Moneda"/>
      <sheetName val="TD_(2)"/>
      <sheetName val="TD_Moneda_(2)1"/>
      <sheetName val="TD_Moneda1"/>
      <sheetName val="TD_(2)1"/>
    </sheetNames>
    <sheetDataSet>
      <sheetData sheetId="0"/>
      <sheetData sheetId="1">
        <row r="5">
          <cell r="B5" t="str">
            <v>AID 1</v>
          </cell>
          <cell r="C5">
            <v>7.4999999999999997E-3</v>
          </cell>
          <cell r="D5">
            <v>0</v>
          </cell>
          <cell r="E5" t="str">
            <v>Fija</v>
          </cell>
        </row>
        <row r="6">
          <cell r="B6" t="str">
            <v>AID 2</v>
          </cell>
          <cell r="C6">
            <v>0.02</v>
          </cell>
          <cell r="D6">
            <v>0</v>
          </cell>
          <cell r="E6" t="str">
            <v>Fija</v>
          </cell>
        </row>
        <row r="7">
          <cell r="B7" t="str">
            <v>AID 3</v>
          </cell>
          <cell r="C7">
            <v>2.5000000000000001E-2</v>
          </cell>
          <cell r="D7">
            <v>0</v>
          </cell>
          <cell r="E7" t="str">
            <v>Fija</v>
          </cell>
        </row>
        <row r="8">
          <cell r="B8" t="str">
            <v>AID 4</v>
          </cell>
          <cell r="C8">
            <v>5.5E-2</v>
          </cell>
          <cell r="D8">
            <v>0</v>
          </cell>
          <cell r="E8" t="str">
            <v>Fija</v>
          </cell>
        </row>
        <row r="9">
          <cell r="B9" t="str">
            <v>AID 5</v>
          </cell>
          <cell r="C9">
            <v>6.7199999999999996E-2</v>
          </cell>
          <cell r="D9">
            <v>0</v>
          </cell>
          <cell r="E9" t="str">
            <v>Fija</v>
          </cell>
        </row>
        <row r="10">
          <cell r="B10" t="str">
            <v>AID 6</v>
          </cell>
          <cell r="C10">
            <v>1.7475000000000001E-2</v>
          </cell>
          <cell r="D10">
            <v>0</v>
          </cell>
          <cell r="E10" t="str">
            <v>Variable</v>
          </cell>
        </row>
        <row r="11">
          <cell r="B11" t="str">
            <v>AID 7</v>
          </cell>
          <cell r="C11">
            <v>0.02</v>
          </cell>
          <cell r="D11">
            <v>0</v>
          </cell>
          <cell r="E11" t="str">
            <v>Fija</v>
          </cell>
        </row>
        <row r="12">
          <cell r="B12" t="str">
            <v>BID CO</v>
          </cell>
          <cell r="C12">
            <v>4.6600000000000003E-2</v>
          </cell>
          <cell r="D12">
            <v>7.4999999999999997E-3</v>
          </cell>
          <cell r="E12" t="str">
            <v>Variable</v>
          </cell>
        </row>
        <row r="13">
          <cell r="B13" t="str">
            <v>BID ESPECIAL 1</v>
          </cell>
          <cell r="C13">
            <v>0.02</v>
          </cell>
          <cell r="D13">
            <v>7.4999999999999997E-3</v>
          </cell>
          <cell r="E13" t="str">
            <v>Fija</v>
          </cell>
        </row>
        <row r="14">
          <cell r="B14" t="str">
            <v>BID ESPECIAL 10</v>
          </cell>
          <cell r="C14">
            <v>7.7936850316999998E-2</v>
          </cell>
          <cell r="D14">
            <v>7.4999999999999997E-3</v>
          </cell>
          <cell r="E14" t="str">
            <v>Fija</v>
          </cell>
        </row>
        <row r="15">
          <cell r="B15" t="str">
            <v>BID ESPECIAL 2</v>
          </cell>
          <cell r="C15">
            <v>2.2499999999999999E-2</v>
          </cell>
          <cell r="D15">
            <v>7.4999999999999997E-3</v>
          </cell>
          <cell r="E15" t="str">
            <v>Fija</v>
          </cell>
        </row>
        <row r="16">
          <cell r="B16" t="str">
            <v>BID ESPECIAL 3</v>
          </cell>
          <cell r="C16">
            <v>0.04</v>
          </cell>
          <cell r="D16">
            <v>7.4999999999999997E-3</v>
          </cell>
          <cell r="E16" t="str">
            <v>Fija</v>
          </cell>
        </row>
        <row r="17">
          <cell r="B17" t="str">
            <v>BID ESPECIAL 4</v>
          </cell>
          <cell r="C17">
            <v>7.4999999999999997E-2</v>
          </cell>
          <cell r="D17">
            <v>7.4999999999999997E-3</v>
          </cell>
          <cell r="E17" t="str">
            <v>Fija</v>
          </cell>
        </row>
        <row r="18">
          <cell r="B18" t="str">
            <v>BID ESPECIAL 5</v>
          </cell>
          <cell r="C18">
            <v>0.08</v>
          </cell>
          <cell r="D18">
            <v>7.4999999999999997E-3</v>
          </cell>
          <cell r="E18" t="str">
            <v>Fija</v>
          </cell>
        </row>
        <row r="19">
          <cell r="B19" t="str">
            <v>BID ESPECIAL 6</v>
          </cell>
          <cell r="C19">
            <v>7.631098E-2</v>
          </cell>
          <cell r="D19">
            <v>7.4999999999999997E-3</v>
          </cell>
          <cell r="E19" t="str">
            <v>Fija</v>
          </cell>
        </row>
        <row r="20">
          <cell r="B20" t="str">
            <v>BID ESPECIAL 7</v>
          </cell>
          <cell r="C20">
            <v>7.5855337615000004E-2</v>
          </cell>
          <cell r="D20">
            <v>7.4999999999999997E-3</v>
          </cell>
          <cell r="E20" t="str">
            <v>Fija</v>
          </cell>
        </row>
        <row r="21">
          <cell r="B21" t="str">
            <v>BID ESPECIAL 8</v>
          </cell>
          <cell r="C21">
            <v>7.7048277491999995E-2</v>
          </cell>
          <cell r="D21">
            <v>7.4999999999999997E-3</v>
          </cell>
          <cell r="E21" t="str">
            <v>Fija</v>
          </cell>
        </row>
        <row r="22">
          <cell r="B22" t="str">
            <v>BID ESPECIAL 9</v>
          </cell>
          <cell r="C22">
            <v>7.1990340200000003E-2</v>
          </cell>
          <cell r="D22">
            <v>7.4999999999999997E-3</v>
          </cell>
          <cell r="E22" t="str">
            <v>Fija</v>
          </cell>
        </row>
        <row r="23">
          <cell r="B23" t="str">
            <v>BID FU USD</v>
          </cell>
          <cell r="C23">
            <v>4.9799999999999997E-2</v>
          </cell>
          <cell r="D23">
            <v>7.4999999999999997E-3</v>
          </cell>
          <cell r="E23" t="str">
            <v>Variable</v>
          </cell>
        </row>
        <row r="24">
          <cell r="B24" t="str">
            <v>BID TBL</v>
          </cell>
          <cell r="C24">
            <v>6.2400000000000004E-2</v>
          </cell>
          <cell r="D24">
            <v>0</v>
          </cell>
          <cell r="E24" t="str">
            <v>Variable</v>
          </cell>
        </row>
        <row r="25">
          <cell r="B25" t="str">
            <v>BID Ventanilla USD</v>
          </cell>
          <cell r="C25">
            <v>1.5900000000000001E-2</v>
          </cell>
          <cell r="D25">
            <v>7.4999999999999997E-3</v>
          </cell>
          <cell r="E25" t="str">
            <v>Variable</v>
          </cell>
        </row>
        <row r="26">
          <cell r="B26" t="str">
            <v>BIRF CM</v>
          </cell>
          <cell r="C26">
            <v>3.7999999999999999E-2</v>
          </cell>
          <cell r="D26">
            <v>7.4999999999999997E-3</v>
          </cell>
          <cell r="E26" t="str">
            <v>Variable</v>
          </cell>
        </row>
        <row r="27">
          <cell r="B27" t="str">
            <v>BIRF FSL-USD</v>
          </cell>
          <cell r="C27">
            <v>2.0400000000000001E-2</v>
          </cell>
          <cell r="D27">
            <v>7.4999999999999997E-3</v>
          </cell>
          <cell r="E27" t="str">
            <v>Variable</v>
          </cell>
        </row>
        <row r="28">
          <cell r="B28" t="str">
            <v>BIRF SCL ANT</v>
          </cell>
          <cell r="C28">
            <v>1.7299999999999999E-2</v>
          </cell>
          <cell r="D28">
            <v>7.4999999999999997E-3</v>
          </cell>
          <cell r="E28" t="str">
            <v>Variable</v>
          </cell>
        </row>
        <row r="29">
          <cell r="B29" t="str">
            <v>BIRF SCL NUE</v>
          </cell>
          <cell r="C29">
            <v>1.9800000000000002E-2</v>
          </cell>
          <cell r="D29">
            <v>7.4999999999999997E-3</v>
          </cell>
          <cell r="E29" t="str">
            <v>Variable</v>
          </cell>
        </row>
        <row r="30">
          <cell r="B30" t="str">
            <v>BIRF SCP</v>
          </cell>
          <cell r="C30">
            <v>5.3100000000000001E-2</v>
          </cell>
          <cell r="D30">
            <v>7.4999999999999997E-3</v>
          </cell>
          <cell r="E30" t="str">
            <v>Variable</v>
          </cell>
        </row>
        <row r="31">
          <cell r="B31" t="str">
            <v>BIRF VSL-USD</v>
          </cell>
          <cell r="C31">
            <v>1.9800000000000002E-2</v>
          </cell>
          <cell r="D31">
            <v>7.4999999999999997E-3</v>
          </cell>
          <cell r="E31" t="str">
            <v>Variable</v>
          </cell>
        </row>
        <row r="32">
          <cell r="B32" t="str">
            <v>Bono Sob. 1999</v>
          </cell>
          <cell r="C32">
            <v>6.8750000000000006E-2</v>
          </cell>
          <cell r="D32">
            <v>0</v>
          </cell>
          <cell r="E32" t="str">
            <v>Fija</v>
          </cell>
        </row>
        <row r="33">
          <cell r="B33" t="str">
            <v>Bono Sob. 2001</v>
          </cell>
          <cell r="C33">
            <v>7.1249999999999994E-2</v>
          </cell>
          <cell r="D33">
            <v>0</v>
          </cell>
          <cell r="E33" t="str">
            <v>Fija</v>
          </cell>
        </row>
        <row r="34">
          <cell r="B34" t="str">
            <v>Bono Sob. 2002 EUR</v>
          </cell>
          <cell r="C34">
            <v>5.1249999999999997E-2</v>
          </cell>
          <cell r="D34">
            <v>0</v>
          </cell>
          <cell r="E34" t="str">
            <v>Fija</v>
          </cell>
        </row>
        <row r="35">
          <cell r="B35" t="str">
            <v>Bono Sob. 2002 USD</v>
          </cell>
          <cell r="C35">
            <v>5.6250000000000001E-2</v>
          </cell>
          <cell r="D35">
            <v>0</v>
          </cell>
          <cell r="E35" t="str">
            <v>Fija</v>
          </cell>
        </row>
        <row r="36">
          <cell r="B36" t="str">
            <v>Bono Sob. 2003 USD</v>
          </cell>
          <cell r="C36">
            <v>5.5E-2</v>
          </cell>
          <cell r="D36">
            <v>0</v>
          </cell>
          <cell r="E36" t="str">
            <v>Fija</v>
          </cell>
        </row>
        <row r="37">
          <cell r="B37" t="str">
            <v>Bono Sob. 2004 USD</v>
          </cell>
          <cell r="C37">
            <v>1.7149999999999999E-2</v>
          </cell>
          <cell r="D37">
            <v>0</v>
          </cell>
          <cell r="E37" t="str">
            <v>Variable</v>
          </cell>
        </row>
        <row r="38">
          <cell r="B38" t="str">
            <v>Corfo BID 487</v>
          </cell>
          <cell r="C38">
            <v>7.4999999999999997E-2</v>
          </cell>
          <cell r="D38">
            <v>0</v>
          </cell>
          <cell r="E38" t="str">
            <v>Fija</v>
          </cell>
        </row>
        <row r="39">
          <cell r="B39" t="str">
            <v>CORFO DH 575</v>
          </cell>
          <cell r="C39">
            <v>5.0700000000000002E-2</v>
          </cell>
          <cell r="D39">
            <v>0</v>
          </cell>
          <cell r="E39" t="str">
            <v>Fija</v>
          </cell>
        </row>
        <row r="40">
          <cell r="B40" t="str">
            <v>Credit Lyo 1</v>
          </cell>
          <cell r="C40">
            <v>0.1</v>
          </cell>
          <cell r="D40">
            <v>0</v>
          </cell>
          <cell r="E40" t="str">
            <v>Fija</v>
          </cell>
        </row>
        <row r="41">
          <cell r="B41" t="str">
            <v>Credit Lyo 2</v>
          </cell>
          <cell r="C41">
            <v>0.1055</v>
          </cell>
          <cell r="D41">
            <v>0</v>
          </cell>
          <cell r="E41" t="str">
            <v>Fija</v>
          </cell>
        </row>
        <row r="42">
          <cell r="B42" t="str">
            <v>EXIMBANK MOP</v>
          </cell>
          <cell r="C42">
            <v>7.1373000000000006E-2</v>
          </cell>
          <cell r="D42">
            <v>0</v>
          </cell>
          <cell r="E42" t="str">
            <v>Fija</v>
          </cell>
        </row>
        <row r="43">
          <cell r="B43" t="str">
            <v>EXIMBANK SAL</v>
          </cell>
          <cell r="C43">
            <v>5.5E-2</v>
          </cell>
          <cell r="D43">
            <v>0</v>
          </cell>
          <cell r="E43" t="str">
            <v>Fija</v>
          </cell>
        </row>
        <row r="44">
          <cell r="B44" t="str">
            <v>FIDA</v>
          </cell>
          <cell r="C44">
            <v>5.0999999999999997E-2</v>
          </cell>
          <cell r="D44">
            <v>0</v>
          </cell>
          <cell r="E44" t="str">
            <v>Variable</v>
          </cell>
        </row>
        <row r="45">
          <cell r="B45" t="str">
            <v>IDA AIF</v>
          </cell>
          <cell r="C45">
            <v>7.4999999999999997E-3</v>
          </cell>
          <cell r="D45">
            <v>0</v>
          </cell>
          <cell r="E45" t="str">
            <v>Fija</v>
          </cell>
        </row>
        <row r="46">
          <cell r="B46" t="str">
            <v>ITALCORFO</v>
          </cell>
          <cell r="C46">
            <v>1.7500000000000002E-2</v>
          </cell>
          <cell r="D46">
            <v>0</v>
          </cell>
          <cell r="E46" t="str">
            <v>Fija</v>
          </cell>
        </row>
        <row r="47">
          <cell r="B47" t="str">
            <v>KFW</v>
          </cell>
          <cell r="C47">
            <v>0.02</v>
          </cell>
          <cell r="D47">
            <v>2.5000000000000001E-3</v>
          </cell>
          <cell r="E47" t="str">
            <v>Fija</v>
          </cell>
        </row>
        <row r="48">
          <cell r="B48" t="str">
            <v>KFW 1</v>
          </cell>
          <cell r="C48">
            <v>7.4999999999999997E-3</v>
          </cell>
          <cell r="D48">
            <v>2.5000000000000001E-3</v>
          </cell>
          <cell r="E48" t="str">
            <v>Fija</v>
          </cell>
        </row>
        <row r="49">
          <cell r="B49" t="str">
            <v>KFW 2</v>
          </cell>
          <cell r="C49">
            <v>6.93E-2</v>
          </cell>
          <cell r="D49">
            <v>2.5000000000000001E-3</v>
          </cell>
          <cell r="E49" t="str">
            <v>Fija</v>
          </cell>
        </row>
        <row r="50">
          <cell r="B50" t="str">
            <v>KFW 3</v>
          </cell>
          <cell r="C50">
            <v>7.4999999999999997E-3</v>
          </cell>
          <cell r="D50">
            <v>2.5000000000000001E-3</v>
          </cell>
          <cell r="E50" t="str">
            <v>Fija</v>
          </cell>
        </row>
        <row r="51">
          <cell r="B51" t="str">
            <v>KFW 4</v>
          </cell>
          <cell r="C51">
            <v>6.3E-2</v>
          </cell>
          <cell r="D51">
            <v>2.5000000000000001E-3</v>
          </cell>
          <cell r="E51" t="str">
            <v>Fija</v>
          </cell>
        </row>
        <row r="52">
          <cell r="B52" t="str">
            <v>Morgan G</v>
          </cell>
          <cell r="C52">
            <v>7.4099999999999999E-2</v>
          </cell>
          <cell r="D52">
            <v>0</v>
          </cell>
          <cell r="E52" t="str">
            <v>Fija</v>
          </cell>
        </row>
        <row r="53">
          <cell r="B53" t="str">
            <v>Pagaré L N°18.267</v>
          </cell>
          <cell r="C53">
            <v>0.01</v>
          </cell>
          <cell r="D53">
            <v>0</v>
          </cell>
          <cell r="E53" t="str">
            <v>Fija</v>
          </cell>
        </row>
        <row r="54">
          <cell r="B54" t="str">
            <v>PRT UF</v>
          </cell>
          <cell r="C54">
            <v>0</v>
          </cell>
          <cell r="D54">
            <v>0</v>
          </cell>
          <cell r="E54">
            <v>0</v>
          </cell>
        </row>
        <row r="55">
          <cell r="B55" t="str">
            <v>RENEG CAN</v>
          </cell>
          <cell r="C55">
            <v>2.3900000000000001E-2</v>
          </cell>
          <cell r="D55">
            <v>0</v>
          </cell>
          <cell r="E55" t="str">
            <v>Variable</v>
          </cell>
        </row>
        <row r="56">
          <cell r="B56" t="str">
            <v>RENEG DM</v>
          </cell>
          <cell r="C56">
            <v>2.9571300000000002E-2</v>
          </cell>
          <cell r="D56">
            <v>0</v>
          </cell>
          <cell r="E56" t="str">
            <v>Variable</v>
          </cell>
        </row>
        <row r="57">
          <cell r="B57" t="str">
            <v>RENEG EUR</v>
          </cell>
          <cell r="C57">
            <v>2.9571300000000002E-2</v>
          </cell>
          <cell r="D57">
            <v>0</v>
          </cell>
          <cell r="E57" t="str">
            <v>Variable</v>
          </cell>
        </row>
        <row r="58">
          <cell r="B58" t="str">
            <v>RENEG FRF</v>
          </cell>
          <cell r="C58">
            <v>2.9571300000000002E-2</v>
          </cell>
          <cell r="D58">
            <v>0</v>
          </cell>
          <cell r="E58" t="str">
            <v>Variable</v>
          </cell>
        </row>
        <row r="59">
          <cell r="B59" t="str">
            <v>RENEG FRS</v>
          </cell>
          <cell r="C59">
            <v>1.2408300000000001E-2</v>
          </cell>
          <cell r="D59">
            <v>0</v>
          </cell>
          <cell r="E59" t="str">
            <v>Variable</v>
          </cell>
        </row>
        <row r="60">
          <cell r="B60" t="str">
            <v>RENEG LIB</v>
          </cell>
          <cell r="C60">
            <v>5.6825000000000001E-2</v>
          </cell>
          <cell r="D60">
            <v>0</v>
          </cell>
          <cell r="E60" t="str">
            <v>Variable</v>
          </cell>
        </row>
        <row r="61">
          <cell r="B61" t="str">
            <v>RENEG USD</v>
          </cell>
          <cell r="C61">
            <v>2.3900000000000001E-2</v>
          </cell>
          <cell r="D61">
            <v>0</v>
          </cell>
          <cell r="E61" t="str">
            <v>Variable</v>
          </cell>
        </row>
        <row r="62">
          <cell r="B62" t="str">
            <v>RENEG YEN</v>
          </cell>
          <cell r="C62">
            <v>8.7225000000000011E-3</v>
          </cell>
          <cell r="D62">
            <v>0</v>
          </cell>
          <cell r="E62" t="str">
            <v>Variable</v>
          </cell>
        </row>
        <row r="63">
          <cell r="B63" t="str">
            <v>TESP1</v>
          </cell>
          <cell r="C63">
            <v>2.1275000000000002E-2</v>
          </cell>
          <cell r="D63">
            <v>0</v>
          </cell>
          <cell r="E63" t="str">
            <v>Variable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Hoja1"/>
      <sheetName val="UP0212"/>
      <sheetName val="UP0306"/>
      <sheetName val="Hoja2"/>
      <sheetName val="Hoja5"/>
      <sheetName val="TD"/>
      <sheetName val="TD Moneda (2)"/>
      <sheetName val="TD Moneda"/>
      <sheetName val="TD (2)"/>
      <sheetName val="TDBorra"/>
      <sheetName val="Hoja3"/>
      <sheetName val="TD_Moneda_(2)"/>
      <sheetName val="TD_Moneda"/>
      <sheetName val="TD_(2)"/>
      <sheetName val="TD_Moneda_(2)1"/>
      <sheetName val="TD_Moneda1"/>
      <sheetName val="TD_(2)1"/>
    </sheetNames>
    <sheetDataSet>
      <sheetData sheetId="0"/>
      <sheetData sheetId="1" refreshError="1">
        <row r="5">
          <cell r="B5" t="str">
            <v>AID 1</v>
          </cell>
          <cell r="C5">
            <v>7.4999999999999997E-3</v>
          </cell>
          <cell r="D5">
            <v>0</v>
          </cell>
          <cell r="E5" t="str">
            <v>Fija</v>
          </cell>
        </row>
        <row r="6">
          <cell r="B6" t="str">
            <v>AID 2</v>
          </cell>
          <cell r="C6">
            <v>0.02</v>
          </cell>
          <cell r="D6">
            <v>0</v>
          </cell>
          <cell r="E6" t="str">
            <v>Fija</v>
          </cell>
        </row>
        <row r="7">
          <cell r="B7" t="str">
            <v>AID 3</v>
          </cell>
          <cell r="C7">
            <v>2.5000000000000001E-2</v>
          </cell>
          <cell r="D7">
            <v>0</v>
          </cell>
          <cell r="E7" t="str">
            <v>Fija</v>
          </cell>
        </row>
        <row r="8">
          <cell r="B8" t="str">
            <v>AID 4</v>
          </cell>
          <cell r="C8">
            <v>5.5E-2</v>
          </cell>
          <cell r="D8">
            <v>0</v>
          </cell>
          <cell r="E8" t="str">
            <v>Fija</v>
          </cell>
        </row>
        <row r="9">
          <cell r="B9" t="str">
            <v>AID 5</v>
          </cell>
          <cell r="C9">
            <v>6.7199999999999996E-2</v>
          </cell>
          <cell r="D9">
            <v>0</v>
          </cell>
          <cell r="E9" t="str">
            <v>Fija</v>
          </cell>
        </row>
        <row r="10">
          <cell r="B10" t="str">
            <v>AID 6</v>
          </cell>
          <cell r="C10">
            <v>1.7475000000000001E-2</v>
          </cell>
          <cell r="D10">
            <v>0</v>
          </cell>
          <cell r="E10" t="str">
            <v>Variable</v>
          </cell>
        </row>
        <row r="11">
          <cell r="B11" t="str">
            <v>AID 7</v>
          </cell>
          <cell r="C11">
            <v>0.02</v>
          </cell>
          <cell r="D11">
            <v>0</v>
          </cell>
          <cell r="E11" t="str">
            <v>Fija</v>
          </cell>
        </row>
        <row r="12">
          <cell r="B12" t="str">
            <v>Bech Ley N°18.412</v>
          </cell>
          <cell r="C12">
            <v>6.2400000000000004E-2</v>
          </cell>
          <cell r="D12">
            <v>0</v>
          </cell>
          <cell r="E12" t="str">
            <v>Variable</v>
          </cell>
        </row>
        <row r="13">
          <cell r="B13" t="str">
            <v>BID CO</v>
          </cell>
          <cell r="C13">
            <v>4.6600000000000003E-2</v>
          </cell>
          <cell r="D13">
            <v>7.4999999999999997E-3</v>
          </cell>
          <cell r="E13" t="str">
            <v>Variable</v>
          </cell>
        </row>
        <row r="14">
          <cell r="B14" t="str">
            <v>BID ESPECIAL 1</v>
          </cell>
          <cell r="C14">
            <v>0.02</v>
          </cell>
          <cell r="D14">
            <v>7.4999999999999997E-3</v>
          </cell>
          <cell r="E14" t="str">
            <v>Fija</v>
          </cell>
        </row>
        <row r="15">
          <cell r="B15" t="str">
            <v>BID ESPECIAL 10</v>
          </cell>
          <cell r="C15">
            <v>7.7936850316999998E-2</v>
          </cell>
          <cell r="D15">
            <v>7.4999999999999997E-3</v>
          </cell>
          <cell r="E15" t="str">
            <v>Fija</v>
          </cell>
        </row>
        <row r="16">
          <cell r="B16" t="str">
            <v>BID ESPECIAL 2</v>
          </cell>
          <cell r="C16">
            <v>2.2499999999999999E-2</v>
          </cell>
          <cell r="D16">
            <v>7.4999999999999997E-3</v>
          </cell>
          <cell r="E16" t="str">
            <v>Fija</v>
          </cell>
        </row>
        <row r="17">
          <cell r="B17" t="str">
            <v>BID ESPECIAL 3</v>
          </cell>
          <cell r="C17">
            <v>0.04</v>
          </cell>
          <cell r="D17">
            <v>7.4999999999999997E-3</v>
          </cell>
          <cell r="E17" t="str">
            <v>Fija</v>
          </cell>
        </row>
        <row r="18">
          <cell r="B18" t="str">
            <v>BID ESPECIAL 4</v>
          </cell>
          <cell r="C18">
            <v>7.4999999999999997E-2</v>
          </cell>
          <cell r="D18">
            <v>7.4999999999999997E-3</v>
          </cell>
          <cell r="E18" t="str">
            <v>Fija</v>
          </cell>
        </row>
        <row r="19">
          <cell r="B19" t="str">
            <v>BID ESPECIAL 5</v>
          </cell>
          <cell r="C19">
            <v>0.08</v>
          </cell>
          <cell r="D19">
            <v>7.4999999999999997E-3</v>
          </cell>
          <cell r="E19" t="str">
            <v>Fija</v>
          </cell>
        </row>
        <row r="20">
          <cell r="B20" t="str">
            <v>BID ESPECIAL 6</v>
          </cell>
          <cell r="C20">
            <v>7.631098E-2</v>
          </cell>
          <cell r="D20">
            <v>7.4999999999999997E-3</v>
          </cell>
          <cell r="E20" t="str">
            <v>Fija</v>
          </cell>
        </row>
        <row r="21">
          <cell r="B21" t="str">
            <v>BID ESPECIAL 7</v>
          </cell>
          <cell r="C21">
            <v>7.5855337615000004E-2</v>
          </cell>
          <cell r="D21">
            <v>7.4999999999999997E-3</v>
          </cell>
          <cell r="E21" t="str">
            <v>Fija</v>
          </cell>
        </row>
        <row r="22">
          <cell r="B22" t="str">
            <v>BID ESPECIAL 8</v>
          </cell>
          <cell r="C22">
            <v>7.7048277491999995E-2</v>
          </cell>
          <cell r="D22">
            <v>7.4999999999999997E-3</v>
          </cell>
          <cell r="E22" t="str">
            <v>Fija</v>
          </cell>
        </row>
        <row r="23">
          <cell r="B23" t="str">
            <v>BID ESPECIAL 9</v>
          </cell>
          <cell r="C23">
            <v>7.1990340200000003E-2</v>
          </cell>
          <cell r="D23">
            <v>7.4999999999999997E-3</v>
          </cell>
          <cell r="E23" t="str">
            <v>Fija</v>
          </cell>
        </row>
        <row r="24">
          <cell r="B24" t="str">
            <v>BID FU USD</v>
          </cell>
          <cell r="C24">
            <v>4.9799999999999997E-2</v>
          </cell>
          <cell r="D24">
            <v>7.4999999999999997E-3</v>
          </cell>
          <cell r="E24" t="str">
            <v>Variable</v>
          </cell>
        </row>
        <row r="25">
          <cell r="B25" t="str">
            <v>BID Ventanilla USD</v>
          </cell>
          <cell r="C25">
            <v>1.5900000000000001E-2</v>
          </cell>
          <cell r="D25">
            <v>7.4999999999999997E-3</v>
          </cell>
          <cell r="E25" t="str">
            <v>Variable</v>
          </cell>
        </row>
        <row r="26">
          <cell r="B26" t="str">
            <v>BIRF CM</v>
          </cell>
          <cell r="C26">
            <v>3.7999999999999999E-2</v>
          </cell>
          <cell r="D26">
            <v>7.4999999999999997E-3</v>
          </cell>
          <cell r="E26" t="str">
            <v>Variable</v>
          </cell>
        </row>
        <row r="27">
          <cell r="B27" t="str">
            <v>BIRF FSL-USD</v>
          </cell>
          <cell r="C27">
            <v>2.0400000000000001E-2</v>
          </cell>
          <cell r="D27">
            <v>7.4999999999999997E-3</v>
          </cell>
          <cell r="E27" t="str">
            <v>Variable</v>
          </cell>
        </row>
        <row r="28">
          <cell r="B28" t="str">
            <v>BIRF SCL ANT</v>
          </cell>
          <cell r="C28">
            <v>1.7299999999999999E-2</v>
          </cell>
          <cell r="D28">
            <v>7.4999999999999997E-3</v>
          </cell>
          <cell r="E28" t="str">
            <v>Variable</v>
          </cell>
        </row>
        <row r="29">
          <cell r="B29" t="str">
            <v>BIRF SCL NUE</v>
          </cell>
          <cell r="C29">
            <v>1.9800000000000002E-2</v>
          </cell>
          <cell r="D29">
            <v>7.4999999999999997E-3</v>
          </cell>
          <cell r="E29" t="str">
            <v>Variable</v>
          </cell>
        </row>
        <row r="30">
          <cell r="B30" t="str">
            <v>BIRF SCP</v>
          </cell>
          <cell r="C30">
            <v>5.3100000000000001E-2</v>
          </cell>
          <cell r="D30">
            <v>7.4999999999999997E-3</v>
          </cell>
          <cell r="E30" t="str">
            <v>Variable</v>
          </cell>
        </row>
        <row r="31">
          <cell r="B31" t="str">
            <v>BIRF VSL-USD</v>
          </cell>
          <cell r="C31">
            <v>1.9800000000000002E-2</v>
          </cell>
          <cell r="D31">
            <v>7.4999999999999997E-3</v>
          </cell>
          <cell r="E31" t="str">
            <v>Variable</v>
          </cell>
        </row>
        <row r="32">
          <cell r="B32" t="str">
            <v>Bono Sob. 1999</v>
          </cell>
          <cell r="C32">
            <v>6.8750000000000006E-2</v>
          </cell>
          <cell r="D32">
            <v>0</v>
          </cell>
          <cell r="E32" t="str">
            <v>Fija</v>
          </cell>
        </row>
        <row r="33">
          <cell r="B33" t="str">
            <v>Bono Sob. 2001</v>
          </cell>
          <cell r="C33">
            <v>7.1249999999999994E-2</v>
          </cell>
          <cell r="D33">
            <v>0</v>
          </cell>
          <cell r="E33" t="str">
            <v>Fija</v>
          </cell>
        </row>
        <row r="34">
          <cell r="B34" t="str">
            <v>Bono Sob. 2002 EUR</v>
          </cell>
          <cell r="C34">
            <v>5.1249999999999997E-2</v>
          </cell>
          <cell r="D34">
            <v>0</v>
          </cell>
          <cell r="E34" t="str">
            <v>Fija</v>
          </cell>
        </row>
        <row r="35">
          <cell r="B35" t="str">
            <v>Bono Sob. 2002 USD</v>
          </cell>
          <cell r="C35">
            <v>5.6250000000000001E-2</v>
          </cell>
          <cell r="D35">
            <v>0</v>
          </cell>
          <cell r="E35" t="str">
            <v>Fija</v>
          </cell>
        </row>
        <row r="36">
          <cell r="B36" t="str">
            <v>Bono Sob. 2003 USD</v>
          </cell>
          <cell r="C36">
            <v>5.5E-2</v>
          </cell>
          <cell r="D36">
            <v>0</v>
          </cell>
          <cell r="E36" t="str">
            <v>Fija</v>
          </cell>
        </row>
        <row r="37">
          <cell r="B37" t="str">
            <v>Bono Sob. 2004 USD</v>
          </cell>
          <cell r="C37">
            <v>1.7149999999999999E-2</v>
          </cell>
          <cell r="D37">
            <v>0</v>
          </cell>
          <cell r="E37" t="str">
            <v>Variable</v>
          </cell>
        </row>
        <row r="38">
          <cell r="B38" t="str">
            <v>Corfo BID 487</v>
          </cell>
          <cell r="C38">
            <v>7.4999999999999997E-2</v>
          </cell>
          <cell r="D38">
            <v>0</v>
          </cell>
          <cell r="E38" t="str">
            <v>Fija</v>
          </cell>
        </row>
        <row r="39">
          <cell r="B39" t="str">
            <v>CORFO DH 575</v>
          </cell>
          <cell r="C39">
            <v>5.0700000000000002E-2</v>
          </cell>
          <cell r="D39">
            <v>0</v>
          </cell>
          <cell r="E39" t="str">
            <v>Fija</v>
          </cell>
        </row>
        <row r="40">
          <cell r="B40" t="str">
            <v>Credit Lyo 1</v>
          </cell>
          <cell r="C40">
            <v>0.1</v>
          </cell>
          <cell r="D40">
            <v>0</v>
          </cell>
          <cell r="E40" t="str">
            <v>Fija</v>
          </cell>
        </row>
        <row r="41">
          <cell r="B41" t="str">
            <v>Credit Lyo 2</v>
          </cell>
          <cell r="C41">
            <v>0.1055</v>
          </cell>
          <cell r="D41">
            <v>0</v>
          </cell>
          <cell r="E41" t="str">
            <v>Fija</v>
          </cell>
        </row>
        <row r="42">
          <cell r="B42" t="str">
            <v>EXIMBANK MOP</v>
          </cell>
          <cell r="C42">
            <v>7.1373000000000006E-2</v>
          </cell>
          <cell r="D42">
            <v>0</v>
          </cell>
          <cell r="E42" t="str">
            <v>Fija</v>
          </cell>
        </row>
        <row r="43">
          <cell r="B43" t="str">
            <v>EXIMBANK SAL</v>
          </cell>
          <cell r="C43">
            <v>5.5E-2</v>
          </cell>
          <cell r="D43">
            <v>0</v>
          </cell>
          <cell r="E43" t="str">
            <v>Fija</v>
          </cell>
        </row>
        <row r="44">
          <cell r="B44" t="str">
            <v>FIDA</v>
          </cell>
          <cell r="C44">
            <v>5.0999999999999997E-2</v>
          </cell>
          <cell r="D44">
            <v>0</v>
          </cell>
          <cell r="E44" t="str">
            <v>Variable</v>
          </cell>
        </row>
        <row r="45">
          <cell r="B45" t="str">
            <v>IDA AIF</v>
          </cell>
          <cell r="C45">
            <v>7.4999999999999997E-3</v>
          </cell>
          <cell r="D45">
            <v>0</v>
          </cell>
          <cell r="E45" t="str">
            <v>Fija</v>
          </cell>
        </row>
        <row r="46">
          <cell r="B46" t="str">
            <v>ITALCORFO</v>
          </cell>
          <cell r="C46">
            <v>1.7500000000000002E-2</v>
          </cell>
          <cell r="D46">
            <v>0</v>
          </cell>
          <cell r="E46" t="str">
            <v>Fija</v>
          </cell>
        </row>
        <row r="47">
          <cell r="B47" t="str">
            <v>KFW</v>
          </cell>
          <cell r="C47">
            <v>0.02</v>
          </cell>
          <cell r="D47">
            <v>2.5000000000000001E-3</v>
          </cell>
          <cell r="E47" t="str">
            <v>Fija</v>
          </cell>
        </row>
        <row r="48">
          <cell r="B48" t="str">
            <v>KFW 1</v>
          </cell>
          <cell r="C48">
            <v>7.4999999999999997E-3</v>
          </cell>
          <cell r="D48">
            <v>2.5000000000000001E-3</v>
          </cell>
          <cell r="E48" t="str">
            <v>Fija</v>
          </cell>
        </row>
        <row r="49">
          <cell r="B49" t="str">
            <v>KFW 2</v>
          </cell>
          <cell r="C49">
            <v>6.93E-2</v>
          </cell>
          <cell r="D49">
            <v>2.5000000000000001E-3</v>
          </cell>
          <cell r="E49" t="str">
            <v>Fija</v>
          </cell>
        </row>
        <row r="50">
          <cell r="B50" t="str">
            <v>KFW 3</v>
          </cell>
          <cell r="C50">
            <v>7.4999999999999997E-3</v>
          </cell>
          <cell r="D50">
            <v>2.5000000000000001E-3</v>
          </cell>
          <cell r="E50" t="str">
            <v>Fija</v>
          </cell>
        </row>
        <row r="51">
          <cell r="B51" t="str">
            <v>KFW 4</v>
          </cell>
          <cell r="C51">
            <v>6.3E-2</v>
          </cell>
          <cell r="D51">
            <v>2.5000000000000001E-3</v>
          </cell>
          <cell r="E51" t="str">
            <v>Fija</v>
          </cell>
        </row>
        <row r="52">
          <cell r="B52" t="str">
            <v>Morgan G</v>
          </cell>
          <cell r="C52">
            <v>7.4099999999999999E-2</v>
          </cell>
          <cell r="D52">
            <v>0</v>
          </cell>
          <cell r="E52" t="str">
            <v>Fija</v>
          </cell>
        </row>
        <row r="53">
          <cell r="B53" t="str">
            <v>Pagaré L N°18.267</v>
          </cell>
          <cell r="C53">
            <v>0.01</v>
          </cell>
          <cell r="D53">
            <v>0</v>
          </cell>
          <cell r="E53" t="str">
            <v>Fija</v>
          </cell>
        </row>
        <row r="54">
          <cell r="B54" t="str">
            <v>PRT UF</v>
          </cell>
          <cell r="C54">
            <v>0</v>
          </cell>
          <cell r="D54">
            <v>0</v>
          </cell>
          <cell r="E54">
            <v>0</v>
          </cell>
        </row>
        <row r="55">
          <cell r="B55" t="str">
            <v>RENEG CAN</v>
          </cell>
          <cell r="C55">
            <v>2.3900000000000001E-2</v>
          </cell>
          <cell r="D55">
            <v>0</v>
          </cell>
          <cell r="E55" t="str">
            <v>Variable</v>
          </cell>
        </row>
        <row r="56">
          <cell r="B56" t="str">
            <v>RENEG DM</v>
          </cell>
          <cell r="C56">
            <v>2.9571300000000002E-2</v>
          </cell>
          <cell r="D56">
            <v>0</v>
          </cell>
          <cell r="E56" t="str">
            <v>Variable</v>
          </cell>
        </row>
        <row r="57">
          <cell r="B57" t="str">
            <v>RENEG EUR</v>
          </cell>
          <cell r="C57">
            <v>2.9571300000000002E-2</v>
          </cell>
          <cell r="D57">
            <v>0</v>
          </cell>
          <cell r="E57" t="str">
            <v>Variable</v>
          </cell>
        </row>
        <row r="58">
          <cell r="B58" t="str">
            <v>RENEG FRF</v>
          </cell>
          <cell r="C58">
            <v>2.9571300000000002E-2</v>
          </cell>
          <cell r="D58">
            <v>0</v>
          </cell>
          <cell r="E58" t="str">
            <v>Variable</v>
          </cell>
        </row>
        <row r="59">
          <cell r="B59" t="str">
            <v>RENEG FRS</v>
          </cell>
          <cell r="C59">
            <v>1.2408300000000001E-2</v>
          </cell>
          <cell r="D59">
            <v>0</v>
          </cell>
          <cell r="E59" t="str">
            <v>Variable</v>
          </cell>
        </row>
        <row r="60">
          <cell r="B60" t="str">
            <v>RENEG LIB</v>
          </cell>
          <cell r="C60">
            <v>5.6825000000000001E-2</v>
          </cell>
          <cell r="D60">
            <v>0</v>
          </cell>
          <cell r="E60" t="str">
            <v>Variable</v>
          </cell>
        </row>
        <row r="61">
          <cell r="B61" t="str">
            <v>RENEG USD</v>
          </cell>
          <cell r="C61">
            <v>2.3900000000000001E-2</v>
          </cell>
          <cell r="D61">
            <v>0</v>
          </cell>
          <cell r="E61" t="str">
            <v>Variable</v>
          </cell>
        </row>
        <row r="62">
          <cell r="B62" t="str">
            <v>RENEG YEN</v>
          </cell>
          <cell r="C62">
            <v>8.7225000000000011E-3</v>
          </cell>
          <cell r="D62">
            <v>0</v>
          </cell>
          <cell r="E62" t="str">
            <v>Variable</v>
          </cell>
        </row>
        <row r="63">
          <cell r="B63" t="str">
            <v>TESP1</v>
          </cell>
          <cell r="C63">
            <v>2.1275000000000002E-2</v>
          </cell>
          <cell r="D63">
            <v>0</v>
          </cell>
          <cell r="E63" t="str">
            <v>Variable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yStockDE"/>
      <sheetName val="Base"/>
      <sheetName val="Saldos Ins"/>
      <sheetName val="Saldos x desemb"/>
      <sheetName val="Proyeccion"/>
    </sheetNames>
    <sheetDataSet>
      <sheetData sheetId="0" refreshError="1"/>
      <sheetData sheetId="1">
        <row r="1">
          <cell r="HS1" t="str">
            <v>21 Ministerio de Planificación y Cooperación</v>
          </cell>
          <cell r="IO1" t="str">
            <v>21 Ministerio de Planificación y Cooperación</v>
          </cell>
        </row>
        <row r="3">
          <cell r="HS3" t="str">
            <v>SERVICIO DE DEUDA EXTERNA (USD DIC 2001)</v>
          </cell>
          <cell r="IO3" t="str">
            <v>DESEMBOLSOS (ENDEUDAMIENTO) (USD)</v>
          </cell>
        </row>
        <row r="4">
          <cell r="HS4">
            <v>2002</v>
          </cell>
          <cell r="HV4">
            <v>2003</v>
          </cell>
          <cell r="HY4">
            <v>2004</v>
          </cell>
          <cell r="IB4">
            <v>2005</v>
          </cell>
          <cell r="IE4">
            <v>2006</v>
          </cell>
          <cell r="IH4">
            <v>2007</v>
          </cell>
          <cell r="IK4">
            <v>2008</v>
          </cell>
          <cell r="IO4">
            <v>2002</v>
          </cell>
          <cell r="IP4">
            <v>2003</v>
          </cell>
          <cell r="IQ4">
            <v>2004</v>
          </cell>
          <cell r="IR4">
            <v>2005</v>
          </cell>
          <cell r="IS4">
            <v>2006</v>
          </cell>
          <cell r="IT4">
            <v>2007</v>
          </cell>
          <cell r="IU4">
            <v>2008</v>
          </cell>
        </row>
        <row r="5">
          <cell r="HS5" t="str">
            <v>AMORTIZ.</v>
          </cell>
          <cell r="HT5" t="str">
            <v>INTERESES</v>
          </cell>
          <cell r="HU5" t="str">
            <v>COMISIÓN</v>
          </cell>
          <cell r="HV5" t="str">
            <v>AMORTIZ.</v>
          </cell>
          <cell r="HW5" t="str">
            <v>INTERESES</v>
          </cell>
          <cell r="HX5" t="str">
            <v>COMISIÓN</v>
          </cell>
          <cell r="HY5" t="str">
            <v>AMORTIZ.</v>
          </cell>
          <cell r="HZ5" t="str">
            <v>INTERESES</v>
          </cell>
          <cell r="IA5" t="str">
            <v>COMISIÓN</v>
          </cell>
          <cell r="IB5" t="str">
            <v>AMORTIZ.</v>
          </cell>
          <cell r="IC5" t="str">
            <v>INTERESES</v>
          </cell>
          <cell r="ID5" t="str">
            <v>COMISIÓN</v>
          </cell>
          <cell r="IE5" t="str">
            <v>AMORTIZ.</v>
          </cell>
          <cell r="IF5" t="str">
            <v>INTERESES</v>
          </cell>
          <cell r="IG5" t="str">
            <v>COMISIÓN</v>
          </cell>
          <cell r="IH5" t="str">
            <v>AMORTIZ.</v>
          </cell>
          <cell r="II5" t="str">
            <v>INTERESES</v>
          </cell>
          <cell r="IJ5" t="str">
            <v>COMISIÓN</v>
          </cell>
          <cell r="IK5" t="str">
            <v>AMORTIZ.</v>
          </cell>
          <cell r="IL5" t="str">
            <v>INTERESES</v>
          </cell>
        </row>
        <row r="6">
          <cell r="FX6">
            <v>0</v>
          </cell>
          <cell r="FY6">
            <v>0</v>
          </cell>
          <cell r="FZ6">
            <v>0</v>
          </cell>
          <cell r="GA6">
            <v>0</v>
          </cell>
          <cell r="GB6">
            <v>0</v>
          </cell>
          <cell r="GC6">
            <v>0</v>
          </cell>
          <cell r="GD6">
            <v>0</v>
          </cell>
          <cell r="GE6">
            <v>0</v>
          </cell>
          <cell r="GF6">
            <v>0</v>
          </cell>
          <cell r="GG6">
            <v>0</v>
          </cell>
          <cell r="GH6">
            <v>0</v>
          </cell>
          <cell r="GI6">
            <v>0</v>
          </cell>
          <cell r="GJ6">
            <v>0</v>
          </cell>
          <cell r="GK6">
            <v>0</v>
          </cell>
          <cell r="GM6">
            <v>0</v>
          </cell>
          <cell r="HS6">
            <v>13261965</v>
          </cell>
          <cell r="HT6">
            <v>165774.5625</v>
          </cell>
          <cell r="HU6">
            <v>0</v>
          </cell>
          <cell r="HV6">
            <v>0</v>
          </cell>
          <cell r="HW6">
            <v>0</v>
          </cell>
          <cell r="HX6">
            <v>0</v>
          </cell>
          <cell r="HY6">
            <v>0</v>
          </cell>
          <cell r="HZ6">
            <v>0</v>
          </cell>
          <cell r="IA6">
            <v>0</v>
          </cell>
          <cell r="IB6">
            <v>0</v>
          </cell>
          <cell r="IC6">
            <v>0</v>
          </cell>
          <cell r="ID6">
            <v>0</v>
          </cell>
          <cell r="IE6">
            <v>0</v>
          </cell>
          <cell r="IF6">
            <v>0</v>
          </cell>
          <cell r="IG6">
            <v>0</v>
          </cell>
          <cell r="IH6">
            <v>0</v>
          </cell>
          <cell r="II6">
            <v>0</v>
          </cell>
          <cell r="IJ6">
            <v>0</v>
          </cell>
          <cell r="IK6">
            <v>0</v>
          </cell>
          <cell r="IL6">
            <v>0</v>
          </cell>
          <cell r="IO6">
            <v>0</v>
          </cell>
          <cell r="IP6">
            <v>0</v>
          </cell>
          <cell r="IQ6">
            <v>0</v>
          </cell>
          <cell r="IR6">
            <v>0</v>
          </cell>
          <cell r="IS6">
            <v>0</v>
          </cell>
          <cell r="IT6">
            <v>0</v>
          </cell>
          <cell r="IU6">
            <v>0</v>
          </cell>
        </row>
        <row r="7">
          <cell r="FX7">
            <v>0</v>
          </cell>
          <cell r="FY7">
            <v>0</v>
          </cell>
          <cell r="FZ7">
            <v>0</v>
          </cell>
          <cell r="GA7">
            <v>0</v>
          </cell>
          <cell r="GB7">
            <v>0</v>
          </cell>
          <cell r="GC7">
            <v>0</v>
          </cell>
          <cell r="GD7">
            <v>0</v>
          </cell>
          <cell r="GE7">
            <v>0</v>
          </cell>
          <cell r="GF7">
            <v>0</v>
          </cell>
          <cell r="GG7">
            <v>0</v>
          </cell>
          <cell r="GH7">
            <v>0</v>
          </cell>
          <cell r="GI7">
            <v>0</v>
          </cell>
          <cell r="GJ7">
            <v>0</v>
          </cell>
          <cell r="GK7">
            <v>0</v>
          </cell>
          <cell r="GM7">
            <v>0</v>
          </cell>
          <cell r="HS7">
            <v>1029638.473</v>
          </cell>
          <cell r="HT7">
            <v>345958.52692799998</v>
          </cell>
          <cell r="HU7">
            <v>0</v>
          </cell>
          <cell r="HV7">
            <v>2059276.946</v>
          </cell>
          <cell r="HW7">
            <v>588129.49577759998</v>
          </cell>
          <cell r="HX7">
            <v>0</v>
          </cell>
          <cell r="HY7">
            <v>2059276.946</v>
          </cell>
          <cell r="HZ7">
            <v>449746.08500640001</v>
          </cell>
          <cell r="IA7">
            <v>0</v>
          </cell>
          <cell r="IB7">
            <v>2059276.946</v>
          </cell>
          <cell r="IC7">
            <v>311362.67423519999</v>
          </cell>
          <cell r="ID7">
            <v>0</v>
          </cell>
          <cell r="IE7">
            <v>2059276.946</v>
          </cell>
          <cell r="IF7">
            <v>172979.26346399996</v>
          </cell>
          <cell r="IG7">
            <v>0</v>
          </cell>
          <cell r="IH7">
            <v>1029638.473</v>
          </cell>
          <cell r="II7">
            <v>34595.852692799985</v>
          </cell>
          <cell r="IJ7">
            <v>0</v>
          </cell>
          <cell r="IK7">
            <v>0</v>
          </cell>
          <cell r="IL7">
            <v>-1.5646219253540038E-11</v>
          </cell>
          <cell r="IO7">
            <v>0</v>
          </cell>
          <cell r="IP7">
            <v>0</v>
          </cell>
          <cell r="IQ7">
            <v>0</v>
          </cell>
          <cell r="IR7">
            <v>0</v>
          </cell>
          <cell r="IS7">
            <v>0</v>
          </cell>
          <cell r="IT7">
            <v>0</v>
          </cell>
          <cell r="IU7">
            <v>0</v>
          </cell>
        </row>
        <row r="8">
          <cell r="FX8">
            <v>0</v>
          </cell>
          <cell r="FY8">
            <v>0</v>
          </cell>
          <cell r="FZ8">
            <v>0</v>
          </cell>
          <cell r="GA8">
            <v>0</v>
          </cell>
          <cell r="GB8">
            <v>0</v>
          </cell>
          <cell r="GC8">
            <v>0</v>
          </cell>
          <cell r="GD8">
            <v>0</v>
          </cell>
          <cell r="GE8">
            <v>0</v>
          </cell>
          <cell r="GF8">
            <v>0</v>
          </cell>
          <cell r="GG8">
            <v>0</v>
          </cell>
          <cell r="GH8">
            <v>0</v>
          </cell>
          <cell r="GI8">
            <v>0</v>
          </cell>
          <cell r="GJ8">
            <v>0</v>
          </cell>
          <cell r="GK8">
            <v>0</v>
          </cell>
          <cell r="GM8">
            <v>0</v>
          </cell>
          <cell r="HS8">
            <v>1412500</v>
          </cell>
          <cell r="HT8">
            <v>233062.5</v>
          </cell>
          <cell r="HU8">
            <v>0</v>
          </cell>
          <cell r="HV8">
            <v>2825000</v>
          </cell>
          <cell r="HW8">
            <v>349593.75</v>
          </cell>
          <cell r="HX8">
            <v>0</v>
          </cell>
          <cell r="HY8">
            <v>2825000</v>
          </cell>
          <cell r="HZ8">
            <v>194218.75</v>
          </cell>
          <cell r="IA8">
            <v>0</v>
          </cell>
          <cell r="IB8">
            <v>1412500</v>
          </cell>
          <cell r="IC8">
            <v>38843.75</v>
          </cell>
          <cell r="ID8">
            <v>0</v>
          </cell>
          <cell r="IE8">
            <v>0</v>
          </cell>
          <cell r="IF8">
            <v>0</v>
          </cell>
          <cell r="IG8">
            <v>0</v>
          </cell>
          <cell r="IH8">
            <v>0</v>
          </cell>
          <cell r="II8">
            <v>0</v>
          </cell>
          <cell r="IJ8">
            <v>0</v>
          </cell>
          <cell r="IK8">
            <v>0</v>
          </cell>
          <cell r="IL8">
            <v>0</v>
          </cell>
          <cell r="IO8">
            <v>0</v>
          </cell>
          <cell r="IP8">
            <v>0</v>
          </cell>
          <cell r="IQ8">
            <v>0</v>
          </cell>
          <cell r="IR8">
            <v>0</v>
          </cell>
          <cell r="IS8">
            <v>0</v>
          </cell>
          <cell r="IT8">
            <v>0</v>
          </cell>
          <cell r="IU8">
            <v>0</v>
          </cell>
        </row>
        <row r="9">
          <cell r="FX9">
            <v>0</v>
          </cell>
          <cell r="FY9">
            <v>0</v>
          </cell>
          <cell r="FZ9">
            <v>0</v>
          </cell>
          <cell r="GA9">
            <v>0</v>
          </cell>
          <cell r="GB9">
            <v>0</v>
          </cell>
          <cell r="GC9">
            <v>0</v>
          </cell>
          <cell r="GD9">
            <v>0</v>
          </cell>
          <cell r="GE9">
            <v>0</v>
          </cell>
          <cell r="GF9">
            <v>0</v>
          </cell>
          <cell r="GG9">
            <v>0</v>
          </cell>
          <cell r="GH9">
            <v>0</v>
          </cell>
          <cell r="GI9">
            <v>0</v>
          </cell>
          <cell r="GJ9">
            <v>0</v>
          </cell>
          <cell r="GK9">
            <v>0</v>
          </cell>
          <cell r="GM9">
            <v>0</v>
          </cell>
          <cell r="HS9">
            <v>0</v>
          </cell>
          <cell r="HT9">
            <v>275437.5</v>
          </cell>
          <cell r="HU9">
            <v>0</v>
          </cell>
          <cell r="HV9">
            <v>0</v>
          </cell>
          <cell r="HW9">
            <v>550875</v>
          </cell>
          <cell r="HX9">
            <v>0</v>
          </cell>
          <cell r="HY9">
            <v>0</v>
          </cell>
          <cell r="HZ9">
            <v>550875</v>
          </cell>
          <cell r="IA9">
            <v>0</v>
          </cell>
          <cell r="IB9">
            <v>0</v>
          </cell>
          <cell r="IC9">
            <v>550875</v>
          </cell>
          <cell r="ID9">
            <v>0</v>
          </cell>
          <cell r="IE9">
            <v>2166666.6666666665</v>
          </cell>
          <cell r="IF9">
            <v>539398.4375</v>
          </cell>
          <cell r="IG9">
            <v>0</v>
          </cell>
          <cell r="IH9">
            <v>2166666.6666666665</v>
          </cell>
          <cell r="II9">
            <v>493492.18750000012</v>
          </cell>
          <cell r="IJ9">
            <v>0</v>
          </cell>
          <cell r="IK9">
            <v>2166666.6666666665</v>
          </cell>
          <cell r="IL9">
            <v>447585.93750000012</v>
          </cell>
          <cell r="IO9">
            <v>0</v>
          </cell>
          <cell r="IP9">
            <v>0</v>
          </cell>
          <cell r="IQ9">
            <v>0</v>
          </cell>
          <cell r="IR9">
            <v>0</v>
          </cell>
          <cell r="IS9">
            <v>0</v>
          </cell>
          <cell r="IT9">
            <v>0</v>
          </cell>
          <cell r="IU9">
            <v>0</v>
          </cell>
        </row>
        <row r="10">
          <cell r="FX10">
            <v>0</v>
          </cell>
          <cell r="FY10">
            <v>0</v>
          </cell>
          <cell r="FZ10">
            <v>0</v>
          </cell>
          <cell r="GA10">
            <v>0</v>
          </cell>
          <cell r="GB10">
            <v>0</v>
          </cell>
          <cell r="GC10">
            <v>0</v>
          </cell>
          <cell r="GD10">
            <v>0</v>
          </cell>
          <cell r="GE10">
            <v>0</v>
          </cell>
          <cell r="GF10">
            <v>0</v>
          </cell>
          <cell r="GG10">
            <v>0</v>
          </cell>
          <cell r="GH10">
            <v>0</v>
          </cell>
          <cell r="GI10">
            <v>0</v>
          </cell>
          <cell r="GJ10">
            <v>0</v>
          </cell>
          <cell r="GK10">
            <v>0</v>
          </cell>
          <cell r="GM10">
            <v>0</v>
          </cell>
          <cell r="HS10">
            <v>0</v>
          </cell>
          <cell r="HT10">
            <v>105937.50000000001</v>
          </cell>
          <cell r="HU10">
            <v>0</v>
          </cell>
          <cell r="HV10">
            <v>0</v>
          </cell>
          <cell r="HW10">
            <v>211875.00000000003</v>
          </cell>
          <cell r="HX10">
            <v>0</v>
          </cell>
          <cell r="HY10">
            <v>0</v>
          </cell>
          <cell r="HZ10">
            <v>211875.00000000003</v>
          </cell>
          <cell r="IA10">
            <v>0</v>
          </cell>
          <cell r="IB10">
            <v>500000</v>
          </cell>
          <cell r="IC10">
            <v>209226.5625</v>
          </cell>
          <cell r="ID10">
            <v>0</v>
          </cell>
          <cell r="IE10">
            <v>500000</v>
          </cell>
          <cell r="IF10">
            <v>198632.8125</v>
          </cell>
          <cell r="IG10">
            <v>0</v>
          </cell>
          <cell r="IH10">
            <v>500000</v>
          </cell>
          <cell r="II10">
            <v>188039.0625</v>
          </cell>
          <cell r="IJ10">
            <v>0</v>
          </cell>
          <cell r="IK10">
            <v>500000</v>
          </cell>
          <cell r="IL10">
            <v>177445.3125</v>
          </cell>
          <cell r="IO10">
            <v>0</v>
          </cell>
          <cell r="IP10">
            <v>0</v>
          </cell>
          <cell r="IQ10">
            <v>0</v>
          </cell>
          <cell r="IR10">
            <v>0</v>
          </cell>
          <cell r="IS10">
            <v>0</v>
          </cell>
          <cell r="IT10">
            <v>0</v>
          </cell>
          <cell r="IU10">
            <v>0</v>
          </cell>
        </row>
        <row r="11">
          <cell r="FX11">
            <v>0</v>
          </cell>
          <cell r="FY11">
            <v>0</v>
          </cell>
          <cell r="FZ11">
            <v>0</v>
          </cell>
          <cell r="GA11">
            <v>0</v>
          </cell>
          <cell r="GB11">
            <v>0</v>
          </cell>
          <cell r="GC11">
            <v>0</v>
          </cell>
          <cell r="GD11">
            <v>0</v>
          </cell>
          <cell r="GE11">
            <v>0</v>
          </cell>
          <cell r="GF11">
            <v>0</v>
          </cell>
          <cell r="GG11">
            <v>0</v>
          </cell>
          <cell r="GH11">
            <v>0</v>
          </cell>
          <cell r="GI11">
            <v>0</v>
          </cell>
          <cell r="GJ11">
            <v>0</v>
          </cell>
          <cell r="GK11">
            <v>0</v>
          </cell>
          <cell r="GM11">
            <v>0</v>
          </cell>
          <cell r="HS11">
            <v>570772.61</v>
          </cell>
          <cell r="HT11">
            <v>4280.7945749999999</v>
          </cell>
          <cell r="HU11">
            <v>0</v>
          </cell>
          <cell r="HV11">
            <v>570772.61</v>
          </cell>
          <cell r="HW11">
            <v>2140.3972874999999</v>
          </cell>
          <cell r="HX11">
            <v>0</v>
          </cell>
          <cell r="HY11">
            <v>0</v>
          </cell>
          <cell r="HZ11">
            <v>0</v>
          </cell>
          <cell r="IA11">
            <v>0</v>
          </cell>
          <cell r="IB11">
            <v>0</v>
          </cell>
          <cell r="IC11">
            <v>0</v>
          </cell>
          <cell r="ID11">
            <v>0</v>
          </cell>
          <cell r="IE11">
            <v>0</v>
          </cell>
          <cell r="IF11">
            <v>0</v>
          </cell>
          <cell r="IG11">
            <v>0</v>
          </cell>
          <cell r="IH11">
            <v>0</v>
          </cell>
          <cell r="II11">
            <v>0</v>
          </cell>
          <cell r="IJ11">
            <v>0</v>
          </cell>
          <cell r="IK11">
            <v>0</v>
          </cell>
          <cell r="IL11">
            <v>0</v>
          </cell>
          <cell r="IO11">
            <v>0</v>
          </cell>
          <cell r="IP11">
            <v>0</v>
          </cell>
          <cell r="IQ11">
            <v>0</v>
          </cell>
          <cell r="IR11">
            <v>0</v>
          </cell>
          <cell r="IS11">
            <v>0</v>
          </cell>
          <cell r="IT11">
            <v>0</v>
          </cell>
          <cell r="IU11">
            <v>0</v>
          </cell>
        </row>
        <row r="12">
          <cell r="FX12">
            <v>0</v>
          </cell>
          <cell r="FY12">
            <v>0</v>
          </cell>
          <cell r="FZ12">
            <v>0</v>
          </cell>
          <cell r="GA12">
            <v>0</v>
          </cell>
          <cell r="GB12">
            <v>0</v>
          </cell>
          <cell r="GC12">
            <v>0</v>
          </cell>
          <cell r="GD12">
            <v>0</v>
          </cell>
          <cell r="GE12">
            <v>0</v>
          </cell>
          <cell r="GF12">
            <v>0</v>
          </cell>
          <cell r="GG12">
            <v>0</v>
          </cell>
          <cell r="GH12">
            <v>0</v>
          </cell>
          <cell r="GI12">
            <v>0</v>
          </cell>
          <cell r="GJ12">
            <v>0</v>
          </cell>
          <cell r="GK12">
            <v>0</v>
          </cell>
          <cell r="GM12">
            <v>0</v>
          </cell>
          <cell r="HS12">
            <v>32464.785714285714</v>
          </cell>
          <cell r="HT12">
            <v>852.20062499999995</v>
          </cell>
          <cell r="HU12">
            <v>0</v>
          </cell>
          <cell r="HV12">
            <v>64929.571428571428</v>
          </cell>
          <cell r="HW12">
            <v>1339.1724107142859</v>
          </cell>
          <cell r="HX12">
            <v>0</v>
          </cell>
          <cell r="HY12">
            <v>64929.571428571428</v>
          </cell>
          <cell r="HZ12">
            <v>852.20062500000006</v>
          </cell>
          <cell r="IA12">
            <v>0</v>
          </cell>
          <cell r="IB12">
            <v>64929.571428571428</v>
          </cell>
          <cell r="IC12">
            <v>365.2288392857144</v>
          </cell>
          <cell r="ID12">
            <v>0</v>
          </cell>
          <cell r="IE12">
            <v>0</v>
          </cell>
          <cell r="IF12">
            <v>1.6370904631912708E-13</v>
          </cell>
          <cell r="IG12">
            <v>0</v>
          </cell>
          <cell r="IH12">
            <v>0</v>
          </cell>
          <cell r="II12">
            <v>1.6370904631912708E-13</v>
          </cell>
          <cell r="IJ12">
            <v>0</v>
          </cell>
          <cell r="IK12">
            <v>0</v>
          </cell>
          <cell r="IL12">
            <v>1.6370904631912708E-13</v>
          </cell>
          <cell r="IO12">
            <v>0</v>
          </cell>
          <cell r="IP12">
            <v>0</v>
          </cell>
          <cell r="IQ12">
            <v>0</v>
          </cell>
          <cell r="IR12">
            <v>0</v>
          </cell>
          <cell r="IS12">
            <v>0</v>
          </cell>
          <cell r="IT12">
            <v>0</v>
          </cell>
          <cell r="IU12">
            <v>0</v>
          </cell>
        </row>
        <row r="13">
          <cell r="FX13">
            <v>0</v>
          </cell>
          <cell r="FY13">
            <v>0</v>
          </cell>
          <cell r="FZ13">
            <v>0</v>
          </cell>
          <cell r="GA13">
            <v>0</v>
          </cell>
          <cell r="GB13">
            <v>0</v>
          </cell>
          <cell r="GC13">
            <v>0</v>
          </cell>
          <cell r="GD13">
            <v>0</v>
          </cell>
          <cell r="GE13">
            <v>0</v>
          </cell>
          <cell r="GF13">
            <v>0</v>
          </cell>
          <cell r="GG13">
            <v>0</v>
          </cell>
          <cell r="GH13">
            <v>0</v>
          </cell>
          <cell r="GI13">
            <v>0</v>
          </cell>
          <cell r="GJ13">
            <v>0</v>
          </cell>
          <cell r="GK13">
            <v>0</v>
          </cell>
          <cell r="GM13">
            <v>0</v>
          </cell>
          <cell r="HS13">
            <v>27839.9025</v>
          </cell>
          <cell r="HT13">
            <v>2227.1922</v>
          </cell>
          <cell r="HU13">
            <v>0</v>
          </cell>
          <cell r="HV13">
            <v>55679.805</v>
          </cell>
          <cell r="HW13">
            <v>3619.1873249999999</v>
          </cell>
          <cell r="HX13">
            <v>0</v>
          </cell>
          <cell r="HY13">
            <v>55679.805</v>
          </cell>
          <cell r="HZ13">
            <v>2505.5912250000001</v>
          </cell>
          <cell r="IA13">
            <v>0</v>
          </cell>
          <cell r="IB13">
            <v>55679.805</v>
          </cell>
          <cell r="IC13">
            <v>1391.9951250000004</v>
          </cell>
          <cell r="ID13">
            <v>0</v>
          </cell>
          <cell r="IE13">
            <v>27839.9025</v>
          </cell>
          <cell r="IF13">
            <v>278.39902500000045</v>
          </cell>
          <cell r="IG13">
            <v>0</v>
          </cell>
          <cell r="IH13">
            <v>0</v>
          </cell>
          <cell r="II13">
            <v>4.3655745685100554E-13</v>
          </cell>
          <cell r="IJ13">
            <v>0</v>
          </cell>
          <cell r="IK13">
            <v>0</v>
          </cell>
          <cell r="IL13">
            <v>4.3655745685100554E-13</v>
          </cell>
          <cell r="IO13">
            <v>0</v>
          </cell>
          <cell r="IP13">
            <v>0</v>
          </cell>
          <cell r="IQ13">
            <v>0</v>
          </cell>
          <cell r="IR13">
            <v>0</v>
          </cell>
          <cell r="IS13">
            <v>0</v>
          </cell>
          <cell r="IT13">
            <v>0</v>
          </cell>
          <cell r="IU13">
            <v>0</v>
          </cell>
        </row>
        <row r="14">
          <cell r="FX14">
            <v>0</v>
          </cell>
          <cell r="FY14">
            <v>0</v>
          </cell>
          <cell r="FZ14">
            <v>0</v>
          </cell>
          <cell r="GA14">
            <v>0</v>
          </cell>
          <cell r="GB14">
            <v>0</v>
          </cell>
          <cell r="GC14">
            <v>0</v>
          </cell>
          <cell r="GD14">
            <v>0</v>
          </cell>
          <cell r="GE14">
            <v>0</v>
          </cell>
          <cell r="GF14">
            <v>0</v>
          </cell>
          <cell r="GG14">
            <v>0</v>
          </cell>
          <cell r="GH14">
            <v>0</v>
          </cell>
          <cell r="GI14">
            <v>0</v>
          </cell>
          <cell r="GJ14">
            <v>0</v>
          </cell>
          <cell r="GK14">
            <v>0</v>
          </cell>
          <cell r="GM14">
            <v>0</v>
          </cell>
          <cell r="HS14">
            <v>142593.264</v>
          </cell>
          <cell r="HT14">
            <v>7129.6632</v>
          </cell>
          <cell r="HU14">
            <v>0</v>
          </cell>
          <cell r="HV14">
            <v>285186.52799999999</v>
          </cell>
          <cell r="HW14">
            <v>9981.5284800000009</v>
          </cell>
          <cell r="HX14">
            <v>0</v>
          </cell>
          <cell r="HY14">
            <v>285186.52799999999</v>
          </cell>
          <cell r="HZ14">
            <v>4277.7979200000009</v>
          </cell>
          <cell r="IA14">
            <v>0</v>
          </cell>
          <cell r="IB14">
            <v>0</v>
          </cell>
          <cell r="IC14">
            <v>1.1641532182693482E-12</v>
          </cell>
          <cell r="ID14">
            <v>0</v>
          </cell>
          <cell r="IE14">
            <v>0</v>
          </cell>
          <cell r="IF14">
            <v>1.1641532182693482E-12</v>
          </cell>
          <cell r="IG14">
            <v>0</v>
          </cell>
          <cell r="IH14">
            <v>0</v>
          </cell>
          <cell r="II14">
            <v>1.1641532182693482E-12</v>
          </cell>
          <cell r="IJ14">
            <v>0</v>
          </cell>
          <cell r="IK14">
            <v>0</v>
          </cell>
          <cell r="IL14">
            <v>1.1641532182693482E-12</v>
          </cell>
          <cell r="IO14">
            <v>0</v>
          </cell>
          <cell r="IP14">
            <v>0</v>
          </cell>
          <cell r="IQ14">
            <v>0</v>
          </cell>
          <cell r="IR14">
            <v>0</v>
          </cell>
          <cell r="IS14">
            <v>0</v>
          </cell>
          <cell r="IT14">
            <v>0</v>
          </cell>
          <cell r="IU14">
            <v>0</v>
          </cell>
        </row>
        <row r="15">
          <cell r="FX15">
            <v>0</v>
          </cell>
          <cell r="FY15">
            <v>0</v>
          </cell>
          <cell r="FZ15">
            <v>0</v>
          </cell>
          <cell r="GA15">
            <v>0</v>
          </cell>
          <cell r="GB15">
            <v>0</v>
          </cell>
          <cell r="GC15">
            <v>0</v>
          </cell>
          <cell r="GD15">
            <v>0</v>
          </cell>
          <cell r="GE15">
            <v>0</v>
          </cell>
          <cell r="GF15">
            <v>0</v>
          </cell>
          <cell r="GG15">
            <v>0</v>
          </cell>
          <cell r="GH15">
            <v>0</v>
          </cell>
          <cell r="GI15">
            <v>0</v>
          </cell>
          <cell r="GJ15">
            <v>0</v>
          </cell>
          <cell r="GK15">
            <v>0</v>
          </cell>
          <cell r="GM15">
            <v>0</v>
          </cell>
          <cell r="HS15">
            <v>891909.04749999999</v>
          </cell>
          <cell r="HT15">
            <v>35676.361900000004</v>
          </cell>
          <cell r="HU15">
            <v>0</v>
          </cell>
          <cell r="HV15">
            <v>1783818.095</v>
          </cell>
          <cell r="HW15">
            <v>44595.452375000008</v>
          </cell>
          <cell r="HX15">
            <v>0</v>
          </cell>
          <cell r="HY15">
            <v>891909.04749999999</v>
          </cell>
          <cell r="HZ15">
            <v>8919.0904750000045</v>
          </cell>
          <cell r="IA15">
            <v>0</v>
          </cell>
          <cell r="IB15">
            <v>0</v>
          </cell>
          <cell r="IC15">
            <v>4.6566128730773927E-12</v>
          </cell>
          <cell r="ID15">
            <v>0</v>
          </cell>
          <cell r="IE15">
            <v>0</v>
          </cell>
          <cell r="IF15">
            <v>4.6566128730773927E-12</v>
          </cell>
          <cell r="IG15">
            <v>0</v>
          </cell>
          <cell r="IH15">
            <v>0</v>
          </cell>
          <cell r="II15">
            <v>4.6566128730773927E-12</v>
          </cell>
          <cell r="IJ15">
            <v>0</v>
          </cell>
          <cell r="IK15">
            <v>0</v>
          </cell>
          <cell r="IL15">
            <v>4.6566128730773927E-12</v>
          </cell>
          <cell r="IO15">
            <v>0</v>
          </cell>
          <cell r="IP15">
            <v>0</v>
          </cell>
          <cell r="IQ15">
            <v>0</v>
          </cell>
          <cell r="IR15">
            <v>0</v>
          </cell>
          <cell r="IS15">
            <v>0</v>
          </cell>
          <cell r="IT15">
            <v>0</v>
          </cell>
          <cell r="IU15">
            <v>0</v>
          </cell>
        </row>
        <row r="16">
          <cell r="FX16">
            <v>0</v>
          </cell>
          <cell r="FY16">
            <v>0</v>
          </cell>
          <cell r="FZ16">
            <v>0</v>
          </cell>
          <cell r="GA16">
            <v>0</v>
          </cell>
          <cell r="GB16">
            <v>0</v>
          </cell>
          <cell r="GC16">
            <v>0</v>
          </cell>
          <cell r="GD16">
            <v>0</v>
          </cell>
          <cell r="GE16">
            <v>0</v>
          </cell>
          <cell r="GF16">
            <v>0</v>
          </cell>
          <cell r="GG16">
            <v>0</v>
          </cell>
          <cell r="GH16">
            <v>0</v>
          </cell>
          <cell r="GI16">
            <v>0</v>
          </cell>
          <cell r="GJ16">
            <v>0</v>
          </cell>
          <cell r="GK16">
            <v>0</v>
          </cell>
          <cell r="GM16">
            <v>0</v>
          </cell>
          <cell r="HS16">
            <v>54735.613749999997</v>
          </cell>
          <cell r="HT16">
            <v>5473.5613750000002</v>
          </cell>
          <cell r="HU16">
            <v>0</v>
          </cell>
          <cell r="HV16">
            <v>109471.22749999999</v>
          </cell>
          <cell r="HW16">
            <v>8894.5372343749987</v>
          </cell>
          <cell r="HX16">
            <v>0</v>
          </cell>
          <cell r="HY16">
            <v>109471.22749999999</v>
          </cell>
          <cell r="HZ16">
            <v>6157.7565468749981</v>
          </cell>
          <cell r="IA16">
            <v>0</v>
          </cell>
          <cell r="IB16">
            <v>109471.22749999999</v>
          </cell>
          <cell r="IC16">
            <v>3420.9758593749989</v>
          </cell>
          <cell r="ID16">
            <v>0</v>
          </cell>
          <cell r="IE16">
            <v>54735.613749999997</v>
          </cell>
          <cell r="IF16">
            <v>684.19517187499889</v>
          </cell>
          <cell r="IG16">
            <v>0</v>
          </cell>
          <cell r="IH16">
            <v>0</v>
          </cell>
          <cell r="II16">
            <v>-1.091393642127514E-12</v>
          </cell>
          <cell r="IJ16">
            <v>0</v>
          </cell>
          <cell r="IK16">
            <v>0</v>
          </cell>
          <cell r="IL16">
            <v>-1.091393642127514E-12</v>
          </cell>
          <cell r="IO16">
            <v>0</v>
          </cell>
          <cell r="IP16">
            <v>0</v>
          </cell>
          <cell r="IQ16">
            <v>0</v>
          </cell>
          <cell r="IR16">
            <v>0</v>
          </cell>
          <cell r="IS16">
            <v>0</v>
          </cell>
          <cell r="IT16">
            <v>0</v>
          </cell>
          <cell r="IU16">
            <v>0</v>
          </cell>
        </row>
        <row r="17">
          <cell r="FX17">
            <v>0</v>
          </cell>
          <cell r="FY17">
            <v>0</v>
          </cell>
          <cell r="FZ17">
            <v>0</v>
          </cell>
          <cell r="GA17">
            <v>0</v>
          </cell>
          <cell r="GB17">
            <v>0</v>
          </cell>
          <cell r="GC17">
            <v>0</v>
          </cell>
          <cell r="GD17">
            <v>0</v>
          </cell>
          <cell r="GE17">
            <v>0</v>
          </cell>
          <cell r="GF17">
            <v>0</v>
          </cell>
          <cell r="GG17">
            <v>0</v>
          </cell>
          <cell r="GH17">
            <v>0</v>
          </cell>
          <cell r="GI17">
            <v>0</v>
          </cell>
          <cell r="GJ17">
            <v>0</v>
          </cell>
          <cell r="GK17">
            <v>0</v>
          </cell>
          <cell r="GM17">
            <v>0</v>
          </cell>
          <cell r="HS17">
            <v>202716.9025</v>
          </cell>
          <cell r="HT17">
            <v>30407.535375000003</v>
          </cell>
          <cell r="HU17">
            <v>0</v>
          </cell>
          <cell r="HV17">
            <v>405433.80499999999</v>
          </cell>
          <cell r="HW17">
            <v>53213.186906250005</v>
          </cell>
          <cell r="HX17">
            <v>0</v>
          </cell>
          <cell r="HY17">
            <v>405433.80499999999</v>
          </cell>
          <cell r="HZ17">
            <v>43077.341781249997</v>
          </cell>
          <cell r="IA17">
            <v>0</v>
          </cell>
          <cell r="IB17">
            <v>405433.80499999999</v>
          </cell>
          <cell r="IC17">
            <v>32941.496656249998</v>
          </cell>
          <cell r="ID17">
            <v>0</v>
          </cell>
          <cell r="IE17">
            <v>405433.80499999999</v>
          </cell>
          <cell r="IF17">
            <v>22805.651531249998</v>
          </cell>
          <cell r="IG17">
            <v>0</v>
          </cell>
          <cell r="IH17">
            <v>405433.80499999999</v>
          </cell>
          <cell r="II17">
            <v>12669.806406249998</v>
          </cell>
          <cell r="IJ17">
            <v>0</v>
          </cell>
          <cell r="IK17">
            <v>202716.9025</v>
          </cell>
          <cell r="IL17">
            <v>2533.9612812499986</v>
          </cell>
          <cell r="IO17">
            <v>0</v>
          </cell>
          <cell r="IP17">
            <v>0</v>
          </cell>
          <cell r="IQ17">
            <v>0</v>
          </cell>
          <cell r="IR17">
            <v>0</v>
          </cell>
          <cell r="IS17">
            <v>0</v>
          </cell>
          <cell r="IT17">
            <v>0</v>
          </cell>
          <cell r="IU17">
            <v>0</v>
          </cell>
        </row>
        <row r="18">
          <cell r="FX18">
            <v>0</v>
          </cell>
          <cell r="FY18">
            <v>0</v>
          </cell>
          <cell r="FZ18">
            <v>0</v>
          </cell>
          <cell r="GA18">
            <v>0</v>
          </cell>
          <cell r="GB18">
            <v>0</v>
          </cell>
          <cell r="GC18">
            <v>0</v>
          </cell>
          <cell r="GD18">
            <v>0</v>
          </cell>
          <cell r="GE18">
            <v>0</v>
          </cell>
          <cell r="GF18">
            <v>0</v>
          </cell>
          <cell r="GG18">
            <v>0</v>
          </cell>
          <cell r="GH18">
            <v>0</v>
          </cell>
          <cell r="GI18">
            <v>0</v>
          </cell>
          <cell r="GJ18">
            <v>0</v>
          </cell>
          <cell r="GK18">
            <v>0</v>
          </cell>
          <cell r="GM18">
            <v>0</v>
          </cell>
          <cell r="HS18">
            <v>480354.64666666667</v>
          </cell>
          <cell r="HT18">
            <v>72053.197</v>
          </cell>
          <cell r="HU18">
            <v>0</v>
          </cell>
          <cell r="HV18">
            <v>960709.29333333333</v>
          </cell>
          <cell r="HW18">
            <v>126093.09475</v>
          </cell>
          <cell r="HX18">
            <v>0</v>
          </cell>
          <cell r="HY18">
            <v>960709.29333333333</v>
          </cell>
          <cell r="HZ18">
            <v>102075.36241666667</v>
          </cell>
          <cell r="IA18">
            <v>0</v>
          </cell>
          <cell r="IB18">
            <v>960709.29333333333</v>
          </cell>
          <cell r="IC18">
            <v>78057.630083333352</v>
          </cell>
          <cell r="ID18">
            <v>0</v>
          </cell>
          <cell r="IE18">
            <v>960709.29333333333</v>
          </cell>
          <cell r="IF18">
            <v>54039.897750000033</v>
          </cell>
          <cell r="IG18">
            <v>0</v>
          </cell>
          <cell r="IH18">
            <v>960709.29333333333</v>
          </cell>
          <cell r="II18">
            <v>30022.165416666689</v>
          </cell>
          <cell r="IJ18">
            <v>0</v>
          </cell>
          <cell r="IK18">
            <v>480354.64666666667</v>
          </cell>
          <cell r="IL18">
            <v>6004.4330833333543</v>
          </cell>
          <cell r="IO18">
            <v>0</v>
          </cell>
          <cell r="IP18">
            <v>0</v>
          </cell>
          <cell r="IQ18">
            <v>0</v>
          </cell>
          <cell r="IR18">
            <v>0</v>
          </cell>
          <cell r="IS18">
            <v>0</v>
          </cell>
          <cell r="IT18">
            <v>0</v>
          </cell>
          <cell r="IU18">
            <v>0</v>
          </cell>
        </row>
        <row r="19">
          <cell r="FX19">
            <v>0</v>
          </cell>
          <cell r="FY19">
            <v>0</v>
          </cell>
          <cell r="FZ19">
            <v>0</v>
          </cell>
          <cell r="GA19">
            <v>0</v>
          </cell>
          <cell r="GB19">
            <v>0</v>
          </cell>
          <cell r="GC19">
            <v>0</v>
          </cell>
          <cell r="GD19">
            <v>0</v>
          </cell>
          <cell r="GE19">
            <v>0</v>
          </cell>
          <cell r="GF19">
            <v>0</v>
          </cell>
          <cell r="GG19">
            <v>0</v>
          </cell>
          <cell r="GH19">
            <v>0</v>
          </cell>
          <cell r="GI19">
            <v>0</v>
          </cell>
          <cell r="GJ19">
            <v>0</v>
          </cell>
          <cell r="GK19">
            <v>0</v>
          </cell>
          <cell r="GM19">
            <v>0</v>
          </cell>
          <cell r="HS19">
            <v>237584.42933333333</v>
          </cell>
          <cell r="HT19">
            <v>44547.080500000004</v>
          </cell>
          <cell r="HU19">
            <v>0</v>
          </cell>
          <cell r="HV19">
            <v>475168.85866666667</v>
          </cell>
          <cell r="HW19">
            <v>80184.744900000005</v>
          </cell>
          <cell r="HX19">
            <v>0</v>
          </cell>
          <cell r="HY19">
            <v>475168.85866666667</v>
          </cell>
          <cell r="HZ19">
            <v>68305.523433333336</v>
          </cell>
          <cell r="IA19">
            <v>0</v>
          </cell>
          <cell r="IB19">
            <v>475168.85866666667</v>
          </cell>
          <cell r="IC19">
            <v>56426.301966666659</v>
          </cell>
          <cell r="ID19">
            <v>0</v>
          </cell>
          <cell r="IE19">
            <v>475168.85866666667</v>
          </cell>
          <cell r="IF19">
            <v>44547.080499999989</v>
          </cell>
          <cell r="IG19">
            <v>0</v>
          </cell>
          <cell r="IH19">
            <v>475168.85866666667</v>
          </cell>
          <cell r="II19">
            <v>32667.85903333332</v>
          </cell>
          <cell r="IJ19">
            <v>0</v>
          </cell>
          <cell r="IK19">
            <v>475168.85866666667</v>
          </cell>
          <cell r="IL19">
            <v>20788.63756666665</v>
          </cell>
          <cell r="IO19">
            <v>0</v>
          </cell>
          <cell r="IP19">
            <v>0</v>
          </cell>
          <cell r="IQ19">
            <v>0</v>
          </cell>
          <cell r="IR19">
            <v>0</v>
          </cell>
          <cell r="IS19">
            <v>0</v>
          </cell>
          <cell r="IT19">
            <v>0</v>
          </cell>
          <cell r="IU19">
            <v>0</v>
          </cell>
        </row>
        <row r="20">
          <cell r="FX20">
            <v>0</v>
          </cell>
          <cell r="FY20">
            <v>0</v>
          </cell>
          <cell r="FZ20">
            <v>0</v>
          </cell>
          <cell r="GA20">
            <v>0</v>
          </cell>
          <cell r="GB20">
            <v>0</v>
          </cell>
          <cell r="GC20">
            <v>0</v>
          </cell>
          <cell r="GD20">
            <v>0</v>
          </cell>
          <cell r="GE20">
            <v>0</v>
          </cell>
          <cell r="GF20">
            <v>0</v>
          </cell>
          <cell r="GG20">
            <v>0</v>
          </cell>
          <cell r="GH20">
            <v>0</v>
          </cell>
          <cell r="GI20">
            <v>0</v>
          </cell>
          <cell r="GJ20">
            <v>0</v>
          </cell>
          <cell r="GK20">
            <v>0</v>
          </cell>
          <cell r="GM20">
            <v>0</v>
          </cell>
          <cell r="HS20">
            <v>667356.90863636369</v>
          </cell>
          <cell r="HT20">
            <v>408889.57792150002</v>
          </cell>
          <cell r="HU20">
            <v>0</v>
          </cell>
          <cell r="HV20">
            <v>1334713.8172727274</v>
          </cell>
          <cell r="HW20">
            <v>762021.48612643185</v>
          </cell>
          <cell r="HX20">
            <v>0</v>
          </cell>
          <cell r="HY20">
            <v>1334713.8172727274</v>
          </cell>
          <cell r="HZ20">
            <v>687677.92650434095</v>
          </cell>
          <cell r="IA20">
            <v>0</v>
          </cell>
          <cell r="IB20">
            <v>1334713.8172727274</v>
          </cell>
          <cell r="IC20">
            <v>613334.36688225018</v>
          </cell>
          <cell r="ID20">
            <v>0</v>
          </cell>
          <cell r="IE20">
            <v>1334713.8172727274</v>
          </cell>
          <cell r="IF20">
            <v>538990.80726015929</v>
          </cell>
          <cell r="IG20">
            <v>0</v>
          </cell>
          <cell r="IH20">
            <v>1334713.8172727274</v>
          </cell>
          <cell r="II20">
            <v>464647.24763806839</v>
          </cell>
          <cell r="IJ20">
            <v>0</v>
          </cell>
          <cell r="IK20">
            <v>1334713.8172727274</v>
          </cell>
          <cell r="IL20">
            <v>390303.6880159775</v>
          </cell>
          <cell r="IO20">
            <v>0</v>
          </cell>
          <cell r="IP20">
            <v>0</v>
          </cell>
          <cell r="IQ20">
            <v>0</v>
          </cell>
          <cell r="IR20">
            <v>0</v>
          </cell>
          <cell r="IS20">
            <v>0</v>
          </cell>
          <cell r="IT20">
            <v>0</v>
          </cell>
          <cell r="IU20">
            <v>0</v>
          </cell>
        </row>
        <row r="21">
          <cell r="FX21">
            <v>0</v>
          </cell>
          <cell r="FY21">
            <v>0</v>
          </cell>
          <cell r="FZ21">
            <v>0</v>
          </cell>
          <cell r="GA21">
            <v>0</v>
          </cell>
          <cell r="GB21">
            <v>0</v>
          </cell>
          <cell r="GC21">
            <v>0</v>
          </cell>
          <cell r="GD21">
            <v>0</v>
          </cell>
          <cell r="GE21">
            <v>0</v>
          </cell>
          <cell r="GF21">
            <v>0</v>
          </cell>
          <cell r="GG21">
            <v>0</v>
          </cell>
          <cell r="GH21">
            <v>0</v>
          </cell>
          <cell r="GI21">
            <v>0</v>
          </cell>
          <cell r="GJ21">
            <v>0</v>
          </cell>
          <cell r="GK21">
            <v>0</v>
          </cell>
          <cell r="GM21">
            <v>0</v>
          </cell>
          <cell r="HS21">
            <v>15151.311250000001</v>
          </cell>
          <cell r="HT21">
            <v>1212.1049</v>
          </cell>
          <cell r="HU21">
            <v>0</v>
          </cell>
          <cell r="HV21">
            <v>30302.622500000001</v>
          </cell>
          <cell r="HW21">
            <v>1969.6704625000002</v>
          </cell>
          <cell r="HX21">
            <v>0</v>
          </cell>
          <cell r="HY21">
            <v>30302.622500000001</v>
          </cell>
          <cell r="HZ21">
            <v>1363.6180125000001</v>
          </cell>
          <cell r="IA21">
            <v>0</v>
          </cell>
          <cell r="IB21">
            <v>30302.622500000001</v>
          </cell>
          <cell r="IC21">
            <v>757.56556250000017</v>
          </cell>
          <cell r="ID21">
            <v>0</v>
          </cell>
          <cell r="IE21">
            <v>15151.311250000001</v>
          </cell>
          <cell r="IF21">
            <v>151.51311250000023</v>
          </cell>
          <cell r="IG21">
            <v>0</v>
          </cell>
          <cell r="IH21">
            <v>0</v>
          </cell>
          <cell r="II21">
            <v>2.1827872842550277E-13</v>
          </cell>
          <cell r="IJ21">
            <v>0</v>
          </cell>
          <cell r="IK21">
            <v>0</v>
          </cell>
          <cell r="IL21">
            <v>2.1827872842550277E-13</v>
          </cell>
          <cell r="IO21">
            <v>0</v>
          </cell>
          <cell r="IP21">
            <v>0</v>
          </cell>
          <cell r="IQ21">
            <v>0</v>
          </cell>
          <cell r="IR21">
            <v>0</v>
          </cell>
          <cell r="IS21">
            <v>0</v>
          </cell>
          <cell r="IT21">
            <v>0</v>
          </cell>
          <cell r="IU21">
            <v>0</v>
          </cell>
        </row>
        <row r="22">
          <cell r="FX22">
            <v>0</v>
          </cell>
          <cell r="FY22">
            <v>0</v>
          </cell>
          <cell r="FZ22">
            <v>0</v>
          </cell>
          <cell r="GA22">
            <v>0</v>
          </cell>
          <cell r="GB22">
            <v>0</v>
          </cell>
          <cell r="GC22">
            <v>0</v>
          </cell>
          <cell r="GD22">
            <v>0</v>
          </cell>
          <cell r="GE22">
            <v>0</v>
          </cell>
          <cell r="GF22">
            <v>0</v>
          </cell>
          <cell r="GG22">
            <v>0</v>
          </cell>
          <cell r="GH22">
            <v>0</v>
          </cell>
          <cell r="GI22">
            <v>0</v>
          </cell>
          <cell r="GJ22">
            <v>0</v>
          </cell>
          <cell r="GK22">
            <v>0</v>
          </cell>
          <cell r="GM22">
            <v>0</v>
          </cell>
          <cell r="HS22">
            <v>3018.4588888888889</v>
          </cell>
          <cell r="HT22">
            <v>271.66130000000004</v>
          </cell>
          <cell r="HU22">
            <v>0</v>
          </cell>
          <cell r="HV22">
            <v>6036.9177777777777</v>
          </cell>
          <cell r="HW22">
            <v>452.7688333333333</v>
          </cell>
          <cell r="HX22">
            <v>0</v>
          </cell>
          <cell r="HY22">
            <v>6036.9177777777777</v>
          </cell>
          <cell r="HZ22">
            <v>332.03047777777772</v>
          </cell>
          <cell r="IA22">
            <v>0</v>
          </cell>
          <cell r="IB22">
            <v>6036.9177777777777</v>
          </cell>
          <cell r="IC22">
            <v>211.29212222222219</v>
          </cell>
          <cell r="ID22">
            <v>0</v>
          </cell>
          <cell r="IE22">
            <v>6036.9177777777777</v>
          </cell>
          <cell r="IF22">
            <v>90.553766666666647</v>
          </cell>
          <cell r="IG22">
            <v>0</v>
          </cell>
          <cell r="IH22">
            <v>0</v>
          </cell>
          <cell r="II22">
            <v>-1.8189894035458565E-14</v>
          </cell>
          <cell r="IJ22">
            <v>0</v>
          </cell>
          <cell r="IK22">
            <v>0</v>
          </cell>
          <cell r="IL22">
            <v>-1.8189894035458565E-14</v>
          </cell>
          <cell r="IO22">
            <v>0</v>
          </cell>
          <cell r="IP22">
            <v>0</v>
          </cell>
          <cell r="IQ22">
            <v>0</v>
          </cell>
          <cell r="IR22">
            <v>0</v>
          </cell>
          <cell r="IS22">
            <v>0</v>
          </cell>
          <cell r="IT22">
            <v>0</v>
          </cell>
          <cell r="IU22">
            <v>0</v>
          </cell>
        </row>
        <row r="23">
          <cell r="FX23">
            <v>0</v>
          </cell>
          <cell r="FY23">
            <v>0</v>
          </cell>
          <cell r="FZ23">
            <v>0</v>
          </cell>
          <cell r="GA23">
            <v>0</v>
          </cell>
          <cell r="GB23">
            <v>0</v>
          </cell>
          <cell r="GC23">
            <v>0</v>
          </cell>
          <cell r="GD23">
            <v>0</v>
          </cell>
          <cell r="GE23">
            <v>0</v>
          </cell>
          <cell r="GF23">
            <v>0</v>
          </cell>
          <cell r="GG23">
            <v>0</v>
          </cell>
          <cell r="GH23">
            <v>0</v>
          </cell>
          <cell r="GI23">
            <v>0</v>
          </cell>
          <cell r="GJ23">
            <v>0</v>
          </cell>
          <cell r="GK23">
            <v>0</v>
          </cell>
          <cell r="GM23">
            <v>0</v>
          </cell>
          <cell r="HS23">
            <v>22295.642</v>
          </cell>
          <cell r="HT23">
            <v>2229.5642000000003</v>
          </cell>
          <cell r="HU23">
            <v>0</v>
          </cell>
          <cell r="HV23">
            <v>44591.284</v>
          </cell>
          <cell r="HW23">
            <v>3790.2591400000006</v>
          </cell>
          <cell r="HX23">
            <v>0</v>
          </cell>
          <cell r="HY23">
            <v>44591.284</v>
          </cell>
          <cell r="HZ23">
            <v>2898.4334600000011</v>
          </cell>
          <cell r="IA23">
            <v>0</v>
          </cell>
          <cell r="IB23">
            <v>44591.284</v>
          </cell>
          <cell r="IC23">
            <v>2006.6077800000012</v>
          </cell>
          <cell r="ID23">
            <v>0</v>
          </cell>
          <cell r="IE23">
            <v>44591.284</v>
          </cell>
          <cell r="IF23">
            <v>1114.7821000000013</v>
          </cell>
          <cell r="IG23">
            <v>0</v>
          </cell>
          <cell r="IH23">
            <v>22295.642</v>
          </cell>
          <cell r="II23">
            <v>222.95642000000132</v>
          </cell>
          <cell r="IJ23">
            <v>0</v>
          </cell>
          <cell r="IK23">
            <v>0</v>
          </cell>
          <cell r="IL23">
            <v>1.3096723705530166E-12</v>
          </cell>
          <cell r="IO23">
            <v>0</v>
          </cell>
          <cell r="IP23">
            <v>0</v>
          </cell>
          <cell r="IQ23">
            <v>0</v>
          </cell>
          <cell r="IR23">
            <v>0</v>
          </cell>
          <cell r="IS23">
            <v>0</v>
          </cell>
          <cell r="IT23">
            <v>0</v>
          </cell>
          <cell r="IU23">
            <v>0</v>
          </cell>
        </row>
        <row r="24">
          <cell r="FX24">
            <v>0</v>
          </cell>
          <cell r="FY24">
            <v>0</v>
          </cell>
          <cell r="FZ24">
            <v>0</v>
          </cell>
          <cell r="GA24">
            <v>0</v>
          </cell>
          <cell r="GB24">
            <v>0</v>
          </cell>
          <cell r="GC24">
            <v>0</v>
          </cell>
          <cell r="GD24">
            <v>0</v>
          </cell>
          <cell r="GE24">
            <v>0</v>
          </cell>
          <cell r="GF24">
            <v>0</v>
          </cell>
          <cell r="GG24">
            <v>0</v>
          </cell>
          <cell r="GH24">
            <v>0</v>
          </cell>
          <cell r="GI24">
            <v>0</v>
          </cell>
          <cell r="GJ24">
            <v>0</v>
          </cell>
          <cell r="GK24">
            <v>0</v>
          </cell>
          <cell r="GM24">
            <v>0</v>
          </cell>
          <cell r="HS24">
            <v>38027.804166666669</v>
          </cell>
          <cell r="HT24">
            <v>17112.511875</v>
          </cell>
          <cell r="HU24">
            <v>0</v>
          </cell>
          <cell r="HV24">
            <v>76055.608333333337</v>
          </cell>
          <cell r="HW24">
            <v>29946.895781249998</v>
          </cell>
          <cell r="HX24">
            <v>0</v>
          </cell>
          <cell r="HY24">
            <v>76055.608333333337</v>
          </cell>
          <cell r="HZ24">
            <v>24242.725156249995</v>
          </cell>
          <cell r="IA24">
            <v>0</v>
          </cell>
          <cell r="IB24">
            <v>76055.608333333337</v>
          </cell>
          <cell r="IC24">
            <v>18538.554531249989</v>
          </cell>
          <cell r="ID24">
            <v>0</v>
          </cell>
          <cell r="IE24">
            <v>76055.608333333337</v>
          </cell>
          <cell r="IF24">
            <v>12834.38390624999</v>
          </cell>
          <cell r="IG24">
            <v>0</v>
          </cell>
          <cell r="IH24">
            <v>76055.608333333337</v>
          </cell>
          <cell r="II24">
            <v>7130.2132812499894</v>
          </cell>
          <cell r="IJ24">
            <v>0</v>
          </cell>
          <cell r="IK24">
            <v>38027.804166666669</v>
          </cell>
          <cell r="IL24">
            <v>1426.042656249989</v>
          </cell>
          <cell r="IO24">
            <v>0</v>
          </cell>
          <cell r="IP24">
            <v>0</v>
          </cell>
          <cell r="IQ24">
            <v>0</v>
          </cell>
          <cell r="IR24">
            <v>0</v>
          </cell>
          <cell r="IS24">
            <v>0</v>
          </cell>
          <cell r="IT24">
            <v>0</v>
          </cell>
          <cell r="IU24">
            <v>0</v>
          </cell>
        </row>
        <row r="25">
          <cell r="FX25">
            <v>0</v>
          </cell>
          <cell r="FY25">
            <v>0</v>
          </cell>
          <cell r="FZ25">
            <v>0</v>
          </cell>
          <cell r="GA25">
            <v>0</v>
          </cell>
          <cell r="GB25">
            <v>0</v>
          </cell>
          <cell r="GC25">
            <v>0</v>
          </cell>
          <cell r="GD25">
            <v>0</v>
          </cell>
          <cell r="GE25">
            <v>0</v>
          </cell>
          <cell r="GF25">
            <v>0</v>
          </cell>
          <cell r="GG25">
            <v>0</v>
          </cell>
          <cell r="GH25">
            <v>0</v>
          </cell>
          <cell r="GI25">
            <v>0</v>
          </cell>
          <cell r="GJ25">
            <v>0</v>
          </cell>
          <cell r="GK25">
            <v>0</v>
          </cell>
          <cell r="GM25">
            <v>0</v>
          </cell>
          <cell r="HS25">
            <v>62303.869999999995</v>
          </cell>
          <cell r="HT25">
            <v>28036.741499999996</v>
          </cell>
          <cell r="HU25">
            <v>0</v>
          </cell>
          <cell r="HV25">
            <v>124607.73999999999</v>
          </cell>
          <cell r="HW25">
            <v>49064.297624999992</v>
          </cell>
          <cell r="HX25">
            <v>0</v>
          </cell>
          <cell r="HY25">
            <v>124607.73999999999</v>
          </cell>
          <cell r="HZ25">
            <v>39718.717124999996</v>
          </cell>
          <cell r="IA25">
            <v>0</v>
          </cell>
          <cell r="IB25">
            <v>124607.73999999999</v>
          </cell>
          <cell r="IC25">
            <v>30373.136624999996</v>
          </cell>
          <cell r="ID25">
            <v>0</v>
          </cell>
          <cell r="IE25">
            <v>124607.73999999999</v>
          </cell>
          <cell r="IF25">
            <v>21027.556124999996</v>
          </cell>
          <cell r="IG25">
            <v>0</v>
          </cell>
          <cell r="IH25">
            <v>124607.73999999999</v>
          </cell>
          <cell r="II25">
            <v>11681.975624999999</v>
          </cell>
          <cell r="IJ25">
            <v>0</v>
          </cell>
          <cell r="IK25">
            <v>62303.869999999995</v>
          </cell>
          <cell r="IL25">
            <v>2336.3951249999996</v>
          </cell>
          <cell r="IO25">
            <v>0</v>
          </cell>
          <cell r="IP25">
            <v>0</v>
          </cell>
          <cell r="IQ25">
            <v>0</v>
          </cell>
          <cell r="IR25">
            <v>0</v>
          </cell>
          <cell r="IS25">
            <v>0</v>
          </cell>
          <cell r="IT25">
            <v>0</v>
          </cell>
          <cell r="IU25">
            <v>0</v>
          </cell>
        </row>
        <row r="26">
          <cell r="FX26">
            <v>0</v>
          </cell>
          <cell r="FY26">
            <v>0</v>
          </cell>
          <cell r="FZ26">
            <v>0</v>
          </cell>
          <cell r="GA26">
            <v>0</v>
          </cell>
          <cell r="GB26">
            <v>0</v>
          </cell>
          <cell r="GC26">
            <v>0</v>
          </cell>
          <cell r="GD26">
            <v>0</v>
          </cell>
          <cell r="GE26">
            <v>0</v>
          </cell>
          <cell r="GF26">
            <v>0</v>
          </cell>
          <cell r="GG26">
            <v>0</v>
          </cell>
          <cell r="GH26">
            <v>0</v>
          </cell>
          <cell r="GI26">
            <v>0</v>
          </cell>
          <cell r="GJ26">
            <v>0</v>
          </cell>
          <cell r="GK26">
            <v>0</v>
          </cell>
          <cell r="GM26">
            <v>0</v>
          </cell>
          <cell r="HS26">
            <v>10361.213750000001</v>
          </cell>
          <cell r="HT26">
            <v>828.89710000000014</v>
          </cell>
          <cell r="HU26">
            <v>0</v>
          </cell>
          <cell r="HV26">
            <v>20722.427500000002</v>
          </cell>
          <cell r="HW26">
            <v>1346.9577875000002</v>
          </cell>
          <cell r="HX26">
            <v>0</v>
          </cell>
          <cell r="HY26">
            <v>20722.427500000002</v>
          </cell>
          <cell r="HZ26">
            <v>932.50923750000015</v>
          </cell>
          <cell r="IA26">
            <v>0</v>
          </cell>
          <cell r="IB26">
            <v>20722.427500000002</v>
          </cell>
          <cell r="IC26">
            <v>518.06068749999997</v>
          </cell>
          <cell r="ID26">
            <v>0</v>
          </cell>
          <cell r="IE26">
            <v>10361.213750000001</v>
          </cell>
          <cell r="IF26">
            <v>103.61213749999993</v>
          </cell>
          <cell r="IG26">
            <v>0</v>
          </cell>
          <cell r="IH26">
            <v>0</v>
          </cell>
          <cell r="II26">
            <v>-7.2759576141834261E-14</v>
          </cell>
          <cell r="IJ26">
            <v>0</v>
          </cell>
          <cell r="IK26">
            <v>0</v>
          </cell>
          <cell r="IL26">
            <v>-7.2759576141834261E-14</v>
          </cell>
          <cell r="IO26">
            <v>0</v>
          </cell>
          <cell r="IP26">
            <v>0</v>
          </cell>
          <cell r="IQ26">
            <v>0</v>
          </cell>
          <cell r="IR26">
            <v>0</v>
          </cell>
          <cell r="IS26">
            <v>0</v>
          </cell>
          <cell r="IT26">
            <v>0</v>
          </cell>
          <cell r="IU26">
            <v>0</v>
          </cell>
        </row>
        <row r="27">
          <cell r="FX27">
            <v>0</v>
          </cell>
          <cell r="FY27">
            <v>0</v>
          </cell>
          <cell r="FZ27">
            <v>0</v>
          </cell>
          <cell r="GA27">
            <v>0</v>
          </cell>
          <cell r="GB27">
            <v>0</v>
          </cell>
          <cell r="GC27">
            <v>0</v>
          </cell>
          <cell r="GD27">
            <v>0</v>
          </cell>
          <cell r="GE27">
            <v>0</v>
          </cell>
          <cell r="GF27">
            <v>0</v>
          </cell>
          <cell r="GG27">
            <v>0</v>
          </cell>
          <cell r="GH27">
            <v>0</v>
          </cell>
          <cell r="GI27">
            <v>0</v>
          </cell>
          <cell r="GJ27">
            <v>0</v>
          </cell>
          <cell r="GK27">
            <v>0</v>
          </cell>
          <cell r="GM27">
            <v>0</v>
          </cell>
          <cell r="HS27">
            <v>8038.6360000000004</v>
          </cell>
          <cell r="HT27">
            <v>803.86360000000002</v>
          </cell>
          <cell r="HU27">
            <v>0</v>
          </cell>
          <cell r="HV27">
            <v>16077.272000000001</v>
          </cell>
          <cell r="HW27">
            <v>1366.5681200000001</v>
          </cell>
          <cell r="HX27">
            <v>0</v>
          </cell>
          <cell r="HY27">
            <v>16077.272000000001</v>
          </cell>
          <cell r="HZ27">
            <v>1045.0226800000003</v>
          </cell>
          <cell r="IA27">
            <v>0</v>
          </cell>
          <cell r="IB27">
            <v>16077.272000000001</v>
          </cell>
          <cell r="IC27">
            <v>723.47724000000017</v>
          </cell>
          <cell r="ID27">
            <v>0</v>
          </cell>
          <cell r="IE27">
            <v>16077.272000000001</v>
          </cell>
          <cell r="IF27">
            <v>401.93180000000018</v>
          </cell>
          <cell r="IG27">
            <v>0</v>
          </cell>
          <cell r="IH27">
            <v>8038.6360000000004</v>
          </cell>
          <cell r="II27">
            <v>80.386360000000181</v>
          </cell>
          <cell r="IJ27">
            <v>0</v>
          </cell>
          <cell r="IK27">
            <v>0</v>
          </cell>
          <cell r="IL27">
            <v>1.8189894035458566E-13</v>
          </cell>
          <cell r="IO27">
            <v>0</v>
          </cell>
          <cell r="IP27">
            <v>0</v>
          </cell>
          <cell r="IQ27">
            <v>0</v>
          </cell>
          <cell r="IR27">
            <v>0</v>
          </cell>
          <cell r="IS27">
            <v>0</v>
          </cell>
          <cell r="IT27">
            <v>0</v>
          </cell>
          <cell r="IU27">
            <v>0</v>
          </cell>
        </row>
        <row r="28">
          <cell r="FX28">
            <v>0</v>
          </cell>
          <cell r="FY28">
            <v>0</v>
          </cell>
          <cell r="FZ28">
            <v>0</v>
          </cell>
          <cell r="GA28">
            <v>0</v>
          </cell>
          <cell r="GB28">
            <v>0</v>
          </cell>
          <cell r="GC28">
            <v>0</v>
          </cell>
          <cell r="GD28">
            <v>0</v>
          </cell>
          <cell r="GE28">
            <v>0</v>
          </cell>
          <cell r="GF28">
            <v>0</v>
          </cell>
          <cell r="GG28">
            <v>0</v>
          </cell>
          <cell r="GH28">
            <v>0</v>
          </cell>
          <cell r="GI28">
            <v>0</v>
          </cell>
          <cell r="GJ28">
            <v>0</v>
          </cell>
          <cell r="GK28">
            <v>0</v>
          </cell>
          <cell r="GM28">
            <v>0</v>
          </cell>
          <cell r="HS28">
            <v>3844812.1794444448</v>
          </cell>
          <cell r="HT28">
            <v>1823594.4167104999</v>
          </cell>
          <cell r="HU28">
            <v>0</v>
          </cell>
          <cell r="HV28">
            <v>7689624.3588888897</v>
          </cell>
          <cell r="HW28">
            <v>3343256.4306359165</v>
          </cell>
          <cell r="HX28">
            <v>0</v>
          </cell>
          <cell r="HY28">
            <v>7689624.3588888897</v>
          </cell>
          <cell r="HZ28">
            <v>2938013.226922472</v>
          </cell>
          <cell r="IA28">
            <v>0</v>
          </cell>
          <cell r="IB28">
            <v>7689624.3588888897</v>
          </cell>
          <cell r="IC28">
            <v>2532770.023209027</v>
          </cell>
          <cell r="ID28">
            <v>0</v>
          </cell>
          <cell r="IE28">
            <v>7689624.3588888897</v>
          </cell>
          <cell r="IF28">
            <v>2127526.8194955825</v>
          </cell>
          <cell r="IG28">
            <v>0</v>
          </cell>
          <cell r="IH28">
            <v>7689624.3588888897</v>
          </cell>
          <cell r="II28">
            <v>1722283.6157821377</v>
          </cell>
          <cell r="IJ28">
            <v>0</v>
          </cell>
          <cell r="IK28">
            <v>7689624.3588888897</v>
          </cell>
          <cell r="IL28">
            <v>1317040.4120686934</v>
          </cell>
          <cell r="IO28">
            <v>0</v>
          </cell>
          <cell r="IP28">
            <v>0</v>
          </cell>
          <cell r="IQ28">
            <v>0</v>
          </cell>
          <cell r="IR28">
            <v>0</v>
          </cell>
          <cell r="IS28">
            <v>0</v>
          </cell>
          <cell r="IT28">
            <v>0</v>
          </cell>
          <cell r="IU28">
            <v>0</v>
          </cell>
        </row>
        <row r="29">
          <cell r="FX29">
            <v>0</v>
          </cell>
          <cell r="FY29">
            <v>0</v>
          </cell>
          <cell r="FZ29">
            <v>0</v>
          </cell>
          <cell r="GA29">
            <v>0</v>
          </cell>
          <cell r="GB29">
            <v>0</v>
          </cell>
          <cell r="GC29">
            <v>0</v>
          </cell>
          <cell r="GD29">
            <v>0</v>
          </cell>
          <cell r="GE29">
            <v>0</v>
          </cell>
          <cell r="GF29">
            <v>0</v>
          </cell>
          <cell r="GG29">
            <v>0</v>
          </cell>
          <cell r="GH29">
            <v>0</v>
          </cell>
          <cell r="GI29">
            <v>0</v>
          </cell>
          <cell r="GJ29">
            <v>0</v>
          </cell>
          <cell r="GK29">
            <v>0</v>
          </cell>
          <cell r="GM29">
            <v>0</v>
          </cell>
          <cell r="HS29">
            <v>1556764.0489655172</v>
          </cell>
          <cell r="HT29">
            <v>1189601.248017</v>
          </cell>
          <cell r="HU29">
            <v>0</v>
          </cell>
          <cell r="HV29">
            <v>3113528.0979310344</v>
          </cell>
          <cell r="HW29">
            <v>2256140.297963276</v>
          </cell>
          <cell r="HX29">
            <v>0</v>
          </cell>
          <cell r="HY29">
            <v>3113528.0979310344</v>
          </cell>
          <cell r="HZ29">
            <v>2092057.3672023111</v>
          </cell>
          <cell r="IA29">
            <v>0</v>
          </cell>
          <cell r="IB29">
            <v>3113528.0979310344</v>
          </cell>
          <cell r="IC29">
            <v>1927974.4364413458</v>
          </cell>
          <cell r="ID29">
            <v>0</v>
          </cell>
          <cell r="IE29">
            <v>3113528.0979310344</v>
          </cell>
          <cell r="IF29">
            <v>1763891.5056803806</v>
          </cell>
          <cell r="IG29">
            <v>0</v>
          </cell>
          <cell r="IH29">
            <v>3113528.0979310344</v>
          </cell>
          <cell r="II29">
            <v>1599808.5749194152</v>
          </cell>
          <cell r="IJ29">
            <v>0</v>
          </cell>
          <cell r="IK29">
            <v>3113528.0979310344</v>
          </cell>
          <cell r="IL29">
            <v>1435725.6441584495</v>
          </cell>
          <cell r="IO29">
            <v>0</v>
          </cell>
          <cell r="IP29">
            <v>0</v>
          </cell>
          <cell r="IQ29">
            <v>0</v>
          </cell>
          <cell r="IR29">
            <v>0</v>
          </cell>
          <cell r="IS29">
            <v>0</v>
          </cell>
          <cell r="IT29">
            <v>0</v>
          </cell>
          <cell r="IU29">
            <v>0</v>
          </cell>
        </row>
        <row r="30">
          <cell r="FX30">
            <v>0</v>
          </cell>
          <cell r="FY30">
            <v>0</v>
          </cell>
          <cell r="FZ30">
            <v>0</v>
          </cell>
          <cell r="GA30">
            <v>0</v>
          </cell>
          <cell r="GB30">
            <v>0</v>
          </cell>
          <cell r="GC30">
            <v>0</v>
          </cell>
          <cell r="GD30">
            <v>0</v>
          </cell>
          <cell r="GE30">
            <v>0</v>
          </cell>
          <cell r="GF30">
            <v>0</v>
          </cell>
          <cell r="GG30">
            <v>0</v>
          </cell>
          <cell r="GH30">
            <v>0</v>
          </cell>
          <cell r="GI30">
            <v>0</v>
          </cell>
          <cell r="GJ30">
            <v>0</v>
          </cell>
          <cell r="GK30">
            <v>0</v>
          </cell>
          <cell r="GM30">
            <v>0</v>
          </cell>
          <cell r="HS30">
            <v>354025.85315789474</v>
          </cell>
          <cell r="HT30">
            <v>177243.04338349999</v>
          </cell>
          <cell r="HU30">
            <v>0</v>
          </cell>
          <cell r="HV30">
            <v>708051.70631578949</v>
          </cell>
          <cell r="HW30">
            <v>326500.34307486843</v>
          </cell>
          <cell r="HX30">
            <v>0</v>
          </cell>
          <cell r="HY30">
            <v>708051.70631578949</v>
          </cell>
          <cell r="HZ30">
            <v>289186.01815202634</v>
          </cell>
          <cell r="IA30">
            <v>0</v>
          </cell>
          <cell r="IB30">
            <v>708051.70631578949</v>
          </cell>
          <cell r="IC30">
            <v>251871.69322918419</v>
          </cell>
          <cell r="ID30">
            <v>0</v>
          </cell>
          <cell r="IE30">
            <v>708051.70631578949</v>
          </cell>
          <cell r="IF30">
            <v>214557.3683063421</v>
          </cell>
          <cell r="IG30">
            <v>0</v>
          </cell>
          <cell r="IH30">
            <v>708051.70631578949</v>
          </cell>
          <cell r="II30">
            <v>177243.04338350001</v>
          </cell>
          <cell r="IJ30">
            <v>0</v>
          </cell>
          <cell r="IK30">
            <v>708051.70631578949</v>
          </cell>
          <cell r="IL30">
            <v>139928.71846065792</v>
          </cell>
          <cell r="IO30">
            <v>0</v>
          </cell>
          <cell r="IP30">
            <v>0</v>
          </cell>
          <cell r="IQ30">
            <v>0</v>
          </cell>
          <cell r="IR30">
            <v>0</v>
          </cell>
          <cell r="IS30">
            <v>0</v>
          </cell>
          <cell r="IT30">
            <v>0</v>
          </cell>
          <cell r="IU30">
            <v>0</v>
          </cell>
        </row>
        <row r="31">
          <cell r="FX31">
            <v>0</v>
          </cell>
          <cell r="FY31">
            <v>0</v>
          </cell>
          <cell r="FZ31">
            <v>0</v>
          </cell>
          <cell r="GA31">
            <v>0</v>
          </cell>
          <cell r="GB31">
            <v>0</v>
          </cell>
          <cell r="GC31">
            <v>0</v>
          </cell>
          <cell r="GD31">
            <v>0</v>
          </cell>
          <cell r="GE31">
            <v>0</v>
          </cell>
          <cell r="GF31">
            <v>0</v>
          </cell>
          <cell r="GG31">
            <v>0</v>
          </cell>
          <cell r="GH31">
            <v>0</v>
          </cell>
          <cell r="GI31">
            <v>0</v>
          </cell>
          <cell r="GJ31">
            <v>0</v>
          </cell>
          <cell r="GK31">
            <v>0</v>
          </cell>
          <cell r="GM31">
            <v>0</v>
          </cell>
          <cell r="HS31">
            <v>551407.07050000003</v>
          </cell>
          <cell r="HT31">
            <v>290591.52615349996</v>
          </cell>
          <cell r="HU31">
            <v>0</v>
          </cell>
          <cell r="HV31">
            <v>1102814.1410000001</v>
          </cell>
          <cell r="HW31">
            <v>537594.32338397508</v>
          </cell>
          <cell r="HX31">
            <v>0</v>
          </cell>
          <cell r="HY31">
            <v>1102814.1410000001</v>
          </cell>
          <cell r="HZ31">
            <v>479476.01815327507</v>
          </cell>
          <cell r="IA31">
            <v>0</v>
          </cell>
          <cell r="IB31">
            <v>1102814.1410000001</v>
          </cell>
          <cell r="IC31">
            <v>421357.71292257507</v>
          </cell>
          <cell r="ID31">
            <v>0</v>
          </cell>
          <cell r="IE31">
            <v>1102814.1410000001</v>
          </cell>
          <cell r="IF31">
            <v>363239.40769187501</v>
          </cell>
          <cell r="IG31">
            <v>0</v>
          </cell>
          <cell r="IH31">
            <v>1102814.1410000001</v>
          </cell>
          <cell r="II31">
            <v>305121.10246117495</v>
          </cell>
          <cell r="IJ31">
            <v>0</v>
          </cell>
          <cell r="IK31">
            <v>1102814.1410000001</v>
          </cell>
          <cell r="IL31">
            <v>247002.79723047494</v>
          </cell>
          <cell r="IO31">
            <v>0</v>
          </cell>
          <cell r="IP31">
            <v>0</v>
          </cell>
          <cell r="IQ31">
            <v>0</v>
          </cell>
          <cell r="IR31">
            <v>0</v>
          </cell>
          <cell r="IS31">
            <v>0</v>
          </cell>
          <cell r="IT31">
            <v>0</v>
          </cell>
          <cell r="IU31">
            <v>0</v>
          </cell>
        </row>
        <row r="32">
          <cell r="FX32">
            <v>0</v>
          </cell>
          <cell r="FY32">
            <v>0</v>
          </cell>
          <cell r="FZ32">
            <v>0</v>
          </cell>
          <cell r="GA32">
            <v>0</v>
          </cell>
          <cell r="GB32">
            <v>0</v>
          </cell>
          <cell r="GC32">
            <v>0</v>
          </cell>
          <cell r="GD32">
            <v>0</v>
          </cell>
          <cell r="GE32">
            <v>0</v>
          </cell>
          <cell r="GF32">
            <v>0</v>
          </cell>
          <cell r="GG32">
            <v>0</v>
          </cell>
          <cell r="GH32">
            <v>0</v>
          </cell>
          <cell r="GI32">
            <v>0</v>
          </cell>
          <cell r="GJ32">
            <v>0</v>
          </cell>
          <cell r="GK32">
            <v>0</v>
          </cell>
          <cell r="GM32">
            <v>0</v>
          </cell>
          <cell r="HS32">
            <v>380094.48790941172</v>
          </cell>
          <cell r="HT32">
            <v>340526.65171804198</v>
          </cell>
          <cell r="HU32">
            <v>0</v>
          </cell>
          <cell r="HV32">
            <v>760188.97581882344</v>
          </cell>
          <cell r="HW32">
            <v>651006.83416684484</v>
          </cell>
          <cell r="HX32">
            <v>0</v>
          </cell>
          <cell r="HY32">
            <v>760188.97581882344</v>
          </cell>
          <cell r="HZ32">
            <v>610944.87514119293</v>
          </cell>
          <cell r="IA32">
            <v>0</v>
          </cell>
          <cell r="IB32">
            <v>760188.97581882344</v>
          </cell>
          <cell r="IC32">
            <v>570882.91611554078</v>
          </cell>
          <cell r="ID32">
            <v>0</v>
          </cell>
          <cell r="IE32">
            <v>760188.97581882344</v>
          </cell>
          <cell r="IF32">
            <v>530820.95708988886</v>
          </cell>
          <cell r="IG32">
            <v>0</v>
          </cell>
          <cell r="IH32">
            <v>760188.97581882344</v>
          </cell>
          <cell r="II32">
            <v>490758.99806423683</v>
          </cell>
          <cell r="IJ32">
            <v>0</v>
          </cell>
          <cell r="IK32">
            <v>760188.97581882344</v>
          </cell>
          <cell r="IL32">
            <v>450697.0390385848</v>
          </cell>
          <cell r="IO32">
            <v>0</v>
          </cell>
          <cell r="IP32">
            <v>0</v>
          </cell>
          <cell r="IQ32">
            <v>0</v>
          </cell>
          <cell r="IR32">
            <v>0</v>
          </cell>
          <cell r="IS32">
            <v>0</v>
          </cell>
          <cell r="IT32">
            <v>0</v>
          </cell>
          <cell r="IU32">
            <v>0</v>
          </cell>
        </row>
        <row r="33">
          <cell r="FX33">
            <v>0</v>
          </cell>
          <cell r="FY33">
            <v>0</v>
          </cell>
          <cell r="FZ33">
            <v>0</v>
          </cell>
          <cell r="GA33">
            <v>0</v>
          </cell>
          <cell r="GB33">
            <v>0</v>
          </cell>
          <cell r="GC33">
            <v>0</v>
          </cell>
          <cell r="GD33">
            <v>0</v>
          </cell>
          <cell r="GE33">
            <v>0</v>
          </cell>
          <cell r="GF33">
            <v>0</v>
          </cell>
          <cell r="GG33">
            <v>0</v>
          </cell>
          <cell r="GH33">
            <v>0</v>
          </cell>
          <cell r="GI33">
            <v>0</v>
          </cell>
          <cell r="GJ33">
            <v>0</v>
          </cell>
          <cell r="GK33">
            <v>0</v>
          </cell>
          <cell r="GM33">
            <v>0</v>
          </cell>
          <cell r="HS33">
            <v>154496.91561999999</v>
          </cell>
          <cell r="HT33">
            <v>138413.78670395797</v>
          </cell>
          <cell r="HU33">
            <v>0</v>
          </cell>
          <cell r="HV33">
            <v>308993.83123999997</v>
          </cell>
          <cell r="HW33">
            <v>264614.592228155</v>
          </cell>
          <cell r="HX33">
            <v>0</v>
          </cell>
          <cell r="HY33">
            <v>308993.83123999997</v>
          </cell>
          <cell r="HZ33">
            <v>248330.61732180696</v>
          </cell>
          <cell r="IA33">
            <v>0</v>
          </cell>
          <cell r="IB33">
            <v>308993.83123999997</v>
          </cell>
          <cell r="IC33">
            <v>232046.64241545895</v>
          </cell>
          <cell r="ID33">
            <v>0</v>
          </cell>
          <cell r="IE33">
            <v>308993.83123999997</v>
          </cell>
          <cell r="IF33">
            <v>215762.66750911094</v>
          </cell>
          <cell r="IG33">
            <v>0</v>
          </cell>
          <cell r="IH33">
            <v>308993.83123999997</v>
          </cell>
          <cell r="II33">
            <v>199478.69260276292</v>
          </cell>
          <cell r="IJ33">
            <v>0</v>
          </cell>
          <cell r="IK33">
            <v>308993.83123999997</v>
          </cell>
          <cell r="IL33">
            <v>183194.71769641491</v>
          </cell>
          <cell r="IO33">
            <v>0</v>
          </cell>
          <cell r="IP33">
            <v>0</v>
          </cell>
          <cell r="IQ33">
            <v>0</v>
          </cell>
          <cell r="IR33">
            <v>0</v>
          </cell>
          <cell r="IS33">
            <v>0</v>
          </cell>
          <cell r="IT33">
            <v>0</v>
          </cell>
          <cell r="IU33">
            <v>0</v>
          </cell>
        </row>
        <row r="34">
          <cell r="FX34">
            <v>0</v>
          </cell>
          <cell r="FY34">
            <v>0</v>
          </cell>
          <cell r="FZ34">
            <v>0</v>
          </cell>
          <cell r="GA34">
            <v>0</v>
          </cell>
          <cell r="GB34">
            <v>0</v>
          </cell>
          <cell r="GC34">
            <v>0</v>
          </cell>
          <cell r="GD34">
            <v>0</v>
          </cell>
          <cell r="GE34">
            <v>0</v>
          </cell>
          <cell r="GF34">
            <v>0</v>
          </cell>
          <cell r="GG34">
            <v>0</v>
          </cell>
          <cell r="GH34">
            <v>0</v>
          </cell>
          <cell r="GI34">
            <v>0</v>
          </cell>
          <cell r="GJ34">
            <v>0</v>
          </cell>
          <cell r="GK34">
            <v>0</v>
          </cell>
          <cell r="GM34">
            <v>0</v>
          </cell>
          <cell r="HS34">
            <v>1904455.7502777779</v>
          </cell>
          <cell r="HT34">
            <v>1806566.7247135001</v>
          </cell>
          <cell r="HU34">
            <v>0</v>
          </cell>
          <cell r="HV34">
            <v>3808911.5005555558</v>
          </cell>
          <cell r="HW34">
            <v>3462586.2223675414</v>
          </cell>
          <cell r="HX34">
            <v>0</v>
          </cell>
          <cell r="HY34">
            <v>3808911.5005555558</v>
          </cell>
          <cell r="HZ34">
            <v>3261856.5862882636</v>
          </cell>
          <cell r="IA34">
            <v>0</v>
          </cell>
          <cell r="IB34">
            <v>3808911.5005555558</v>
          </cell>
          <cell r="IC34">
            <v>3061126.9502089857</v>
          </cell>
          <cell r="ID34">
            <v>0</v>
          </cell>
          <cell r="IE34">
            <v>3808911.5005555558</v>
          </cell>
          <cell r="IF34">
            <v>2860397.3141297074</v>
          </cell>
          <cell r="IG34">
            <v>0</v>
          </cell>
          <cell r="IH34">
            <v>3808911.5005555558</v>
          </cell>
          <cell r="II34">
            <v>2659667.6780504296</v>
          </cell>
          <cell r="IJ34">
            <v>0</v>
          </cell>
          <cell r="IK34">
            <v>3808911.5005555558</v>
          </cell>
          <cell r="IL34">
            <v>2458938.0419711517</v>
          </cell>
          <cell r="IO34">
            <v>0</v>
          </cell>
          <cell r="IP34">
            <v>0</v>
          </cell>
          <cell r="IQ34">
            <v>0</v>
          </cell>
          <cell r="IR34">
            <v>0</v>
          </cell>
          <cell r="IS34">
            <v>0</v>
          </cell>
          <cell r="IT34">
            <v>0</v>
          </cell>
          <cell r="IU34">
            <v>0</v>
          </cell>
        </row>
        <row r="35">
          <cell r="FX35">
            <v>0</v>
          </cell>
          <cell r="FY35">
            <v>0</v>
          </cell>
          <cell r="FZ35">
            <v>0</v>
          </cell>
          <cell r="GA35">
            <v>0</v>
          </cell>
          <cell r="GB35">
            <v>0</v>
          </cell>
          <cell r="GC35">
            <v>0</v>
          </cell>
          <cell r="GD35">
            <v>0</v>
          </cell>
          <cell r="GE35">
            <v>0</v>
          </cell>
          <cell r="GF35">
            <v>0</v>
          </cell>
          <cell r="GG35">
            <v>0</v>
          </cell>
          <cell r="GH35">
            <v>0</v>
          </cell>
          <cell r="GI35">
            <v>0</v>
          </cell>
          <cell r="GJ35">
            <v>0</v>
          </cell>
          <cell r="GK35">
            <v>0</v>
          </cell>
          <cell r="GM35">
            <v>0</v>
          </cell>
          <cell r="HS35">
            <v>58045.862500000003</v>
          </cell>
          <cell r="HT35">
            <v>8806.176994182737</v>
          </cell>
          <cell r="HU35">
            <v>0</v>
          </cell>
          <cell r="HV35">
            <v>116091.72500000001</v>
          </cell>
          <cell r="HW35">
            <v>11007.721242728421</v>
          </cell>
          <cell r="HX35">
            <v>0</v>
          </cell>
          <cell r="HY35">
            <v>58045.862500000003</v>
          </cell>
          <cell r="HZ35">
            <v>2201.5442485456852</v>
          </cell>
          <cell r="IA35">
            <v>0</v>
          </cell>
          <cell r="IB35">
            <v>0</v>
          </cell>
          <cell r="IC35">
            <v>1.1038404425926274E-12</v>
          </cell>
          <cell r="ID35">
            <v>0</v>
          </cell>
          <cell r="IE35">
            <v>0</v>
          </cell>
          <cell r="IF35">
            <v>1.1038404425926274E-12</v>
          </cell>
          <cell r="IG35">
            <v>0</v>
          </cell>
          <cell r="IH35">
            <v>0</v>
          </cell>
          <cell r="II35">
            <v>1.1038404425926274E-12</v>
          </cell>
          <cell r="IJ35">
            <v>0</v>
          </cell>
          <cell r="IK35">
            <v>0</v>
          </cell>
          <cell r="IL35">
            <v>1.1038404425926274E-12</v>
          </cell>
          <cell r="IO35">
            <v>0</v>
          </cell>
          <cell r="IP35">
            <v>0</v>
          </cell>
          <cell r="IQ35">
            <v>0</v>
          </cell>
          <cell r="IR35">
            <v>0</v>
          </cell>
          <cell r="IS35">
            <v>0</v>
          </cell>
          <cell r="IT35">
            <v>0</v>
          </cell>
          <cell r="IU35">
            <v>0</v>
          </cell>
        </row>
        <row r="36">
          <cell r="FX36">
            <v>0</v>
          </cell>
          <cell r="FY36">
            <v>0</v>
          </cell>
          <cell r="FZ36">
            <v>0</v>
          </cell>
          <cell r="GA36">
            <v>0</v>
          </cell>
          <cell r="GB36">
            <v>0</v>
          </cell>
          <cell r="GC36">
            <v>0</v>
          </cell>
          <cell r="GD36">
            <v>0</v>
          </cell>
          <cell r="GE36">
            <v>0</v>
          </cell>
          <cell r="GF36">
            <v>0</v>
          </cell>
          <cell r="GG36">
            <v>0</v>
          </cell>
          <cell r="GH36">
            <v>0</v>
          </cell>
          <cell r="GI36">
            <v>0</v>
          </cell>
          <cell r="GJ36">
            <v>0</v>
          </cell>
          <cell r="GK36">
            <v>0</v>
          </cell>
          <cell r="GM36">
            <v>0</v>
          </cell>
          <cell r="HD36">
            <v>110950261.91666666</v>
          </cell>
          <cell r="HS36">
            <v>133140314.3</v>
          </cell>
          <cell r="HT36">
            <v>4792408.2603959627</v>
          </cell>
          <cell r="HU36">
            <v>0</v>
          </cell>
          <cell r="HV36">
            <v>0</v>
          </cell>
          <cell r="HW36">
            <v>-7987347.1006599367</v>
          </cell>
          <cell r="HX36">
            <v>0</v>
          </cell>
          <cell r="HY36">
            <v>0</v>
          </cell>
          <cell r="HZ36">
            <v>-7987347.1006599367</v>
          </cell>
          <cell r="IA36">
            <v>0</v>
          </cell>
          <cell r="IB36">
            <v>0</v>
          </cell>
          <cell r="IC36">
            <v>-7987347.1006599367</v>
          </cell>
          <cell r="ID36">
            <v>0</v>
          </cell>
          <cell r="IE36">
            <v>0</v>
          </cell>
          <cell r="IF36">
            <v>-7987347.1006599367</v>
          </cell>
          <cell r="IG36">
            <v>0</v>
          </cell>
          <cell r="IH36">
            <v>0</v>
          </cell>
          <cell r="II36">
            <v>-7987347.1006599367</v>
          </cell>
          <cell r="IJ36">
            <v>0</v>
          </cell>
          <cell r="IK36">
            <v>0</v>
          </cell>
          <cell r="IL36">
            <v>-7987347.1006599367</v>
          </cell>
          <cell r="IO36">
            <v>0</v>
          </cell>
          <cell r="IP36">
            <v>0</v>
          </cell>
          <cell r="IQ36">
            <v>0</v>
          </cell>
          <cell r="IR36">
            <v>0</v>
          </cell>
          <cell r="IS36">
            <v>0</v>
          </cell>
          <cell r="IT36">
            <v>0</v>
          </cell>
          <cell r="IU36">
            <v>0</v>
          </cell>
        </row>
        <row r="37">
          <cell r="FX37">
            <v>0</v>
          </cell>
          <cell r="FY37">
            <v>0</v>
          </cell>
          <cell r="FZ37">
            <v>0</v>
          </cell>
          <cell r="GA37">
            <v>0</v>
          </cell>
          <cell r="GB37">
            <v>0</v>
          </cell>
          <cell r="GC37">
            <v>0</v>
          </cell>
          <cell r="GD37">
            <v>0</v>
          </cell>
          <cell r="GE37">
            <v>0</v>
          </cell>
          <cell r="GF37">
            <v>0</v>
          </cell>
          <cell r="GG37">
            <v>0</v>
          </cell>
          <cell r="GH37">
            <v>0</v>
          </cell>
          <cell r="GI37">
            <v>0</v>
          </cell>
          <cell r="GJ37">
            <v>0</v>
          </cell>
          <cell r="GK37">
            <v>0</v>
          </cell>
          <cell r="GM37">
            <v>0</v>
          </cell>
          <cell r="HS37">
            <v>58287.623</v>
          </cell>
          <cell r="HT37">
            <v>30717.577320999997</v>
          </cell>
          <cell r="HU37">
            <v>0</v>
          </cell>
          <cell r="HV37">
            <v>116575.246</v>
          </cell>
          <cell r="HW37">
            <v>56827.518043850003</v>
          </cell>
          <cell r="HX37">
            <v>0</v>
          </cell>
          <cell r="HY37">
            <v>116575.246</v>
          </cell>
          <cell r="HZ37">
            <v>50684.002579650005</v>
          </cell>
          <cell r="IA37">
            <v>0</v>
          </cell>
          <cell r="IB37">
            <v>116575.246</v>
          </cell>
          <cell r="IC37">
            <v>44540.48711545</v>
          </cell>
          <cell r="ID37">
            <v>0</v>
          </cell>
          <cell r="IE37">
            <v>116575.246</v>
          </cell>
          <cell r="IF37">
            <v>38396.971651250002</v>
          </cell>
          <cell r="IG37">
            <v>0</v>
          </cell>
          <cell r="IH37">
            <v>116575.246</v>
          </cell>
          <cell r="II37">
            <v>32253.456187049997</v>
          </cell>
          <cell r="IJ37">
            <v>0</v>
          </cell>
          <cell r="IK37">
            <v>116575.246</v>
          </cell>
          <cell r="IL37">
            <v>26109.940722849999</v>
          </cell>
          <cell r="IO37">
            <v>0</v>
          </cell>
          <cell r="IP37">
            <v>0</v>
          </cell>
          <cell r="IQ37">
            <v>0</v>
          </cell>
          <cell r="IR37">
            <v>0</v>
          </cell>
          <cell r="IS37">
            <v>0</v>
          </cell>
          <cell r="IT37">
            <v>0</v>
          </cell>
          <cell r="IU37">
            <v>0</v>
          </cell>
        </row>
        <row r="38">
          <cell r="FX38">
            <v>0</v>
          </cell>
          <cell r="FY38">
            <v>0</v>
          </cell>
          <cell r="FZ38">
            <v>0</v>
          </cell>
          <cell r="GA38">
            <v>0</v>
          </cell>
          <cell r="GB38">
            <v>0</v>
          </cell>
          <cell r="GC38">
            <v>0</v>
          </cell>
          <cell r="GD38">
            <v>0</v>
          </cell>
          <cell r="GE38">
            <v>0</v>
          </cell>
          <cell r="GF38">
            <v>0</v>
          </cell>
          <cell r="GG38">
            <v>0</v>
          </cell>
          <cell r="GH38">
            <v>0</v>
          </cell>
          <cell r="GI38">
            <v>0</v>
          </cell>
          <cell r="GJ38">
            <v>0</v>
          </cell>
          <cell r="GK38">
            <v>0</v>
          </cell>
          <cell r="GM38">
            <v>0</v>
          </cell>
          <cell r="HS38">
            <v>81213.075000000012</v>
          </cell>
          <cell r="HT38">
            <v>29236.707000000002</v>
          </cell>
          <cell r="HU38">
            <v>0</v>
          </cell>
          <cell r="HV38">
            <v>162426.15000000002</v>
          </cell>
          <cell r="HW38">
            <v>53600.62950000001</v>
          </cell>
          <cell r="HX38">
            <v>0</v>
          </cell>
          <cell r="HY38">
            <v>162426.15000000002</v>
          </cell>
          <cell r="HZ38">
            <v>47103.583500000008</v>
          </cell>
          <cell r="IA38">
            <v>0</v>
          </cell>
          <cell r="IB38">
            <v>162426.15000000002</v>
          </cell>
          <cell r="IC38">
            <v>40606.537500000013</v>
          </cell>
          <cell r="ID38">
            <v>0</v>
          </cell>
          <cell r="IE38">
            <v>162426.15000000002</v>
          </cell>
          <cell r="IF38">
            <v>34109.491500000018</v>
          </cell>
          <cell r="IG38">
            <v>0</v>
          </cell>
          <cell r="IH38">
            <v>162426.15000000002</v>
          </cell>
          <cell r="II38">
            <v>27612.445500000023</v>
          </cell>
          <cell r="IJ38">
            <v>0</v>
          </cell>
          <cell r="IK38">
            <v>162426.15000000002</v>
          </cell>
          <cell r="IL38">
            <v>21115.399500000025</v>
          </cell>
          <cell r="IO38">
            <v>0</v>
          </cell>
          <cell r="IP38">
            <v>0</v>
          </cell>
          <cell r="IQ38">
            <v>0</v>
          </cell>
          <cell r="IR38">
            <v>0</v>
          </cell>
          <cell r="IS38">
            <v>0</v>
          </cell>
          <cell r="IT38">
            <v>0</v>
          </cell>
          <cell r="IU38">
            <v>0</v>
          </cell>
        </row>
        <row r="39">
          <cell r="FX39">
            <v>0</v>
          </cell>
          <cell r="FY39">
            <v>0</v>
          </cell>
          <cell r="FZ39">
            <v>0</v>
          </cell>
          <cell r="GA39">
            <v>0</v>
          </cell>
          <cell r="GB39">
            <v>0</v>
          </cell>
          <cell r="GC39">
            <v>0</v>
          </cell>
          <cell r="GD39">
            <v>0</v>
          </cell>
          <cell r="GE39">
            <v>0</v>
          </cell>
          <cell r="GF39">
            <v>0</v>
          </cell>
          <cell r="GG39">
            <v>0</v>
          </cell>
          <cell r="GH39">
            <v>0</v>
          </cell>
          <cell r="GI39">
            <v>0</v>
          </cell>
          <cell r="GJ39">
            <v>0</v>
          </cell>
          <cell r="GK39">
            <v>0</v>
          </cell>
          <cell r="GM39">
            <v>0</v>
          </cell>
          <cell r="HS39">
            <v>0</v>
          </cell>
          <cell r="HT39">
            <v>3756992.4085154999</v>
          </cell>
          <cell r="HU39">
            <v>0</v>
          </cell>
          <cell r="HV39">
            <v>4356438.3215624997</v>
          </cell>
          <cell r="HW39">
            <v>7513984.8170309998</v>
          </cell>
          <cell r="HX39">
            <v>0</v>
          </cell>
          <cell r="HY39">
            <v>8712876.6431249995</v>
          </cell>
          <cell r="HZ39">
            <v>7161766.7787326723</v>
          </cell>
          <cell r="IA39">
            <v>0</v>
          </cell>
          <cell r="IB39">
            <v>8712876.6431249995</v>
          </cell>
          <cell r="IC39">
            <v>6692142.7276682351</v>
          </cell>
          <cell r="ID39">
            <v>0</v>
          </cell>
          <cell r="IE39">
            <v>8712876.6431249995</v>
          </cell>
          <cell r="IF39">
            <v>6222518.6766037978</v>
          </cell>
          <cell r="IG39">
            <v>0</v>
          </cell>
          <cell r="IH39">
            <v>8712876.6431249995</v>
          </cell>
          <cell r="II39">
            <v>5752894.6255393606</v>
          </cell>
          <cell r="IJ39">
            <v>0</v>
          </cell>
          <cell r="IK39">
            <v>8712876.6431249995</v>
          </cell>
          <cell r="IL39">
            <v>5283270.5744749224</v>
          </cell>
          <cell r="IO39">
            <v>0</v>
          </cell>
          <cell r="IP39">
            <v>0</v>
          </cell>
          <cell r="IQ39">
            <v>0</v>
          </cell>
          <cell r="IR39">
            <v>0</v>
          </cell>
          <cell r="IS39">
            <v>0</v>
          </cell>
          <cell r="IT39">
            <v>0</v>
          </cell>
          <cell r="IU39">
            <v>0</v>
          </cell>
        </row>
        <row r="40">
          <cell r="FX40">
            <v>0</v>
          </cell>
          <cell r="FY40">
            <v>0</v>
          </cell>
          <cell r="FZ40">
            <v>0</v>
          </cell>
          <cell r="GA40">
            <v>0</v>
          </cell>
          <cell r="GB40">
            <v>0</v>
          </cell>
          <cell r="GC40">
            <v>0</v>
          </cell>
          <cell r="GD40">
            <v>0</v>
          </cell>
          <cell r="GE40">
            <v>0</v>
          </cell>
          <cell r="GF40">
            <v>0</v>
          </cell>
          <cell r="GG40">
            <v>0</v>
          </cell>
          <cell r="GH40">
            <v>0</v>
          </cell>
          <cell r="GI40">
            <v>0</v>
          </cell>
          <cell r="GJ40">
            <v>0</v>
          </cell>
          <cell r="GK40">
            <v>0</v>
          </cell>
          <cell r="GM40">
            <v>0</v>
          </cell>
          <cell r="HS40">
            <v>29272.0275</v>
          </cell>
          <cell r="HT40">
            <v>13172.412375</v>
          </cell>
          <cell r="HU40">
            <v>0</v>
          </cell>
          <cell r="HV40">
            <v>58544.055</v>
          </cell>
          <cell r="HW40">
            <v>23051.721656249996</v>
          </cell>
          <cell r="HX40">
            <v>0</v>
          </cell>
          <cell r="HY40">
            <v>58544.055</v>
          </cell>
          <cell r="HZ40">
            <v>18660.917531249994</v>
          </cell>
          <cell r="IA40">
            <v>0</v>
          </cell>
          <cell r="IB40">
            <v>58544.055</v>
          </cell>
          <cell r="IC40">
            <v>14270.113406249995</v>
          </cell>
          <cell r="ID40">
            <v>0</v>
          </cell>
          <cell r="IE40">
            <v>58544.055</v>
          </cell>
          <cell r="IF40">
            <v>9879.3092812499963</v>
          </cell>
          <cell r="IG40">
            <v>0</v>
          </cell>
          <cell r="IH40">
            <v>58544.055</v>
          </cell>
          <cell r="II40">
            <v>5488.5051562499975</v>
          </cell>
          <cell r="IJ40">
            <v>0</v>
          </cell>
          <cell r="IK40">
            <v>29272.0275</v>
          </cell>
          <cell r="IL40">
            <v>1097.7010312499972</v>
          </cell>
          <cell r="IO40">
            <v>0</v>
          </cell>
          <cell r="IP40">
            <v>0</v>
          </cell>
          <cell r="IQ40">
            <v>0</v>
          </cell>
          <cell r="IR40">
            <v>0</v>
          </cell>
          <cell r="IS40">
            <v>0</v>
          </cell>
          <cell r="IT40">
            <v>0</v>
          </cell>
          <cell r="IU40">
            <v>0</v>
          </cell>
        </row>
        <row r="41">
          <cell r="FX41">
            <v>0</v>
          </cell>
          <cell r="FY41">
            <v>0</v>
          </cell>
          <cell r="FZ41">
            <v>0</v>
          </cell>
          <cell r="GA41">
            <v>0</v>
          </cell>
          <cell r="GB41">
            <v>0</v>
          </cell>
          <cell r="GC41">
            <v>0</v>
          </cell>
          <cell r="GD41">
            <v>0</v>
          </cell>
          <cell r="GE41">
            <v>0</v>
          </cell>
          <cell r="GF41">
            <v>0</v>
          </cell>
          <cell r="GG41">
            <v>0</v>
          </cell>
          <cell r="GH41">
            <v>0</v>
          </cell>
          <cell r="GI41">
            <v>0</v>
          </cell>
          <cell r="GJ41">
            <v>0</v>
          </cell>
          <cell r="GK41">
            <v>0</v>
          </cell>
          <cell r="GM41">
            <v>0</v>
          </cell>
          <cell r="HS41">
            <v>115384.60153846155</v>
          </cell>
          <cell r="HT41">
            <v>29999.996400000004</v>
          </cell>
          <cell r="HU41">
            <v>0</v>
          </cell>
          <cell r="HV41">
            <v>230769.20307692309</v>
          </cell>
          <cell r="HW41">
            <v>53076.916707692304</v>
          </cell>
          <cell r="HX41">
            <v>0</v>
          </cell>
          <cell r="HY41">
            <v>230769.20307692309</v>
          </cell>
          <cell r="HZ41">
            <v>43846.148584615381</v>
          </cell>
          <cell r="IA41">
            <v>0</v>
          </cell>
          <cell r="IB41">
            <v>230769.20307692309</v>
          </cell>
          <cell r="IC41">
            <v>34615.380461538458</v>
          </cell>
          <cell r="ID41">
            <v>0</v>
          </cell>
          <cell r="IE41">
            <v>230769.20307692309</v>
          </cell>
          <cell r="IF41">
            <v>25384.612338461535</v>
          </cell>
          <cell r="IG41">
            <v>0</v>
          </cell>
          <cell r="IH41">
            <v>230769.20307692309</v>
          </cell>
          <cell r="II41">
            <v>16153.844215384612</v>
          </cell>
          <cell r="IJ41">
            <v>0</v>
          </cell>
          <cell r="IK41">
            <v>230769.20307692309</v>
          </cell>
          <cell r="IL41">
            <v>6923.0760923076905</v>
          </cell>
          <cell r="IO41">
            <v>0</v>
          </cell>
          <cell r="IP41">
            <v>0</v>
          </cell>
          <cell r="IQ41">
            <v>0</v>
          </cell>
          <cell r="IR41">
            <v>0</v>
          </cell>
          <cell r="IS41">
            <v>0</v>
          </cell>
          <cell r="IT41">
            <v>0</v>
          </cell>
          <cell r="IU41">
            <v>0</v>
          </cell>
        </row>
        <row r="42">
          <cell r="FX42">
            <v>0</v>
          </cell>
          <cell r="FY42">
            <v>0</v>
          </cell>
          <cell r="FZ42">
            <v>0</v>
          </cell>
          <cell r="GA42">
            <v>0</v>
          </cell>
          <cell r="GB42">
            <v>0</v>
          </cell>
          <cell r="GC42">
            <v>0</v>
          </cell>
          <cell r="GD42">
            <v>0</v>
          </cell>
          <cell r="GE42">
            <v>0</v>
          </cell>
          <cell r="GF42">
            <v>0</v>
          </cell>
          <cell r="GG42">
            <v>0</v>
          </cell>
          <cell r="GH42">
            <v>0</v>
          </cell>
          <cell r="GI42">
            <v>0</v>
          </cell>
          <cell r="GJ42">
            <v>0</v>
          </cell>
          <cell r="GK42">
            <v>0</v>
          </cell>
          <cell r="GM42">
            <v>0</v>
          </cell>
          <cell r="HS42">
            <v>320953.95750000002</v>
          </cell>
          <cell r="HT42">
            <v>25676.316600000002</v>
          </cell>
          <cell r="HU42">
            <v>0</v>
          </cell>
          <cell r="HV42">
            <v>641907.91500000004</v>
          </cell>
          <cell r="HW42">
            <v>41724.014475000004</v>
          </cell>
          <cell r="HX42">
            <v>0</v>
          </cell>
          <cell r="HY42">
            <v>641907.91500000004</v>
          </cell>
          <cell r="HZ42">
            <v>28885.856175000001</v>
          </cell>
          <cell r="IA42">
            <v>0</v>
          </cell>
          <cell r="IB42">
            <v>641907.91500000004</v>
          </cell>
          <cell r="IC42">
            <v>16047.697875000002</v>
          </cell>
          <cell r="ID42">
            <v>0</v>
          </cell>
          <cell r="IE42">
            <v>320953.95750000002</v>
          </cell>
          <cell r="IF42">
            <v>3209.5395750000002</v>
          </cell>
          <cell r="IG42">
            <v>0</v>
          </cell>
          <cell r="IH42">
            <v>0</v>
          </cell>
          <cell r="II42">
            <v>0</v>
          </cell>
          <cell r="IJ42">
            <v>0</v>
          </cell>
          <cell r="IK42">
            <v>0</v>
          </cell>
          <cell r="IL42">
            <v>0</v>
          </cell>
          <cell r="IO42">
            <v>0</v>
          </cell>
          <cell r="IP42">
            <v>0</v>
          </cell>
          <cell r="IQ42">
            <v>0</v>
          </cell>
          <cell r="IR42">
            <v>0</v>
          </cell>
          <cell r="IS42">
            <v>0</v>
          </cell>
          <cell r="IT42">
            <v>0</v>
          </cell>
          <cell r="IU42">
            <v>0</v>
          </cell>
        </row>
        <row r="43">
          <cell r="FX43">
            <v>0</v>
          </cell>
          <cell r="FY43">
            <v>0</v>
          </cell>
          <cell r="FZ43">
            <v>0</v>
          </cell>
          <cell r="GA43">
            <v>0</v>
          </cell>
          <cell r="GB43">
            <v>0</v>
          </cell>
          <cell r="GC43">
            <v>0</v>
          </cell>
          <cell r="GD43">
            <v>0</v>
          </cell>
          <cell r="GE43">
            <v>0</v>
          </cell>
          <cell r="GF43">
            <v>0</v>
          </cell>
          <cell r="GG43">
            <v>0</v>
          </cell>
          <cell r="GH43">
            <v>0</v>
          </cell>
          <cell r="GI43">
            <v>0</v>
          </cell>
          <cell r="GJ43">
            <v>0</v>
          </cell>
          <cell r="GK43">
            <v>0</v>
          </cell>
          <cell r="GM43">
            <v>0</v>
          </cell>
          <cell r="HS43">
            <v>35714.26</v>
          </cell>
          <cell r="HT43">
            <v>2857.1408000000001</v>
          </cell>
          <cell r="HU43">
            <v>0</v>
          </cell>
          <cell r="HV43">
            <v>71428.52</v>
          </cell>
          <cell r="HW43">
            <v>3571.4259999999995</v>
          </cell>
          <cell r="HX43">
            <v>0</v>
          </cell>
          <cell r="HY43">
            <v>35714.26</v>
          </cell>
          <cell r="HZ43">
            <v>714.28519999999946</v>
          </cell>
          <cell r="IA43">
            <v>0</v>
          </cell>
          <cell r="IB43">
            <v>0</v>
          </cell>
          <cell r="IC43">
            <v>-5.8207660913467408E-13</v>
          </cell>
          <cell r="ID43">
            <v>0</v>
          </cell>
          <cell r="IE43">
            <v>0</v>
          </cell>
          <cell r="IF43">
            <v>-5.8207660913467408E-13</v>
          </cell>
          <cell r="IG43">
            <v>0</v>
          </cell>
          <cell r="IH43">
            <v>0</v>
          </cell>
          <cell r="II43">
            <v>-5.8207660913467408E-13</v>
          </cell>
          <cell r="IJ43">
            <v>0</v>
          </cell>
          <cell r="IK43">
            <v>0</v>
          </cell>
          <cell r="IL43">
            <v>-5.8207660913467408E-13</v>
          </cell>
          <cell r="IO43">
            <v>0</v>
          </cell>
          <cell r="IP43">
            <v>0</v>
          </cell>
          <cell r="IQ43">
            <v>0</v>
          </cell>
          <cell r="IR43">
            <v>0</v>
          </cell>
          <cell r="IS43">
            <v>0</v>
          </cell>
          <cell r="IT43">
            <v>0</v>
          </cell>
          <cell r="IU43">
            <v>0</v>
          </cell>
        </row>
        <row r="44">
          <cell r="FX44">
            <v>0</v>
          </cell>
          <cell r="FY44">
            <v>0</v>
          </cell>
          <cell r="FZ44">
            <v>0</v>
          </cell>
          <cell r="GA44">
            <v>0</v>
          </cell>
          <cell r="GB44">
            <v>0</v>
          </cell>
          <cell r="GC44">
            <v>0</v>
          </cell>
          <cell r="GD44">
            <v>0</v>
          </cell>
          <cell r="GE44">
            <v>0</v>
          </cell>
          <cell r="GF44">
            <v>0</v>
          </cell>
          <cell r="GG44">
            <v>0</v>
          </cell>
          <cell r="GH44">
            <v>0</v>
          </cell>
          <cell r="GI44">
            <v>0</v>
          </cell>
          <cell r="GJ44">
            <v>0</v>
          </cell>
          <cell r="GK44">
            <v>0</v>
          </cell>
          <cell r="GM44">
            <v>0</v>
          </cell>
          <cell r="HS44">
            <v>136070.91222222222</v>
          </cell>
          <cell r="HT44">
            <v>12246.382100000001</v>
          </cell>
          <cell r="HU44">
            <v>0</v>
          </cell>
          <cell r="HV44">
            <v>272141.82444444444</v>
          </cell>
          <cell r="HW44">
            <v>20410.636833333334</v>
          </cell>
          <cell r="HX44">
            <v>0</v>
          </cell>
          <cell r="HY44">
            <v>272141.82444444444</v>
          </cell>
          <cell r="HZ44">
            <v>14967.800344444448</v>
          </cell>
          <cell r="IA44">
            <v>0</v>
          </cell>
          <cell r="IB44">
            <v>272141.82444444444</v>
          </cell>
          <cell r="IC44">
            <v>9524.9638555555575</v>
          </cell>
          <cell r="ID44">
            <v>0</v>
          </cell>
          <cell r="IE44">
            <v>272141.82444444444</v>
          </cell>
          <cell r="IF44">
            <v>4082.1273666666702</v>
          </cell>
          <cell r="IG44">
            <v>0</v>
          </cell>
          <cell r="IH44">
            <v>0</v>
          </cell>
          <cell r="II44">
            <v>3.4924596548080443E-12</v>
          </cell>
          <cell r="IJ44">
            <v>0</v>
          </cell>
          <cell r="IK44">
            <v>0</v>
          </cell>
          <cell r="IL44">
            <v>3.4924596548080443E-12</v>
          </cell>
          <cell r="IO44">
            <v>0</v>
          </cell>
          <cell r="IP44">
            <v>0</v>
          </cell>
          <cell r="IQ44">
            <v>0</v>
          </cell>
          <cell r="IR44">
            <v>0</v>
          </cell>
          <cell r="IS44">
            <v>0</v>
          </cell>
          <cell r="IT44">
            <v>0</v>
          </cell>
          <cell r="IU44">
            <v>0</v>
          </cell>
        </row>
        <row r="45">
          <cell r="FX45">
            <v>0</v>
          </cell>
          <cell r="FY45">
            <v>0</v>
          </cell>
          <cell r="FZ45">
            <v>0</v>
          </cell>
          <cell r="GA45">
            <v>0</v>
          </cell>
          <cell r="GB45">
            <v>0</v>
          </cell>
          <cell r="GC45">
            <v>0</v>
          </cell>
          <cell r="GD45">
            <v>0</v>
          </cell>
          <cell r="GE45">
            <v>0</v>
          </cell>
          <cell r="GF45">
            <v>0</v>
          </cell>
          <cell r="GG45">
            <v>0</v>
          </cell>
          <cell r="GH45">
            <v>0</v>
          </cell>
          <cell r="GI45">
            <v>0</v>
          </cell>
          <cell r="GJ45">
            <v>0</v>
          </cell>
          <cell r="GK45">
            <v>0</v>
          </cell>
          <cell r="GM45">
            <v>0</v>
          </cell>
          <cell r="HS45">
            <v>119372.26699999999</v>
          </cell>
          <cell r="HT45">
            <v>11937.226699999999</v>
          </cell>
          <cell r="HU45">
            <v>0</v>
          </cell>
          <cell r="HV45">
            <v>238744.53399999999</v>
          </cell>
          <cell r="HW45">
            <v>20293.285389999997</v>
          </cell>
          <cell r="HX45">
            <v>0</v>
          </cell>
          <cell r="HY45">
            <v>238744.53399999999</v>
          </cell>
          <cell r="HZ45">
            <v>15518.39471</v>
          </cell>
          <cell r="IA45">
            <v>0</v>
          </cell>
          <cell r="IB45">
            <v>238744.53399999999</v>
          </cell>
          <cell r="IC45">
            <v>10743.50403</v>
          </cell>
          <cell r="ID45">
            <v>0</v>
          </cell>
          <cell r="IE45">
            <v>238744.53399999999</v>
          </cell>
          <cell r="IF45">
            <v>5968.6133499999996</v>
          </cell>
          <cell r="IG45">
            <v>0</v>
          </cell>
          <cell r="IH45">
            <v>119372.26699999999</v>
          </cell>
          <cell r="II45">
            <v>1193.7226699999999</v>
          </cell>
          <cell r="IJ45">
            <v>0</v>
          </cell>
          <cell r="IK45">
            <v>0</v>
          </cell>
          <cell r="IL45">
            <v>0</v>
          </cell>
          <cell r="IO45">
            <v>0</v>
          </cell>
          <cell r="IP45">
            <v>0</v>
          </cell>
          <cell r="IQ45">
            <v>0</v>
          </cell>
          <cell r="IR45">
            <v>0</v>
          </cell>
          <cell r="IS45">
            <v>0</v>
          </cell>
          <cell r="IT45">
            <v>0</v>
          </cell>
          <cell r="IU45">
            <v>0</v>
          </cell>
        </row>
        <row r="46">
          <cell r="FX46">
            <v>0</v>
          </cell>
          <cell r="FY46">
            <v>0</v>
          </cell>
          <cell r="FZ46">
            <v>0</v>
          </cell>
          <cell r="GA46">
            <v>0</v>
          </cell>
          <cell r="GB46">
            <v>0</v>
          </cell>
          <cell r="GC46">
            <v>0</v>
          </cell>
          <cell r="GD46">
            <v>0</v>
          </cell>
          <cell r="GE46">
            <v>0</v>
          </cell>
          <cell r="GF46">
            <v>0</v>
          </cell>
          <cell r="GG46">
            <v>0</v>
          </cell>
          <cell r="GH46">
            <v>0</v>
          </cell>
          <cell r="GI46">
            <v>0</v>
          </cell>
          <cell r="GJ46">
            <v>0</v>
          </cell>
          <cell r="GK46">
            <v>0</v>
          </cell>
          <cell r="GM46">
            <v>0</v>
          </cell>
          <cell r="HS46">
            <v>97791.44</v>
          </cell>
          <cell r="HT46">
            <v>15646.6304</v>
          </cell>
          <cell r="HU46">
            <v>0</v>
          </cell>
          <cell r="HV46">
            <v>195582.88</v>
          </cell>
          <cell r="HW46">
            <v>25425.774400000006</v>
          </cell>
          <cell r="HX46">
            <v>0</v>
          </cell>
          <cell r="HY46">
            <v>195582.88</v>
          </cell>
          <cell r="HZ46">
            <v>17602.459200000005</v>
          </cell>
          <cell r="IA46">
            <v>0</v>
          </cell>
          <cell r="IB46">
            <v>195582.88</v>
          </cell>
          <cell r="IC46">
            <v>9779.1440000000039</v>
          </cell>
          <cell r="ID46">
            <v>0</v>
          </cell>
          <cell r="IE46">
            <v>97791.44</v>
          </cell>
          <cell r="IF46">
            <v>1955.8288000000048</v>
          </cell>
          <cell r="IG46">
            <v>0</v>
          </cell>
          <cell r="IH46">
            <v>0</v>
          </cell>
          <cell r="II46">
            <v>4.6566128730773927E-12</v>
          </cell>
          <cell r="IJ46">
            <v>0</v>
          </cell>
          <cell r="IK46">
            <v>0</v>
          </cell>
          <cell r="IL46">
            <v>4.6566128730773927E-12</v>
          </cell>
          <cell r="IO46">
            <v>0</v>
          </cell>
          <cell r="IP46">
            <v>0</v>
          </cell>
          <cell r="IQ46">
            <v>0</v>
          </cell>
          <cell r="IR46">
            <v>0</v>
          </cell>
          <cell r="IS46">
            <v>0</v>
          </cell>
          <cell r="IT46">
            <v>0</v>
          </cell>
          <cell r="IU46">
            <v>0</v>
          </cell>
        </row>
        <row r="47">
          <cell r="FX47">
            <v>0</v>
          </cell>
          <cell r="FY47">
            <v>0</v>
          </cell>
          <cell r="FZ47">
            <v>0</v>
          </cell>
          <cell r="GA47">
            <v>0</v>
          </cell>
          <cell r="GB47">
            <v>0</v>
          </cell>
          <cell r="GC47">
            <v>0</v>
          </cell>
          <cell r="GD47">
            <v>0</v>
          </cell>
          <cell r="GE47">
            <v>0</v>
          </cell>
          <cell r="GF47">
            <v>0</v>
          </cell>
          <cell r="GG47">
            <v>0</v>
          </cell>
          <cell r="GH47">
            <v>0</v>
          </cell>
          <cell r="GI47">
            <v>0</v>
          </cell>
          <cell r="GJ47">
            <v>0</v>
          </cell>
          <cell r="GK47">
            <v>0</v>
          </cell>
          <cell r="GM47">
            <v>0</v>
          </cell>
          <cell r="HS47">
            <v>96200.416666666672</v>
          </cell>
          <cell r="HT47">
            <v>43290.1875</v>
          </cell>
          <cell r="HU47">
            <v>0</v>
          </cell>
          <cell r="HV47">
            <v>192400.83333333334</v>
          </cell>
          <cell r="HW47">
            <v>75757.828125</v>
          </cell>
          <cell r="HX47">
            <v>0</v>
          </cell>
          <cell r="HY47">
            <v>192400.83333333334</v>
          </cell>
          <cell r="HZ47">
            <v>61327.765625</v>
          </cell>
          <cell r="IA47">
            <v>0</v>
          </cell>
          <cell r="IB47">
            <v>192400.83333333334</v>
          </cell>
          <cell r="IC47">
            <v>46897.703125000007</v>
          </cell>
          <cell r="ID47">
            <v>0</v>
          </cell>
          <cell r="IE47">
            <v>192400.83333333334</v>
          </cell>
          <cell r="IF47">
            <v>32467.640625000007</v>
          </cell>
          <cell r="IG47">
            <v>0</v>
          </cell>
          <cell r="IH47">
            <v>192400.83333333334</v>
          </cell>
          <cell r="II47">
            <v>18037.578125000004</v>
          </cell>
          <cell r="IJ47">
            <v>0</v>
          </cell>
          <cell r="IK47">
            <v>96200.416666666672</v>
          </cell>
          <cell r="IL47">
            <v>3607.5156250000023</v>
          </cell>
          <cell r="IO47">
            <v>0</v>
          </cell>
          <cell r="IP47">
            <v>0</v>
          </cell>
          <cell r="IQ47">
            <v>0</v>
          </cell>
          <cell r="IR47">
            <v>0</v>
          </cell>
          <cell r="IS47">
            <v>0</v>
          </cell>
          <cell r="IT47">
            <v>0</v>
          </cell>
          <cell r="IU47">
            <v>0</v>
          </cell>
        </row>
        <row r="48">
          <cell r="FX48">
            <v>0</v>
          </cell>
          <cell r="FY48">
            <v>0</v>
          </cell>
          <cell r="FZ48">
            <v>0</v>
          </cell>
          <cell r="GA48">
            <v>0</v>
          </cell>
          <cell r="GB48">
            <v>0</v>
          </cell>
          <cell r="GC48">
            <v>0</v>
          </cell>
          <cell r="GD48">
            <v>0</v>
          </cell>
          <cell r="GE48">
            <v>0</v>
          </cell>
          <cell r="GF48">
            <v>0</v>
          </cell>
          <cell r="GG48">
            <v>0</v>
          </cell>
          <cell r="GH48">
            <v>0</v>
          </cell>
          <cell r="GI48">
            <v>0</v>
          </cell>
          <cell r="GJ48">
            <v>0</v>
          </cell>
          <cell r="GK48">
            <v>0</v>
          </cell>
          <cell r="GM48">
            <v>0</v>
          </cell>
          <cell r="HS48">
            <v>70498.815000000002</v>
          </cell>
          <cell r="HT48">
            <v>5639.9052000000001</v>
          </cell>
          <cell r="HU48">
            <v>0</v>
          </cell>
          <cell r="HV48">
            <v>140997.63</v>
          </cell>
          <cell r="HW48">
            <v>9164.845949999999</v>
          </cell>
          <cell r="HX48">
            <v>0</v>
          </cell>
          <cell r="HY48">
            <v>140997.63</v>
          </cell>
          <cell r="HZ48">
            <v>6344.8933500000003</v>
          </cell>
          <cell r="IA48">
            <v>0</v>
          </cell>
          <cell r="IB48">
            <v>140997.63</v>
          </cell>
          <cell r="IC48">
            <v>3524.9407499999998</v>
          </cell>
          <cell r="ID48">
            <v>0</v>
          </cell>
          <cell r="IE48">
            <v>70498.815000000002</v>
          </cell>
          <cell r="IF48">
            <v>704.98815000000002</v>
          </cell>
          <cell r="IG48">
            <v>0</v>
          </cell>
          <cell r="IH48">
            <v>0</v>
          </cell>
          <cell r="II48">
            <v>0</v>
          </cell>
          <cell r="IJ48">
            <v>0</v>
          </cell>
          <cell r="IK48">
            <v>0</v>
          </cell>
          <cell r="IL48">
            <v>0</v>
          </cell>
          <cell r="IO48">
            <v>0</v>
          </cell>
          <cell r="IP48">
            <v>0</v>
          </cell>
          <cell r="IQ48">
            <v>0</v>
          </cell>
          <cell r="IR48">
            <v>0</v>
          </cell>
          <cell r="IS48">
            <v>0</v>
          </cell>
          <cell r="IT48">
            <v>0</v>
          </cell>
          <cell r="IU48">
            <v>0</v>
          </cell>
        </row>
        <row r="49">
          <cell r="FX49">
            <v>0</v>
          </cell>
          <cell r="FY49">
            <v>0</v>
          </cell>
          <cell r="FZ49">
            <v>0</v>
          </cell>
          <cell r="GA49">
            <v>0</v>
          </cell>
          <cell r="GB49">
            <v>0</v>
          </cell>
          <cell r="GC49">
            <v>0</v>
          </cell>
          <cell r="GD49">
            <v>0</v>
          </cell>
          <cell r="GE49">
            <v>0</v>
          </cell>
          <cell r="GF49">
            <v>0</v>
          </cell>
          <cell r="GG49">
            <v>0</v>
          </cell>
          <cell r="GH49">
            <v>0</v>
          </cell>
          <cell r="GI49">
            <v>0</v>
          </cell>
          <cell r="GJ49">
            <v>0</v>
          </cell>
          <cell r="GK49">
            <v>0</v>
          </cell>
          <cell r="GM49">
            <v>0</v>
          </cell>
          <cell r="HS49">
            <v>2926674.7625000002</v>
          </cell>
          <cell r="HT49">
            <v>931853.24438000016</v>
          </cell>
          <cell r="HU49">
            <v>0</v>
          </cell>
          <cell r="HV49">
            <v>5853349.5250000004</v>
          </cell>
          <cell r="HW49">
            <v>1514261.5221175002</v>
          </cell>
          <cell r="HX49">
            <v>0</v>
          </cell>
          <cell r="HY49">
            <v>5853349.5250000004</v>
          </cell>
          <cell r="HZ49">
            <v>1048334.8999275004</v>
          </cell>
          <cell r="IA49">
            <v>0</v>
          </cell>
          <cell r="IB49">
            <v>5853349.5250000004</v>
          </cell>
          <cell r="IC49">
            <v>582408.2777375005</v>
          </cell>
          <cell r="ID49">
            <v>0</v>
          </cell>
          <cell r="IE49">
            <v>2926674.7625000002</v>
          </cell>
          <cell r="IF49">
            <v>116481.65554750038</v>
          </cell>
          <cell r="IG49">
            <v>0</v>
          </cell>
          <cell r="IH49">
            <v>0</v>
          </cell>
          <cell r="II49">
            <v>3.7066638469696047E-10</v>
          </cell>
          <cell r="IJ49">
            <v>0</v>
          </cell>
          <cell r="IK49">
            <v>0</v>
          </cell>
          <cell r="IL49">
            <v>3.7066638469696047E-10</v>
          </cell>
          <cell r="IO49">
            <v>0</v>
          </cell>
          <cell r="IP49">
            <v>0</v>
          </cell>
          <cell r="IQ49">
            <v>0</v>
          </cell>
          <cell r="IR49">
            <v>0</v>
          </cell>
          <cell r="IS49">
            <v>0</v>
          </cell>
          <cell r="IT49">
            <v>0</v>
          </cell>
          <cell r="IU49">
            <v>0</v>
          </cell>
        </row>
        <row r="50">
          <cell r="FX50">
            <v>0</v>
          </cell>
          <cell r="FY50">
            <v>0</v>
          </cell>
          <cell r="FZ50">
            <v>0</v>
          </cell>
          <cell r="GA50">
            <v>0</v>
          </cell>
          <cell r="GB50">
            <v>0</v>
          </cell>
          <cell r="GC50">
            <v>0</v>
          </cell>
          <cell r="GD50">
            <v>0</v>
          </cell>
          <cell r="GE50">
            <v>0</v>
          </cell>
          <cell r="GF50">
            <v>0</v>
          </cell>
          <cell r="GG50">
            <v>0</v>
          </cell>
          <cell r="GH50">
            <v>0</v>
          </cell>
          <cell r="GI50">
            <v>0</v>
          </cell>
          <cell r="GJ50">
            <v>0</v>
          </cell>
          <cell r="GK50">
            <v>0</v>
          </cell>
          <cell r="GM50">
            <v>0</v>
          </cell>
          <cell r="HD50">
            <v>58701018.914999999</v>
          </cell>
          <cell r="HS50">
            <v>67086878.759999998</v>
          </cell>
          <cell r="HT50">
            <v>2670057.774648</v>
          </cell>
          <cell r="HU50">
            <v>0</v>
          </cell>
          <cell r="HV50">
            <v>0</v>
          </cell>
          <cell r="HW50">
            <v>-4672601.1056340002</v>
          </cell>
          <cell r="HX50">
            <v>0</v>
          </cell>
          <cell r="HY50">
            <v>0</v>
          </cell>
          <cell r="HZ50">
            <v>-4672601.1056340002</v>
          </cell>
          <cell r="IA50">
            <v>0</v>
          </cell>
          <cell r="IB50">
            <v>0</v>
          </cell>
          <cell r="IC50">
            <v>-4672601.1056340002</v>
          </cell>
          <cell r="ID50">
            <v>0</v>
          </cell>
          <cell r="IE50">
            <v>0</v>
          </cell>
          <cell r="IF50">
            <v>-4672601.1056340002</v>
          </cell>
          <cell r="IG50">
            <v>0</v>
          </cell>
          <cell r="IH50">
            <v>0</v>
          </cell>
          <cell r="II50">
            <v>-4672601.1056340002</v>
          </cell>
          <cell r="IJ50">
            <v>0</v>
          </cell>
          <cell r="IK50">
            <v>0</v>
          </cell>
          <cell r="IL50">
            <v>-4672601.1056340002</v>
          </cell>
          <cell r="IO50">
            <v>0</v>
          </cell>
          <cell r="IP50">
            <v>0</v>
          </cell>
          <cell r="IQ50">
            <v>0</v>
          </cell>
          <cell r="IR50">
            <v>0</v>
          </cell>
          <cell r="IS50">
            <v>0</v>
          </cell>
          <cell r="IT50">
            <v>0</v>
          </cell>
          <cell r="IU50">
            <v>0</v>
          </cell>
        </row>
        <row r="51">
          <cell r="FX51">
            <v>0</v>
          </cell>
          <cell r="FY51">
            <v>0</v>
          </cell>
          <cell r="FZ51">
            <v>0</v>
          </cell>
          <cell r="GA51">
            <v>0</v>
          </cell>
          <cell r="GB51">
            <v>0</v>
          </cell>
          <cell r="GC51">
            <v>0</v>
          </cell>
          <cell r="GD51">
            <v>0</v>
          </cell>
          <cell r="GE51">
            <v>0</v>
          </cell>
          <cell r="GF51">
            <v>0</v>
          </cell>
          <cell r="GG51">
            <v>0</v>
          </cell>
          <cell r="GH51">
            <v>0</v>
          </cell>
          <cell r="GI51">
            <v>0</v>
          </cell>
          <cell r="GJ51">
            <v>0</v>
          </cell>
          <cell r="GK51">
            <v>0</v>
          </cell>
          <cell r="GM51">
            <v>0</v>
          </cell>
          <cell r="HS51">
            <v>7350619.8855555551</v>
          </cell>
          <cell r="HT51">
            <v>2632992.0430060001</v>
          </cell>
          <cell r="HU51">
            <v>0</v>
          </cell>
          <cell r="HV51">
            <v>14701239.77111111</v>
          </cell>
          <cell r="HW51">
            <v>4388320.0716766659</v>
          </cell>
          <cell r="HX51">
            <v>0</v>
          </cell>
          <cell r="HY51">
            <v>14701239.77111111</v>
          </cell>
          <cell r="HZ51">
            <v>3218101.3858962217</v>
          </cell>
          <cell r="IA51">
            <v>0</v>
          </cell>
          <cell r="IB51">
            <v>14701239.77111111</v>
          </cell>
          <cell r="IC51">
            <v>2047882.7001157771</v>
          </cell>
          <cell r="ID51">
            <v>0</v>
          </cell>
          <cell r="IE51">
            <v>14701239.77111111</v>
          </cell>
          <cell r="IF51">
            <v>877664.0143353329</v>
          </cell>
          <cell r="IG51">
            <v>0</v>
          </cell>
          <cell r="IH51">
            <v>0</v>
          </cell>
          <cell r="II51">
            <v>-4.4479966163635256E-10</v>
          </cell>
          <cell r="IJ51">
            <v>0</v>
          </cell>
          <cell r="IK51">
            <v>0</v>
          </cell>
          <cell r="IL51">
            <v>-4.4479966163635256E-10</v>
          </cell>
          <cell r="IO51">
            <v>0</v>
          </cell>
          <cell r="IP51">
            <v>0</v>
          </cell>
          <cell r="IQ51">
            <v>0</v>
          </cell>
          <cell r="IR51">
            <v>0</v>
          </cell>
          <cell r="IS51">
            <v>0</v>
          </cell>
          <cell r="IT51">
            <v>0</v>
          </cell>
          <cell r="IU51">
            <v>0</v>
          </cell>
        </row>
        <row r="52">
          <cell r="FX52">
            <v>0</v>
          </cell>
          <cell r="FY52">
            <v>0</v>
          </cell>
          <cell r="FZ52">
            <v>0</v>
          </cell>
          <cell r="GA52">
            <v>0</v>
          </cell>
          <cell r="GB52">
            <v>0</v>
          </cell>
          <cell r="GC52">
            <v>0</v>
          </cell>
          <cell r="GD52">
            <v>0</v>
          </cell>
          <cell r="GE52">
            <v>0</v>
          </cell>
          <cell r="GF52">
            <v>0</v>
          </cell>
          <cell r="GG52">
            <v>0</v>
          </cell>
          <cell r="GH52">
            <v>0</v>
          </cell>
          <cell r="GI52">
            <v>0</v>
          </cell>
          <cell r="GJ52">
            <v>0</v>
          </cell>
          <cell r="GK52">
            <v>0</v>
          </cell>
          <cell r="GM52">
            <v>0</v>
          </cell>
          <cell r="HS52">
            <v>4852252.3976923078</v>
          </cell>
          <cell r="HT52">
            <v>2510555.3905660002</v>
          </cell>
          <cell r="HU52">
            <v>0</v>
          </cell>
          <cell r="HV52">
            <v>9704504.7953846157</v>
          </cell>
          <cell r="HW52">
            <v>4441751.8448475394</v>
          </cell>
          <cell r="HX52">
            <v>0</v>
          </cell>
          <cell r="HY52">
            <v>9704504.7953846157</v>
          </cell>
          <cell r="HZ52">
            <v>3669273.2631349238</v>
          </cell>
          <cell r="IA52">
            <v>0</v>
          </cell>
          <cell r="IB52">
            <v>9704504.7953846157</v>
          </cell>
          <cell r="IC52">
            <v>2896794.6814223081</v>
          </cell>
          <cell r="ID52">
            <v>0</v>
          </cell>
          <cell r="IE52">
            <v>9704504.7953846157</v>
          </cell>
          <cell r="IF52">
            <v>2124316.0997096924</v>
          </cell>
          <cell r="IG52">
            <v>0</v>
          </cell>
          <cell r="IH52">
            <v>9704504.7953846157</v>
          </cell>
          <cell r="II52">
            <v>1351837.5179970772</v>
          </cell>
          <cell r="IJ52">
            <v>0</v>
          </cell>
          <cell r="IK52">
            <v>9704504.7953846157</v>
          </cell>
          <cell r="IL52">
            <v>579358.93628446152</v>
          </cell>
          <cell r="IO52">
            <v>0</v>
          </cell>
          <cell r="IP52">
            <v>0</v>
          </cell>
          <cell r="IQ52">
            <v>0</v>
          </cell>
          <cell r="IR52">
            <v>0</v>
          </cell>
          <cell r="IS52">
            <v>0</v>
          </cell>
          <cell r="IT52">
            <v>0</v>
          </cell>
          <cell r="IU52">
            <v>0</v>
          </cell>
        </row>
        <row r="53">
          <cell r="FX53">
            <v>0</v>
          </cell>
          <cell r="FY53">
            <v>0</v>
          </cell>
          <cell r="FZ53">
            <v>0</v>
          </cell>
          <cell r="GA53">
            <v>0</v>
          </cell>
          <cell r="GB53">
            <v>0</v>
          </cell>
          <cell r="GC53">
            <v>0</v>
          </cell>
          <cell r="GD53">
            <v>0</v>
          </cell>
          <cell r="GE53">
            <v>0</v>
          </cell>
          <cell r="GF53">
            <v>0</v>
          </cell>
          <cell r="GG53">
            <v>0</v>
          </cell>
          <cell r="GH53">
            <v>0</v>
          </cell>
          <cell r="GI53">
            <v>0</v>
          </cell>
          <cell r="GJ53">
            <v>0</v>
          </cell>
          <cell r="GK53">
            <v>0</v>
          </cell>
          <cell r="GM53">
            <v>0</v>
          </cell>
          <cell r="HS53">
            <v>635571.34769230767</v>
          </cell>
          <cell r="HT53">
            <v>328844.61529599997</v>
          </cell>
          <cell r="HU53">
            <v>0</v>
          </cell>
          <cell r="HV53">
            <v>1271142.6953846153</v>
          </cell>
          <cell r="HW53">
            <v>581802.01167753851</v>
          </cell>
          <cell r="HX53">
            <v>0</v>
          </cell>
          <cell r="HY53">
            <v>1271142.6953846153</v>
          </cell>
          <cell r="HZ53">
            <v>480619.05312492297</v>
          </cell>
          <cell r="IA53">
            <v>0</v>
          </cell>
          <cell r="IB53">
            <v>1271142.6953846153</v>
          </cell>
          <cell r="IC53">
            <v>379436.09457230754</v>
          </cell>
          <cell r="ID53">
            <v>0</v>
          </cell>
          <cell r="IE53">
            <v>1271142.6953846153</v>
          </cell>
          <cell r="IF53">
            <v>278253.13601969217</v>
          </cell>
          <cell r="IG53">
            <v>0</v>
          </cell>
          <cell r="IH53">
            <v>1271142.6953846153</v>
          </cell>
          <cell r="II53">
            <v>177070.17746707678</v>
          </cell>
          <cell r="IJ53">
            <v>0</v>
          </cell>
          <cell r="IK53">
            <v>1271142.6953846153</v>
          </cell>
          <cell r="IL53">
            <v>75887.218914461409</v>
          </cell>
          <cell r="IO53">
            <v>0</v>
          </cell>
          <cell r="IP53">
            <v>0</v>
          </cell>
          <cell r="IQ53">
            <v>0</v>
          </cell>
          <cell r="IR53">
            <v>0</v>
          </cell>
          <cell r="IS53">
            <v>0</v>
          </cell>
          <cell r="IT53">
            <v>0</v>
          </cell>
          <cell r="IU53">
            <v>0</v>
          </cell>
        </row>
        <row r="54">
          <cell r="FX54">
            <v>0</v>
          </cell>
          <cell r="FY54">
            <v>0</v>
          </cell>
          <cell r="FZ54">
            <v>0</v>
          </cell>
          <cell r="GA54">
            <v>0</v>
          </cell>
          <cell r="GB54">
            <v>0</v>
          </cell>
          <cell r="GC54">
            <v>0</v>
          </cell>
          <cell r="GD54">
            <v>0</v>
          </cell>
          <cell r="GE54">
            <v>0</v>
          </cell>
          <cell r="GF54">
            <v>0</v>
          </cell>
          <cell r="GG54">
            <v>0</v>
          </cell>
          <cell r="GH54">
            <v>0</v>
          </cell>
          <cell r="GI54">
            <v>0</v>
          </cell>
          <cell r="GJ54">
            <v>0</v>
          </cell>
          <cell r="GK54">
            <v>0</v>
          </cell>
          <cell r="GM54">
            <v>0</v>
          </cell>
          <cell r="HS54">
            <v>910851.49571428564</v>
          </cell>
          <cell r="HT54">
            <v>507526.45341200003</v>
          </cell>
          <cell r="HU54">
            <v>0</v>
          </cell>
          <cell r="HV54">
            <v>1821702.9914285713</v>
          </cell>
          <cell r="HW54">
            <v>906297.23823571415</v>
          </cell>
          <cell r="HX54">
            <v>0</v>
          </cell>
          <cell r="HY54">
            <v>1821702.9914285713</v>
          </cell>
          <cell r="HZ54">
            <v>761289.6801179999</v>
          </cell>
          <cell r="IA54">
            <v>0</v>
          </cell>
          <cell r="IB54">
            <v>1821702.9914285713</v>
          </cell>
          <cell r="IC54">
            <v>616282.12200028554</v>
          </cell>
          <cell r="ID54">
            <v>0</v>
          </cell>
          <cell r="IE54">
            <v>1821702.9914285713</v>
          </cell>
          <cell r="IF54">
            <v>471274.5638825713</v>
          </cell>
          <cell r="IG54">
            <v>0</v>
          </cell>
          <cell r="IH54">
            <v>1821702.9914285713</v>
          </cell>
          <cell r="II54">
            <v>326267.00576485705</v>
          </cell>
          <cell r="IJ54">
            <v>0</v>
          </cell>
          <cell r="IK54">
            <v>1821702.9914285713</v>
          </cell>
          <cell r="IL54">
            <v>181259.44764714281</v>
          </cell>
          <cell r="IO54">
            <v>0</v>
          </cell>
          <cell r="IP54">
            <v>0</v>
          </cell>
          <cell r="IQ54">
            <v>0</v>
          </cell>
          <cell r="IR54">
            <v>0</v>
          </cell>
          <cell r="IS54">
            <v>0</v>
          </cell>
          <cell r="IT54">
            <v>0</v>
          </cell>
          <cell r="IU54">
            <v>0</v>
          </cell>
        </row>
        <row r="55">
          <cell r="FX55">
            <v>0</v>
          </cell>
          <cell r="FY55">
            <v>0</v>
          </cell>
          <cell r="FZ55">
            <v>0</v>
          </cell>
          <cell r="GA55">
            <v>0</v>
          </cell>
          <cell r="GB55">
            <v>0</v>
          </cell>
          <cell r="GC55">
            <v>0</v>
          </cell>
          <cell r="GD55">
            <v>0</v>
          </cell>
          <cell r="GE55">
            <v>0</v>
          </cell>
          <cell r="GF55">
            <v>0</v>
          </cell>
          <cell r="GG55">
            <v>0</v>
          </cell>
          <cell r="GH55">
            <v>0</v>
          </cell>
          <cell r="GI55">
            <v>0</v>
          </cell>
          <cell r="GJ55">
            <v>0</v>
          </cell>
          <cell r="GK55">
            <v>0</v>
          </cell>
          <cell r="GM55">
            <v>0</v>
          </cell>
          <cell r="HS55">
            <v>1171640.8553846152</v>
          </cell>
          <cell r="HT55">
            <v>606206.97857599996</v>
          </cell>
          <cell r="HU55">
            <v>0</v>
          </cell>
          <cell r="HV55">
            <v>2343281.7107692305</v>
          </cell>
          <cell r="HW55">
            <v>1072520.0390190769</v>
          </cell>
          <cell r="HX55">
            <v>0</v>
          </cell>
          <cell r="HY55">
            <v>2343281.7107692305</v>
          </cell>
          <cell r="HZ55">
            <v>885994.81484184624</v>
          </cell>
          <cell r="IA55">
            <v>0</v>
          </cell>
          <cell r="IB55">
            <v>2343281.7107692305</v>
          </cell>
          <cell r="IC55">
            <v>699469.59066461562</v>
          </cell>
          <cell r="ID55">
            <v>0</v>
          </cell>
          <cell r="IE55">
            <v>2343281.7107692305</v>
          </cell>
          <cell r="IF55">
            <v>512944.36648738489</v>
          </cell>
          <cell r="IG55">
            <v>0</v>
          </cell>
          <cell r="IH55">
            <v>2343281.7107692305</v>
          </cell>
          <cell r="II55">
            <v>326419.14231015416</v>
          </cell>
          <cell r="IJ55">
            <v>0</v>
          </cell>
          <cell r="IK55">
            <v>2343281.7107692305</v>
          </cell>
          <cell r="IL55">
            <v>139893.91813292337</v>
          </cell>
          <cell r="IO55">
            <v>0</v>
          </cell>
          <cell r="IP55">
            <v>0</v>
          </cell>
          <cell r="IQ55">
            <v>0</v>
          </cell>
          <cell r="IR55">
            <v>0</v>
          </cell>
          <cell r="IS55">
            <v>0</v>
          </cell>
          <cell r="IT55">
            <v>0</v>
          </cell>
          <cell r="IU55">
            <v>0</v>
          </cell>
        </row>
        <row r="56">
          <cell r="FX56">
            <v>0</v>
          </cell>
          <cell r="FY56">
            <v>0</v>
          </cell>
          <cell r="FZ56">
            <v>0</v>
          </cell>
          <cell r="GA56">
            <v>0</v>
          </cell>
          <cell r="GB56">
            <v>0</v>
          </cell>
          <cell r="GC56">
            <v>0</v>
          </cell>
          <cell r="GD56">
            <v>0</v>
          </cell>
          <cell r="GE56">
            <v>0</v>
          </cell>
          <cell r="GF56">
            <v>0</v>
          </cell>
          <cell r="GG56">
            <v>0</v>
          </cell>
          <cell r="GH56">
            <v>0</v>
          </cell>
          <cell r="GI56">
            <v>0</v>
          </cell>
          <cell r="GJ56">
            <v>0</v>
          </cell>
          <cell r="GK56">
            <v>0</v>
          </cell>
          <cell r="GM56">
            <v>0</v>
          </cell>
          <cell r="HS56">
            <v>1856570.8338170003</v>
          </cell>
          <cell r="HT56">
            <v>1108372.7877887492</v>
          </cell>
          <cell r="HU56">
            <v>0</v>
          </cell>
          <cell r="HV56">
            <v>3713141.6676340005</v>
          </cell>
          <cell r="HW56">
            <v>1995071.0180197484</v>
          </cell>
          <cell r="HX56">
            <v>0</v>
          </cell>
          <cell r="HY56">
            <v>3713141.6676340005</v>
          </cell>
          <cell r="HZ56">
            <v>1699504.9412760818</v>
          </cell>
          <cell r="IA56">
            <v>0</v>
          </cell>
          <cell r="IB56">
            <v>3713141.6676340005</v>
          </cell>
          <cell r="IC56">
            <v>1403938.8645324153</v>
          </cell>
          <cell r="ID56">
            <v>0</v>
          </cell>
          <cell r="IE56">
            <v>3713141.6676340005</v>
          </cell>
          <cell r="IF56">
            <v>1108372.7877887487</v>
          </cell>
          <cell r="IG56">
            <v>0</v>
          </cell>
          <cell r="IH56">
            <v>3713141.6676340005</v>
          </cell>
          <cell r="II56">
            <v>812806.71104508243</v>
          </cell>
          <cell r="IJ56">
            <v>0</v>
          </cell>
          <cell r="IK56">
            <v>3713141.6676340005</v>
          </cell>
          <cell r="IL56">
            <v>517240.63430141599</v>
          </cell>
          <cell r="IO56">
            <v>0</v>
          </cell>
          <cell r="IP56">
            <v>0</v>
          </cell>
          <cell r="IQ56">
            <v>0</v>
          </cell>
          <cell r="IR56">
            <v>0</v>
          </cell>
          <cell r="IS56">
            <v>0</v>
          </cell>
          <cell r="IT56">
            <v>0</v>
          </cell>
          <cell r="IU56">
            <v>0</v>
          </cell>
        </row>
        <row r="57">
          <cell r="FX57">
            <v>0</v>
          </cell>
          <cell r="FY57">
            <v>0</v>
          </cell>
          <cell r="FZ57">
            <v>0</v>
          </cell>
          <cell r="GA57">
            <v>0</v>
          </cell>
          <cell r="GB57">
            <v>0</v>
          </cell>
          <cell r="GC57">
            <v>0</v>
          </cell>
          <cell r="GD57">
            <v>0</v>
          </cell>
          <cell r="GE57">
            <v>0</v>
          </cell>
          <cell r="GF57">
            <v>0</v>
          </cell>
          <cell r="GG57">
            <v>0</v>
          </cell>
          <cell r="GH57">
            <v>0</v>
          </cell>
          <cell r="GI57">
            <v>0</v>
          </cell>
          <cell r="GJ57">
            <v>0</v>
          </cell>
          <cell r="GK57">
            <v>0</v>
          </cell>
          <cell r="GM57">
            <v>0</v>
          </cell>
          <cell r="HS57">
            <v>273745.6708496667</v>
          </cell>
          <cell r="HT57">
            <v>163426.16549725103</v>
          </cell>
          <cell r="HU57">
            <v>0</v>
          </cell>
          <cell r="HV57">
            <v>547491.3416993334</v>
          </cell>
          <cell r="HW57">
            <v>294167.09789505182</v>
          </cell>
          <cell r="HX57">
            <v>0</v>
          </cell>
          <cell r="HY57">
            <v>547491.3416993334</v>
          </cell>
          <cell r="HZ57">
            <v>250586.78709578485</v>
          </cell>
          <cell r="IA57">
            <v>0</v>
          </cell>
          <cell r="IB57">
            <v>547491.3416993334</v>
          </cell>
          <cell r="IC57">
            <v>207006.47629651782</v>
          </cell>
          <cell r="ID57">
            <v>0</v>
          </cell>
          <cell r="IE57">
            <v>547491.3416993334</v>
          </cell>
          <cell r="IF57">
            <v>163426.16549725088</v>
          </cell>
          <cell r="IG57">
            <v>0</v>
          </cell>
          <cell r="IH57">
            <v>547491.3416993334</v>
          </cell>
          <cell r="II57">
            <v>119845.85469798394</v>
          </cell>
          <cell r="IJ57">
            <v>0</v>
          </cell>
          <cell r="IK57">
            <v>547491.3416993334</v>
          </cell>
          <cell r="IL57">
            <v>76265.543898717006</v>
          </cell>
          <cell r="IO57">
            <v>0</v>
          </cell>
          <cell r="IP57">
            <v>0</v>
          </cell>
          <cell r="IQ57">
            <v>0</v>
          </cell>
          <cell r="IR57">
            <v>0</v>
          </cell>
          <cell r="IS57">
            <v>0</v>
          </cell>
          <cell r="IT57">
            <v>0</v>
          </cell>
          <cell r="IU57">
            <v>0</v>
          </cell>
        </row>
        <row r="58">
          <cell r="FX58">
            <v>0</v>
          </cell>
          <cell r="FY58">
            <v>0</v>
          </cell>
          <cell r="FZ58">
            <v>0</v>
          </cell>
          <cell r="GA58">
            <v>0</v>
          </cell>
          <cell r="GB58">
            <v>0</v>
          </cell>
          <cell r="GC58">
            <v>0</v>
          </cell>
          <cell r="GD58">
            <v>0</v>
          </cell>
          <cell r="GE58">
            <v>0</v>
          </cell>
          <cell r="GF58">
            <v>0</v>
          </cell>
          <cell r="GG58">
            <v>0</v>
          </cell>
          <cell r="GH58">
            <v>0</v>
          </cell>
          <cell r="GI58">
            <v>0</v>
          </cell>
          <cell r="GJ58">
            <v>0</v>
          </cell>
          <cell r="GK58">
            <v>0</v>
          </cell>
          <cell r="GM58">
            <v>0</v>
          </cell>
          <cell r="HS58">
            <v>2581191.29</v>
          </cell>
          <cell r="HT58">
            <v>1540971.2001300002</v>
          </cell>
          <cell r="HU58">
            <v>0</v>
          </cell>
          <cell r="HV58">
            <v>5162382.58</v>
          </cell>
          <cell r="HW58">
            <v>2773748.1602340005</v>
          </cell>
          <cell r="HX58">
            <v>0</v>
          </cell>
          <cell r="HY58">
            <v>5162382.58</v>
          </cell>
          <cell r="HZ58">
            <v>2362822.5068660006</v>
          </cell>
          <cell r="IA58">
            <v>0</v>
          </cell>
          <cell r="IB58">
            <v>5162382.58</v>
          </cell>
          <cell r="IC58">
            <v>1951896.8534980007</v>
          </cell>
          <cell r="ID58">
            <v>0</v>
          </cell>
          <cell r="IE58">
            <v>5162382.58</v>
          </cell>
          <cell r="IF58">
            <v>1540971.2001300007</v>
          </cell>
          <cell r="IG58">
            <v>0</v>
          </cell>
          <cell r="IH58">
            <v>5162382.58</v>
          </cell>
          <cell r="II58">
            <v>1130045.5467620008</v>
          </cell>
          <cell r="IJ58">
            <v>0</v>
          </cell>
          <cell r="IK58">
            <v>5162382.58</v>
          </cell>
          <cell r="IL58">
            <v>719119.89339400094</v>
          </cell>
          <cell r="IO58">
            <v>0</v>
          </cell>
          <cell r="IP58">
            <v>0</v>
          </cell>
          <cell r="IQ58">
            <v>0</v>
          </cell>
          <cell r="IR58">
            <v>0</v>
          </cell>
          <cell r="IS58">
            <v>0</v>
          </cell>
          <cell r="IT58">
            <v>0</v>
          </cell>
          <cell r="IU58">
            <v>0</v>
          </cell>
        </row>
        <row r="59">
          <cell r="FX59">
            <v>0</v>
          </cell>
          <cell r="FY59">
            <v>0</v>
          </cell>
          <cell r="FZ59">
            <v>0</v>
          </cell>
          <cell r="GA59">
            <v>0</v>
          </cell>
          <cell r="GB59">
            <v>0</v>
          </cell>
          <cell r="GC59">
            <v>0</v>
          </cell>
          <cell r="GD59">
            <v>0</v>
          </cell>
          <cell r="GE59">
            <v>0</v>
          </cell>
          <cell r="GF59">
            <v>0</v>
          </cell>
          <cell r="GG59">
            <v>0</v>
          </cell>
          <cell r="GH59">
            <v>0</v>
          </cell>
          <cell r="GI59">
            <v>0</v>
          </cell>
          <cell r="GJ59">
            <v>0</v>
          </cell>
          <cell r="GK59">
            <v>0</v>
          </cell>
          <cell r="GM59">
            <v>0</v>
          </cell>
          <cell r="HS59">
            <v>304945.52437499998</v>
          </cell>
          <cell r="HT59">
            <v>194189.30992199999</v>
          </cell>
          <cell r="HU59">
            <v>0</v>
          </cell>
          <cell r="HV59">
            <v>609891.04874999996</v>
          </cell>
          <cell r="HW59">
            <v>351968.12423362501</v>
          </cell>
          <cell r="HX59">
            <v>0</v>
          </cell>
          <cell r="HY59">
            <v>609891.04874999996</v>
          </cell>
          <cell r="HZ59">
            <v>303420.79675312497</v>
          </cell>
          <cell r="IA59">
            <v>0</v>
          </cell>
          <cell r="IB59">
            <v>609891.04874999996</v>
          </cell>
          <cell r="IC59">
            <v>254873.46927262496</v>
          </cell>
          <cell r="ID59">
            <v>0</v>
          </cell>
          <cell r="IE59">
            <v>609891.04874999996</v>
          </cell>
          <cell r="IF59">
            <v>206326.14179212495</v>
          </cell>
          <cell r="IG59">
            <v>0</v>
          </cell>
          <cell r="IH59">
            <v>609891.04874999996</v>
          </cell>
          <cell r="II59">
            <v>157778.81431162497</v>
          </cell>
          <cell r="IJ59">
            <v>0</v>
          </cell>
          <cell r="IK59">
            <v>609891.04874999996</v>
          </cell>
          <cell r="IL59">
            <v>109231.48683112494</v>
          </cell>
          <cell r="IO59">
            <v>0</v>
          </cell>
          <cell r="IP59">
            <v>0</v>
          </cell>
          <cell r="IQ59">
            <v>0</v>
          </cell>
          <cell r="IR59">
            <v>0</v>
          </cell>
          <cell r="IS59">
            <v>0</v>
          </cell>
          <cell r="IT59">
            <v>0</v>
          </cell>
          <cell r="IU59">
            <v>0</v>
          </cell>
        </row>
        <row r="60">
          <cell r="FX60">
            <v>0</v>
          </cell>
          <cell r="FY60">
            <v>0</v>
          </cell>
          <cell r="FZ60">
            <v>0</v>
          </cell>
          <cell r="GA60">
            <v>0</v>
          </cell>
          <cell r="GB60">
            <v>0</v>
          </cell>
          <cell r="GC60">
            <v>0</v>
          </cell>
          <cell r="GD60">
            <v>0</v>
          </cell>
          <cell r="GE60">
            <v>0</v>
          </cell>
          <cell r="GF60">
            <v>0</v>
          </cell>
          <cell r="GG60">
            <v>0</v>
          </cell>
          <cell r="GH60">
            <v>0</v>
          </cell>
          <cell r="GI60">
            <v>0</v>
          </cell>
          <cell r="GJ60">
            <v>0</v>
          </cell>
          <cell r="GK60">
            <v>0</v>
          </cell>
          <cell r="GM60">
            <v>0</v>
          </cell>
          <cell r="HS60">
            <v>382648.551875</v>
          </cell>
          <cell r="HT60">
            <v>243670.59783400001</v>
          </cell>
          <cell r="HU60">
            <v>0</v>
          </cell>
          <cell r="HV60">
            <v>765297.10375000001</v>
          </cell>
          <cell r="HW60">
            <v>441652.95857412508</v>
          </cell>
          <cell r="HX60">
            <v>0</v>
          </cell>
          <cell r="HY60">
            <v>765297.10375000001</v>
          </cell>
          <cell r="HZ60">
            <v>380735.3091156251</v>
          </cell>
          <cell r="IA60">
            <v>0</v>
          </cell>
          <cell r="IB60">
            <v>765297.10375000001</v>
          </cell>
          <cell r="IC60">
            <v>319817.65965712507</v>
          </cell>
          <cell r="ID60">
            <v>0</v>
          </cell>
          <cell r="IE60">
            <v>765297.10375000001</v>
          </cell>
          <cell r="IF60">
            <v>258900.0101986251</v>
          </cell>
          <cell r="IG60">
            <v>0</v>
          </cell>
          <cell r="IH60">
            <v>765297.10375000001</v>
          </cell>
          <cell r="II60">
            <v>197982.36074012509</v>
          </cell>
          <cell r="IJ60">
            <v>0</v>
          </cell>
          <cell r="IK60">
            <v>765297.10375000001</v>
          </cell>
          <cell r="IL60">
            <v>137064.71128162512</v>
          </cell>
          <cell r="IO60">
            <v>0</v>
          </cell>
          <cell r="IP60">
            <v>0</v>
          </cell>
          <cell r="IQ60">
            <v>0</v>
          </cell>
          <cell r="IR60">
            <v>0</v>
          </cell>
          <cell r="IS60">
            <v>0</v>
          </cell>
          <cell r="IT60">
            <v>0</v>
          </cell>
          <cell r="IU60">
            <v>0</v>
          </cell>
        </row>
        <row r="61">
          <cell r="FX61">
            <v>0</v>
          </cell>
          <cell r="FY61">
            <v>0</v>
          </cell>
          <cell r="FZ61">
            <v>0</v>
          </cell>
          <cell r="GA61">
            <v>0</v>
          </cell>
          <cell r="GB61">
            <v>0</v>
          </cell>
          <cell r="GC61">
            <v>0</v>
          </cell>
          <cell r="GD61">
            <v>0</v>
          </cell>
          <cell r="GE61">
            <v>0</v>
          </cell>
          <cell r="GF61">
            <v>0</v>
          </cell>
          <cell r="GG61">
            <v>0</v>
          </cell>
          <cell r="GH61">
            <v>0</v>
          </cell>
          <cell r="GI61">
            <v>0</v>
          </cell>
          <cell r="GJ61">
            <v>0</v>
          </cell>
          <cell r="GK61">
            <v>0</v>
          </cell>
          <cell r="GM61">
            <v>0</v>
          </cell>
          <cell r="HS61">
            <v>206784.65444444443</v>
          </cell>
          <cell r="HT61">
            <v>148140.52644399999</v>
          </cell>
          <cell r="HU61">
            <v>0</v>
          </cell>
          <cell r="HV61">
            <v>413569.30888888886</v>
          </cell>
          <cell r="HW61">
            <v>271590.96514733334</v>
          </cell>
          <cell r="HX61">
            <v>0</v>
          </cell>
          <cell r="HY61">
            <v>413569.30888888886</v>
          </cell>
          <cell r="HZ61">
            <v>238670.84815977776</v>
          </cell>
          <cell r="IA61">
            <v>0</v>
          </cell>
          <cell r="IB61">
            <v>413569.30888888886</v>
          </cell>
          <cell r="IC61">
            <v>205750.73117222221</v>
          </cell>
          <cell r="ID61">
            <v>0</v>
          </cell>
          <cell r="IE61">
            <v>413569.30888888886</v>
          </cell>
          <cell r="IF61">
            <v>172830.61418466666</v>
          </cell>
          <cell r="IG61">
            <v>0</v>
          </cell>
          <cell r="IH61">
            <v>413569.30888888886</v>
          </cell>
          <cell r="II61">
            <v>139910.49719711108</v>
          </cell>
          <cell r="IJ61">
            <v>0</v>
          </cell>
          <cell r="IK61">
            <v>413569.30888888886</v>
          </cell>
          <cell r="IL61">
            <v>106990.38020955553</v>
          </cell>
          <cell r="IO61">
            <v>0</v>
          </cell>
          <cell r="IP61">
            <v>0</v>
          </cell>
          <cell r="IQ61">
            <v>0</v>
          </cell>
          <cell r="IR61">
            <v>0</v>
          </cell>
          <cell r="IS61">
            <v>0</v>
          </cell>
          <cell r="IT61">
            <v>0</v>
          </cell>
          <cell r="IU61">
            <v>0</v>
          </cell>
        </row>
        <row r="62">
          <cell r="FX62">
            <v>0</v>
          </cell>
          <cell r="FY62">
            <v>0</v>
          </cell>
          <cell r="FZ62">
            <v>0</v>
          </cell>
          <cell r="GA62">
            <v>0</v>
          </cell>
          <cell r="GB62">
            <v>0</v>
          </cell>
          <cell r="GC62">
            <v>0</v>
          </cell>
          <cell r="GD62">
            <v>0</v>
          </cell>
          <cell r="GE62">
            <v>0</v>
          </cell>
          <cell r="GF62">
            <v>0</v>
          </cell>
          <cell r="GG62">
            <v>0</v>
          </cell>
          <cell r="GH62">
            <v>0</v>
          </cell>
          <cell r="GI62">
            <v>0</v>
          </cell>
          <cell r="GJ62">
            <v>0</v>
          </cell>
          <cell r="GK62">
            <v>0</v>
          </cell>
          <cell r="GM62">
            <v>0</v>
          </cell>
          <cell r="HS62">
            <v>2130222.9068749999</v>
          </cell>
          <cell r="HT62">
            <v>1356525.947098</v>
          </cell>
          <cell r="HU62">
            <v>0</v>
          </cell>
          <cell r="HV62">
            <v>4260445.8137499997</v>
          </cell>
          <cell r="HW62">
            <v>2458703.2791151251</v>
          </cell>
          <cell r="HX62">
            <v>0</v>
          </cell>
          <cell r="HY62">
            <v>4260445.8137499997</v>
          </cell>
          <cell r="HZ62">
            <v>2119571.7923406251</v>
          </cell>
          <cell r="IA62">
            <v>0</v>
          </cell>
          <cell r="IB62">
            <v>4260445.8137499997</v>
          </cell>
          <cell r="IC62">
            <v>1780440.3055661251</v>
          </cell>
          <cell r="ID62">
            <v>0</v>
          </cell>
          <cell r="IE62">
            <v>4260445.8137499997</v>
          </cell>
          <cell r="IF62">
            <v>1441308.8187916251</v>
          </cell>
          <cell r="IG62">
            <v>0</v>
          </cell>
          <cell r="IH62">
            <v>4260445.8137499997</v>
          </cell>
          <cell r="II62">
            <v>1102177.3320171253</v>
          </cell>
          <cell r="IJ62">
            <v>0</v>
          </cell>
          <cell r="IK62">
            <v>4260445.8137499997</v>
          </cell>
          <cell r="IL62">
            <v>763045.84524262545</v>
          </cell>
          <cell r="IO62">
            <v>0</v>
          </cell>
          <cell r="IP62">
            <v>0</v>
          </cell>
          <cell r="IQ62">
            <v>0</v>
          </cell>
          <cell r="IR62">
            <v>0</v>
          </cell>
          <cell r="IS62">
            <v>0</v>
          </cell>
          <cell r="IT62">
            <v>0</v>
          </cell>
          <cell r="IU62">
            <v>0</v>
          </cell>
        </row>
        <row r="63">
          <cell r="FX63">
            <v>0</v>
          </cell>
          <cell r="FY63">
            <v>0</v>
          </cell>
          <cell r="FZ63">
            <v>0</v>
          </cell>
          <cell r="GA63">
            <v>0</v>
          </cell>
          <cell r="GB63">
            <v>0</v>
          </cell>
          <cell r="GC63">
            <v>0</v>
          </cell>
          <cell r="GD63">
            <v>0</v>
          </cell>
          <cell r="GE63">
            <v>0</v>
          </cell>
          <cell r="GF63">
            <v>0</v>
          </cell>
          <cell r="GG63">
            <v>0</v>
          </cell>
          <cell r="GH63">
            <v>0</v>
          </cell>
          <cell r="GI63">
            <v>0</v>
          </cell>
          <cell r="GJ63">
            <v>0</v>
          </cell>
          <cell r="GK63">
            <v>0</v>
          </cell>
          <cell r="GM63">
            <v>0</v>
          </cell>
          <cell r="HS63">
            <v>9166209.5079999994</v>
          </cell>
          <cell r="HT63">
            <v>1824075.692092</v>
          </cell>
          <cell r="HU63">
            <v>0</v>
          </cell>
          <cell r="HV63">
            <v>18332419.015999999</v>
          </cell>
          <cell r="HW63">
            <v>2553705.9689288</v>
          </cell>
          <cell r="HX63">
            <v>0</v>
          </cell>
          <cell r="HY63">
            <v>18332419.015999999</v>
          </cell>
          <cell r="HZ63">
            <v>1094445.4152551997</v>
          </cell>
          <cell r="IA63">
            <v>0</v>
          </cell>
          <cell r="IB63">
            <v>0</v>
          </cell>
          <cell r="IC63">
            <v>-2.9653310775756837E-10</v>
          </cell>
          <cell r="ID63">
            <v>0</v>
          </cell>
          <cell r="IE63">
            <v>0</v>
          </cell>
          <cell r="IF63">
            <v>-2.9653310775756837E-10</v>
          </cell>
          <cell r="IG63">
            <v>0</v>
          </cell>
          <cell r="IH63">
            <v>0</v>
          </cell>
          <cell r="II63">
            <v>-2.9653310775756837E-10</v>
          </cell>
          <cell r="IJ63">
            <v>0</v>
          </cell>
          <cell r="IK63">
            <v>0</v>
          </cell>
          <cell r="IL63">
            <v>-2.9653310775756837E-10</v>
          </cell>
          <cell r="IO63">
            <v>0</v>
          </cell>
          <cell r="IP63">
            <v>0</v>
          </cell>
          <cell r="IQ63">
            <v>0</v>
          </cell>
          <cell r="IR63">
            <v>0</v>
          </cell>
          <cell r="IS63">
            <v>0</v>
          </cell>
          <cell r="IT63">
            <v>0</v>
          </cell>
          <cell r="IU63">
            <v>0</v>
          </cell>
        </row>
        <row r="64">
          <cell r="FX64">
            <v>0</v>
          </cell>
          <cell r="FY64">
            <v>0</v>
          </cell>
          <cell r="FZ64">
            <v>0</v>
          </cell>
          <cell r="GA64">
            <v>0</v>
          </cell>
          <cell r="GB64">
            <v>0</v>
          </cell>
          <cell r="GC64">
            <v>0</v>
          </cell>
          <cell r="GD64">
            <v>0</v>
          </cell>
          <cell r="GE64">
            <v>0</v>
          </cell>
          <cell r="GF64">
            <v>0</v>
          </cell>
          <cell r="GG64">
            <v>0</v>
          </cell>
          <cell r="GH64">
            <v>0</v>
          </cell>
          <cell r="GI64">
            <v>0</v>
          </cell>
          <cell r="GJ64">
            <v>0</v>
          </cell>
          <cell r="GK64">
            <v>0</v>
          </cell>
          <cell r="GM64">
            <v>0</v>
          </cell>
          <cell r="HD64">
            <v>25300689.715555556</v>
          </cell>
          <cell r="HS64">
            <v>28463275.93</v>
          </cell>
          <cell r="HT64">
            <v>1132838.3820140001</v>
          </cell>
          <cell r="HU64">
            <v>0</v>
          </cell>
          <cell r="HV64">
            <v>0</v>
          </cell>
          <cell r="HW64">
            <v>-2013934.9013582224</v>
          </cell>
          <cell r="HX64">
            <v>0</v>
          </cell>
          <cell r="HY64">
            <v>0</v>
          </cell>
          <cell r="HZ64">
            <v>-2013934.9013582224</v>
          </cell>
          <cell r="IA64">
            <v>0</v>
          </cell>
          <cell r="IB64">
            <v>0</v>
          </cell>
          <cell r="IC64">
            <v>-2013934.9013582224</v>
          </cell>
          <cell r="ID64">
            <v>0</v>
          </cell>
          <cell r="IE64">
            <v>0</v>
          </cell>
          <cell r="IF64">
            <v>-2013934.9013582224</v>
          </cell>
          <cell r="IG64">
            <v>0</v>
          </cell>
          <cell r="IH64">
            <v>0</v>
          </cell>
          <cell r="II64">
            <v>-2013934.9013582224</v>
          </cell>
          <cell r="IJ64">
            <v>0</v>
          </cell>
          <cell r="IK64">
            <v>0</v>
          </cell>
          <cell r="IL64">
            <v>-2013934.9013582224</v>
          </cell>
          <cell r="IO64">
            <v>0</v>
          </cell>
          <cell r="IP64">
            <v>0</v>
          </cell>
          <cell r="IQ64">
            <v>0</v>
          </cell>
          <cell r="IR64">
            <v>0</v>
          </cell>
          <cell r="IS64">
            <v>0</v>
          </cell>
          <cell r="IT64">
            <v>0</v>
          </cell>
          <cell r="IU64">
            <v>0</v>
          </cell>
        </row>
        <row r="65">
          <cell r="FX65">
            <v>0</v>
          </cell>
          <cell r="FY65">
            <v>0</v>
          </cell>
          <cell r="FZ65">
            <v>0</v>
          </cell>
          <cell r="GA65">
            <v>0</v>
          </cell>
          <cell r="GB65">
            <v>0</v>
          </cell>
          <cell r="GC65">
            <v>0</v>
          </cell>
          <cell r="GD65">
            <v>0</v>
          </cell>
          <cell r="GE65">
            <v>0</v>
          </cell>
          <cell r="GF65">
            <v>0</v>
          </cell>
          <cell r="GG65">
            <v>0</v>
          </cell>
          <cell r="GH65">
            <v>0</v>
          </cell>
          <cell r="GI65">
            <v>0</v>
          </cell>
          <cell r="GJ65">
            <v>0</v>
          </cell>
          <cell r="GK65">
            <v>0</v>
          </cell>
          <cell r="GM65">
            <v>0</v>
          </cell>
          <cell r="HS65">
            <v>3716146.8850000002</v>
          </cell>
          <cell r="HT65">
            <v>1479026.4602300001</v>
          </cell>
          <cell r="HU65">
            <v>0</v>
          </cell>
          <cell r="HV65">
            <v>7432293.7700000005</v>
          </cell>
          <cell r="HW65">
            <v>2514344.9823909998</v>
          </cell>
          <cell r="HX65">
            <v>0</v>
          </cell>
          <cell r="HY65">
            <v>7432293.7700000005</v>
          </cell>
          <cell r="HZ65">
            <v>1922734.3982989998</v>
          </cell>
          <cell r="IA65">
            <v>0</v>
          </cell>
          <cell r="IB65">
            <v>7432293.7700000005</v>
          </cell>
          <cell r="IC65">
            <v>1331123.8142069997</v>
          </cell>
          <cell r="ID65">
            <v>0</v>
          </cell>
          <cell r="IE65">
            <v>7432293.7700000005</v>
          </cell>
          <cell r="IF65">
            <v>739513.23011499958</v>
          </cell>
          <cell r="IG65">
            <v>0</v>
          </cell>
          <cell r="IH65">
            <v>3716146.8850000002</v>
          </cell>
          <cell r="II65">
            <v>147902.64602299948</v>
          </cell>
          <cell r="IJ65">
            <v>0</v>
          </cell>
          <cell r="IK65">
            <v>0</v>
          </cell>
          <cell r="IL65">
            <v>-5.1893293857574466E-10</v>
          </cell>
          <cell r="IO65">
            <v>0</v>
          </cell>
          <cell r="IP65">
            <v>0</v>
          </cell>
          <cell r="IQ65">
            <v>0</v>
          </cell>
          <cell r="IR65">
            <v>0</v>
          </cell>
          <cell r="IS65">
            <v>0</v>
          </cell>
          <cell r="IT65">
            <v>0</v>
          </cell>
          <cell r="IU65">
            <v>0</v>
          </cell>
        </row>
        <row r="66">
          <cell r="FX66">
            <v>0</v>
          </cell>
          <cell r="FY66">
            <v>0</v>
          </cell>
          <cell r="FZ66">
            <v>0</v>
          </cell>
          <cell r="GA66">
            <v>0</v>
          </cell>
          <cell r="GB66">
            <v>0</v>
          </cell>
          <cell r="GC66">
            <v>0</v>
          </cell>
          <cell r="GD66">
            <v>0</v>
          </cell>
          <cell r="GE66">
            <v>0</v>
          </cell>
          <cell r="GF66">
            <v>0</v>
          </cell>
          <cell r="GG66">
            <v>0</v>
          </cell>
          <cell r="GH66">
            <v>0</v>
          </cell>
          <cell r="GI66">
            <v>0</v>
          </cell>
          <cell r="GJ66">
            <v>0</v>
          </cell>
          <cell r="GK66">
            <v>0</v>
          </cell>
          <cell r="GM66">
            <v>0</v>
          </cell>
          <cell r="HS66">
            <v>958993.63399999996</v>
          </cell>
          <cell r="HT66">
            <v>153199.23303149999</v>
          </cell>
          <cell r="HU66">
            <v>0</v>
          </cell>
          <cell r="HV66">
            <v>1917987.2679999999</v>
          </cell>
          <cell r="HW66">
            <v>275758.61945670005</v>
          </cell>
          <cell r="HX66">
            <v>0</v>
          </cell>
          <cell r="HY66">
            <v>1917987.2679999999</v>
          </cell>
          <cell r="HZ66">
            <v>234905.49064830004</v>
          </cell>
          <cell r="IA66">
            <v>0</v>
          </cell>
          <cell r="IB66">
            <v>1917987.2679999999</v>
          </cell>
          <cell r="IC66">
            <v>194052.36183990003</v>
          </cell>
          <cell r="ID66">
            <v>0</v>
          </cell>
          <cell r="IE66">
            <v>1917987.2679999999</v>
          </cell>
          <cell r="IF66">
            <v>153199.23303150007</v>
          </cell>
          <cell r="IG66">
            <v>0</v>
          </cell>
          <cell r="IH66">
            <v>1917987.2679999999</v>
          </cell>
          <cell r="II66">
            <v>112346.10422310006</v>
          </cell>
          <cell r="IJ66">
            <v>0</v>
          </cell>
          <cell r="IK66">
            <v>1917987.2679999999</v>
          </cell>
          <cell r="IL66">
            <v>71492.975414700079</v>
          </cell>
          <cell r="IO66">
            <v>0</v>
          </cell>
          <cell r="IP66">
            <v>0</v>
          </cell>
          <cell r="IQ66">
            <v>0</v>
          </cell>
          <cell r="IR66">
            <v>0</v>
          </cell>
          <cell r="IS66">
            <v>0</v>
          </cell>
          <cell r="IT66">
            <v>0</v>
          </cell>
          <cell r="IU66">
            <v>0</v>
          </cell>
        </row>
        <row r="67">
          <cell r="FX67">
            <v>0</v>
          </cell>
          <cell r="FY67">
            <v>0</v>
          </cell>
          <cell r="FZ67">
            <v>0</v>
          </cell>
          <cell r="GA67">
            <v>0</v>
          </cell>
          <cell r="GB67">
            <v>0</v>
          </cell>
          <cell r="GC67">
            <v>0</v>
          </cell>
          <cell r="GD67">
            <v>0</v>
          </cell>
          <cell r="GE67">
            <v>0</v>
          </cell>
          <cell r="GF67">
            <v>0</v>
          </cell>
          <cell r="GG67">
            <v>0</v>
          </cell>
          <cell r="GH67">
            <v>0</v>
          </cell>
          <cell r="GI67">
            <v>0</v>
          </cell>
          <cell r="GJ67">
            <v>0</v>
          </cell>
          <cell r="GK67">
            <v>0</v>
          </cell>
          <cell r="GM67">
            <v>0</v>
          </cell>
          <cell r="HS67">
            <v>188848.63875000001</v>
          </cell>
          <cell r="HT67">
            <v>32179.808043000001</v>
          </cell>
          <cell r="HU67">
            <v>0</v>
          </cell>
          <cell r="HV67">
            <v>377697.27750000003</v>
          </cell>
          <cell r="HW67">
            <v>58325.902077937506</v>
          </cell>
          <cell r="HX67">
            <v>0</v>
          </cell>
          <cell r="HY67">
            <v>377697.27750000003</v>
          </cell>
          <cell r="HZ67">
            <v>50280.950067187514</v>
          </cell>
          <cell r="IA67">
            <v>0</v>
          </cell>
          <cell r="IB67">
            <v>377697.27750000003</v>
          </cell>
          <cell r="IC67">
            <v>42235.998056437515</v>
          </cell>
          <cell r="ID67">
            <v>0</v>
          </cell>
          <cell r="IE67">
            <v>377697.27750000003</v>
          </cell>
          <cell r="IF67">
            <v>34191.046045687515</v>
          </cell>
          <cell r="IG67">
            <v>0</v>
          </cell>
          <cell r="IH67">
            <v>377697.27750000003</v>
          </cell>
          <cell r="II67">
            <v>26146.09403493752</v>
          </cell>
          <cell r="IJ67">
            <v>0</v>
          </cell>
          <cell r="IK67">
            <v>377697.27750000003</v>
          </cell>
          <cell r="IL67">
            <v>18101.14202418752</v>
          </cell>
          <cell r="IO67">
            <v>0</v>
          </cell>
          <cell r="IP67">
            <v>0</v>
          </cell>
          <cell r="IQ67">
            <v>0</v>
          </cell>
          <cell r="IR67">
            <v>0</v>
          </cell>
          <cell r="IS67">
            <v>0</v>
          </cell>
          <cell r="IT67">
            <v>0</v>
          </cell>
          <cell r="IU67">
            <v>0</v>
          </cell>
        </row>
        <row r="68">
          <cell r="FX68">
            <v>0</v>
          </cell>
          <cell r="FY68">
            <v>0</v>
          </cell>
          <cell r="FZ68">
            <v>0</v>
          </cell>
          <cell r="GA68">
            <v>0</v>
          </cell>
          <cell r="GB68">
            <v>0</v>
          </cell>
          <cell r="GC68">
            <v>0</v>
          </cell>
          <cell r="GD68">
            <v>0</v>
          </cell>
          <cell r="GE68">
            <v>0</v>
          </cell>
          <cell r="GF68">
            <v>0</v>
          </cell>
          <cell r="GG68">
            <v>0</v>
          </cell>
          <cell r="GH68">
            <v>0</v>
          </cell>
          <cell r="GI68">
            <v>0</v>
          </cell>
          <cell r="GJ68">
            <v>0</v>
          </cell>
          <cell r="GK68">
            <v>0</v>
          </cell>
          <cell r="GM68">
            <v>0</v>
          </cell>
          <cell r="HS68">
            <v>58118.7</v>
          </cell>
          <cell r="HT68">
            <v>9903.4264800000001</v>
          </cell>
          <cell r="HU68">
            <v>0</v>
          </cell>
          <cell r="HV68">
            <v>116237.4</v>
          </cell>
          <cell r="HW68">
            <v>17949.960494999999</v>
          </cell>
          <cell r="HX68">
            <v>0</v>
          </cell>
          <cell r="HY68">
            <v>116237.4</v>
          </cell>
          <cell r="HZ68">
            <v>15474.103875000003</v>
          </cell>
          <cell r="IA68">
            <v>0</v>
          </cell>
          <cell r="IB68">
            <v>116237.4</v>
          </cell>
          <cell r="IC68">
            <v>12998.247255000004</v>
          </cell>
          <cell r="ID68">
            <v>0</v>
          </cell>
          <cell r="IE68">
            <v>116237.4</v>
          </cell>
          <cell r="IF68">
            <v>10522.390635000003</v>
          </cell>
          <cell r="IG68">
            <v>0</v>
          </cell>
          <cell r="IH68">
            <v>116237.4</v>
          </cell>
          <cell r="II68">
            <v>8046.5340150000047</v>
          </cell>
          <cell r="IJ68">
            <v>0</v>
          </cell>
          <cell r="IK68">
            <v>116237.4</v>
          </cell>
          <cell r="IL68">
            <v>5570.6773950000043</v>
          </cell>
          <cell r="IO68">
            <v>0</v>
          </cell>
          <cell r="IP68">
            <v>0</v>
          </cell>
          <cell r="IQ68">
            <v>0</v>
          </cell>
          <cell r="IR68">
            <v>0</v>
          </cell>
          <cell r="IS68">
            <v>0</v>
          </cell>
          <cell r="IT68">
            <v>0</v>
          </cell>
          <cell r="IU68">
            <v>0</v>
          </cell>
        </row>
        <row r="69">
          <cell r="FX69">
            <v>0</v>
          </cell>
          <cell r="FY69">
            <v>0</v>
          </cell>
          <cell r="FZ69">
            <v>0</v>
          </cell>
          <cell r="GA69">
            <v>0</v>
          </cell>
          <cell r="GB69">
            <v>0</v>
          </cell>
          <cell r="GC69">
            <v>0</v>
          </cell>
          <cell r="GD69">
            <v>0</v>
          </cell>
          <cell r="GE69">
            <v>0</v>
          </cell>
          <cell r="GF69">
            <v>0</v>
          </cell>
          <cell r="GG69">
            <v>0</v>
          </cell>
          <cell r="GH69">
            <v>0</v>
          </cell>
          <cell r="GI69">
            <v>0</v>
          </cell>
          <cell r="GJ69">
            <v>0</v>
          </cell>
          <cell r="GK69">
            <v>0</v>
          </cell>
          <cell r="GM69">
            <v>0</v>
          </cell>
          <cell r="HS69">
            <v>157075.70555555556</v>
          </cell>
          <cell r="HT69">
            <v>30111.412755000001</v>
          </cell>
          <cell r="HU69">
            <v>0</v>
          </cell>
          <cell r="HV69">
            <v>314151.41111111111</v>
          </cell>
          <cell r="HW69">
            <v>55204.256717500008</v>
          </cell>
          <cell r="HX69">
            <v>0</v>
          </cell>
          <cell r="HY69">
            <v>314151.41111111111</v>
          </cell>
          <cell r="HZ69">
            <v>48512.831660833348</v>
          </cell>
          <cell r="IA69">
            <v>0</v>
          </cell>
          <cell r="IB69">
            <v>314151.41111111111</v>
          </cell>
          <cell r="IC69">
            <v>41821.406604166681</v>
          </cell>
          <cell r="ID69">
            <v>0</v>
          </cell>
          <cell r="IE69">
            <v>314151.41111111111</v>
          </cell>
          <cell r="IF69">
            <v>35129.981547500007</v>
          </cell>
          <cell r="IG69">
            <v>0</v>
          </cell>
          <cell r="IH69">
            <v>314151.41111111111</v>
          </cell>
          <cell r="II69">
            <v>28438.55649083334</v>
          </cell>
          <cell r="IJ69">
            <v>0</v>
          </cell>
          <cell r="IK69">
            <v>314151.41111111111</v>
          </cell>
          <cell r="IL69">
            <v>21747.131434166669</v>
          </cell>
          <cell r="IO69">
            <v>0</v>
          </cell>
          <cell r="IP69">
            <v>0</v>
          </cell>
          <cell r="IQ69">
            <v>0</v>
          </cell>
          <cell r="IR69">
            <v>0</v>
          </cell>
          <cell r="IS69">
            <v>0</v>
          </cell>
          <cell r="IT69">
            <v>0</v>
          </cell>
          <cell r="IU69">
            <v>0</v>
          </cell>
        </row>
        <row r="70">
          <cell r="FX70">
            <v>0</v>
          </cell>
          <cell r="FY70">
            <v>0</v>
          </cell>
          <cell r="FZ70">
            <v>0</v>
          </cell>
          <cell r="GA70">
            <v>0</v>
          </cell>
          <cell r="GB70">
            <v>0</v>
          </cell>
          <cell r="GC70">
            <v>0</v>
          </cell>
          <cell r="GD70">
            <v>0</v>
          </cell>
          <cell r="GE70">
            <v>0</v>
          </cell>
          <cell r="GF70">
            <v>0</v>
          </cell>
          <cell r="GG70">
            <v>0</v>
          </cell>
          <cell r="GH70">
            <v>0</v>
          </cell>
          <cell r="GI70">
            <v>0</v>
          </cell>
          <cell r="GJ70">
            <v>0</v>
          </cell>
          <cell r="GK70">
            <v>0</v>
          </cell>
          <cell r="GM70">
            <v>0</v>
          </cell>
          <cell r="HS70">
            <v>3329395.3381249998</v>
          </cell>
          <cell r="HT70">
            <v>567328.96561650001</v>
          </cell>
          <cell r="HU70">
            <v>0</v>
          </cell>
          <cell r="HV70">
            <v>6658790.6762499996</v>
          </cell>
          <cell r="HW70">
            <v>1028283.7501799063</v>
          </cell>
          <cell r="HX70">
            <v>0</v>
          </cell>
          <cell r="HY70">
            <v>6658790.6762499996</v>
          </cell>
          <cell r="HZ70">
            <v>886451.50877578137</v>
          </cell>
          <cell r="IA70">
            <v>0</v>
          </cell>
          <cell r="IB70">
            <v>6658790.6762499996</v>
          </cell>
          <cell r="IC70">
            <v>744619.26737165637</v>
          </cell>
          <cell r="ID70">
            <v>0</v>
          </cell>
          <cell r="IE70">
            <v>6658790.6762499996</v>
          </cell>
          <cell r="IF70">
            <v>602787.02596753149</v>
          </cell>
          <cell r="IG70">
            <v>0</v>
          </cell>
          <cell r="IH70">
            <v>6658790.6762499996</v>
          </cell>
          <cell r="II70">
            <v>460954.7845634066</v>
          </cell>
          <cell r="IJ70">
            <v>0</v>
          </cell>
          <cell r="IK70">
            <v>6658790.6762499996</v>
          </cell>
          <cell r="IL70">
            <v>319122.5431592816</v>
          </cell>
          <cell r="IO70">
            <v>0</v>
          </cell>
          <cell r="IP70">
            <v>0</v>
          </cell>
          <cell r="IQ70">
            <v>0</v>
          </cell>
          <cell r="IR70">
            <v>0</v>
          </cell>
          <cell r="IS70">
            <v>0</v>
          </cell>
          <cell r="IT70">
            <v>0</v>
          </cell>
          <cell r="IU70">
            <v>0</v>
          </cell>
        </row>
        <row r="71">
          <cell r="FX71">
            <v>0</v>
          </cell>
          <cell r="FY71">
            <v>0</v>
          </cell>
          <cell r="FZ71">
            <v>0</v>
          </cell>
          <cell r="GA71">
            <v>0</v>
          </cell>
          <cell r="GB71">
            <v>0</v>
          </cell>
          <cell r="GC71">
            <v>0</v>
          </cell>
          <cell r="GD71">
            <v>0</v>
          </cell>
          <cell r="GE71">
            <v>0</v>
          </cell>
          <cell r="GF71">
            <v>0</v>
          </cell>
          <cell r="GG71">
            <v>0</v>
          </cell>
          <cell r="GH71">
            <v>0</v>
          </cell>
          <cell r="GI71">
            <v>0</v>
          </cell>
          <cell r="GJ71">
            <v>0</v>
          </cell>
          <cell r="GK71">
            <v>0</v>
          </cell>
          <cell r="GM71">
            <v>0</v>
          </cell>
          <cell r="HS71">
            <v>1150254.2276470589</v>
          </cell>
          <cell r="HT71">
            <v>208253.52791550002</v>
          </cell>
          <cell r="HU71">
            <v>0</v>
          </cell>
          <cell r="HV71">
            <v>2300508.4552941178</v>
          </cell>
          <cell r="HW71">
            <v>379756.43325767649</v>
          </cell>
          <cell r="HX71">
            <v>0</v>
          </cell>
          <cell r="HY71">
            <v>2300508.4552941178</v>
          </cell>
          <cell r="HZ71">
            <v>330755.60315991181</v>
          </cell>
          <cell r="IA71">
            <v>0</v>
          </cell>
          <cell r="IB71">
            <v>2300508.4552941178</v>
          </cell>
          <cell r="IC71">
            <v>281754.77306214708</v>
          </cell>
          <cell r="ID71">
            <v>0</v>
          </cell>
          <cell r="IE71">
            <v>2300508.4552941178</v>
          </cell>
          <cell r="IF71">
            <v>232753.94296438241</v>
          </cell>
          <cell r="IG71">
            <v>0</v>
          </cell>
          <cell r="IH71">
            <v>2300508.4552941178</v>
          </cell>
          <cell r="II71">
            <v>183753.11286661768</v>
          </cell>
          <cell r="IJ71">
            <v>0</v>
          </cell>
          <cell r="IK71">
            <v>2300508.4552941178</v>
          </cell>
          <cell r="IL71">
            <v>134752.28276885301</v>
          </cell>
          <cell r="IO71">
            <v>0</v>
          </cell>
          <cell r="IP71">
            <v>0</v>
          </cell>
          <cell r="IQ71">
            <v>0</v>
          </cell>
          <cell r="IR71">
            <v>0</v>
          </cell>
          <cell r="IS71">
            <v>0</v>
          </cell>
          <cell r="IT71">
            <v>0</v>
          </cell>
          <cell r="IU71">
            <v>0</v>
          </cell>
        </row>
        <row r="72">
          <cell r="FX72">
            <v>0</v>
          </cell>
          <cell r="FY72">
            <v>0</v>
          </cell>
          <cell r="FZ72">
            <v>0</v>
          </cell>
          <cell r="GA72">
            <v>0</v>
          </cell>
          <cell r="GB72">
            <v>0</v>
          </cell>
          <cell r="GC72">
            <v>0</v>
          </cell>
          <cell r="GD72">
            <v>0</v>
          </cell>
          <cell r="GE72">
            <v>0</v>
          </cell>
          <cell r="GF72">
            <v>0</v>
          </cell>
          <cell r="GG72">
            <v>0</v>
          </cell>
          <cell r="GH72">
            <v>0</v>
          </cell>
          <cell r="GI72">
            <v>0</v>
          </cell>
          <cell r="GJ72">
            <v>0</v>
          </cell>
          <cell r="GK72">
            <v>0</v>
          </cell>
          <cell r="GM72">
            <v>0</v>
          </cell>
          <cell r="HS72">
            <v>664444.12</v>
          </cell>
          <cell r="HT72">
            <v>127373.937804</v>
          </cell>
          <cell r="HU72">
            <v>0</v>
          </cell>
          <cell r="HV72">
            <v>1328888.24</v>
          </cell>
          <cell r="HW72">
            <v>233518.88597400003</v>
          </cell>
          <cell r="HX72">
            <v>0</v>
          </cell>
          <cell r="HY72">
            <v>1328888.24</v>
          </cell>
          <cell r="HZ72">
            <v>205213.56646200008</v>
          </cell>
          <cell r="IA72">
            <v>0</v>
          </cell>
          <cell r="IB72">
            <v>1328888.24</v>
          </cell>
          <cell r="IC72">
            <v>176908.24695000009</v>
          </cell>
          <cell r="ID72">
            <v>0</v>
          </cell>
          <cell r="IE72">
            <v>1328888.24</v>
          </cell>
          <cell r="IF72">
            <v>148602.9274380001</v>
          </cell>
          <cell r="IG72">
            <v>0</v>
          </cell>
          <cell r="IH72">
            <v>1328888.24</v>
          </cell>
          <cell r="II72">
            <v>120297.60792600008</v>
          </cell>
          <cell r="IJ72">
            <v>0</v>
          </cell>
          <cell r="IK72">
            <v>1328888.24</v>
          </cell>
          <cell r="IL72">
            <v>91992.288414000068</v>
          </cell>
          <cell r="IO72">
            <v>0</v>
          </cell>
          <cell r="IP72">
            <v>0</v>
          </cell>
          <cell r="IQ72">
            <v>0</v>
          </cell>
          <cell r="IR72">
            <v>0</v>
          </cell>
          <cell r="IS72">
            <v>0</v>
          </cell>
          <cell r="IT72">
            <v>0</v>
          </cell>
          <cell r="IU72">
            <v>0</v>
          </cell>
        </row>
        <row r="73">
          <cell r="FX73">
            <v>0</v>
          </cell>
          <cell r="FY73">
            <v>0</v>
          </cell>
          <cell r="FZ73">
            <v>0</v>
          </cell>
          <cell r="GA73">
            <v>0</v>
          </cell>
          <cell r="GB73">
            <v>0</v>
          </cell>
          <cell r="GC73">
            <v>0</v>
          </cell>
          <cell r="GD73">
            <v>0</v>
          </cell>
          <cell r="GE73">
            <v>0</v>
          </cell>
          <cell r="GF73">
            <v>0</v>
          </cell>
          <cell r="GG73">
            <v>0</v>
          </cell>
          <cell r="GH73">
            <v>0</v>
          </cell>
          <cell r="GI73">
            <v>0</v>
          </cell>
          <cell r="GJ73">
            <v>0</v>
          </cell>
          <cell r="GK73">
            <v>0</v>
          </cell>
          <cell r="GM73">
            <v>0</v>
          </cell>
          <cell r="HS73">
            <v>0</v>
          </cell>
          <cell r="HT73">
            <v>685870.66576</v>
          </cell>
          <cell r="HU73">
            <v>0</v>
          </cell>
          <cell r="HV73">
            <v>0</v>
          </cell>
          <cell r="HW73">
            <v>1371741.33152</v>
          </cell>
          <cell r="HX73">
            <v>0</v>
          </cell>
          <cell r="HY73">
            <v>2881809.52</v>
          </cell>
          <cell r="HZ73">
            <v>1371741.33152</v>
          </cell>
          <cell r="IA73">
            <v>0</v>
          </cell>
          <cell r="IB73">
            <v>5763619.04</v>
          </cell>
          <cell r="IC73">
            <v>1268860.731656</v>
          </cell>
          <cell r="ID73">
            <v>0</v>
          </cell>
          <cell r="IE73">
            <v>5763619.04</v>
          </cell>
          <cell r="IF73">
            <v>1131686.5985039999</v>
          </cell>
          <cell r="IG73">
            <v>0</v>
          </cell>
          <cell r="IH73">
            <v>5763619.04</v>
          </cell>
          <cell r="II73">
            <v>994512.46535199962</v>
          </cell>
          <cell r="IJ73">
            <v>0</v>
          </cell>
          <cell r="IK73">
            <v>5763619.04</v>
          </cell>
          <cell r="IL73">
            <v>857338.33219999948</v>
          </cell>
          <cell r="IO73">
            <v>0</v>
          </cell>
          <cell r="IP73">
            <v>0</v>
          </cell>
          <cell r="IQ73">
            <v>0</v>
          </cell>
          <cell r="IR73">
            <v>0</v>
          </cell>
          <cell r="IS73">
            <v>0</v>
          </cell>
          <cell r="IT73">
            <v>0</v>
          </cell>
          <cell r="IU73">
            <v>0</v>
          </cell>
        </row>
        <row r="74">
          <cell r="FX74">
            <v>0</v>
          </cell>
          <cell r="FY74">
            <v>0</v>
          </cell>
          <cell r="FZ74">
            <v>0</v>
          </cell>
          <cell r="GA74">
            <v>0</v>
          </cell>
          <cell r="GB74">
            <v>0</v>
          </cell>
          <cell r="GC74">
            <v>0</v>
          </cell>
          <cell r="GD74">
            <v>0</v>
          </cell>
          <cell r="GE74">
            <v>0</v>
          </cell>
          <cell r="GF74">
            <v>0</v>
          </cell>
          <cell r="GG74">
            <v>0</v>
          </cell>
          <cell r="GH74">
            <v>0</v>
          </cell>
          <cell r="GI74">
            <v>0</v>
          </cell>
          <cell r="GJ74">
            <v>0</v>
          </cell>
          <cell r="GK74">
            <v>0</v>
          </cell>
          <cell r="GM74">
            <v>0</v>
          </cell>
          <cell r="HS74">
            <v>0</v>
          </cell>
          <cell r="HT74">
            <v>33382.297690000007</v>
          </cell>
          <cell r="HU74">
            <v>0</v>
          </cell>
          <cell r="HV74">
            <v>0</v>
          </cell>
          <cell r="HW74">
            <v>66764.595380000013</v>
          </cell>
          <cell r="HX74">
            <v>0</v>
          </cell>
          <cell r="HY74">
            <v>140261.755</v>
          </cell>
          <cell r="HZ74">
            <v>66764.595380000013</v>
          </cell>
          <cell r="IA74">
            <v>0</v>
          </cell>
          <cell r="IB74">
            <v>280523.51</v>
          </cell>
          <cell r="IC74">
            <v>61757.250726500009</v>
          </cell>
          <cell r="ID74">
            <v>0</v>
          </cell>
          <cell r="IE74">
            <v>280523.51</v>
          </cell>
          <cell r="IF74">
            <v>55080.791188500014</v>
          </cell>
          <cell r="IG74">
            <v>0</v>
          </cell>
          <cell r="IH74">
            <v>280523.51</v>
          </cell>
          <cell r="II74">
            <v>48404.331650500018</v>
          </cell>
          <cell r="IJ74">
            <v>0</v>
          </cell>
          <cell r="IK74">
            <v>280523.51</v>
          </cell>
          <cell r="IL74">
            <v>41727.872112500023</v>
          </cell>
          <cell r="IO74">
            <v>0</v>
          </cell>
          <cell r="IP74">
            <v>0</v>
          </cell>
          <cell r="IQ74">
            <v>0</v>
          </cell>
          <cell r="IR74">
            <v>0</v>
          </cell>
          <cell r="IS74">
            <v>0</v>
          </cell>
          <cell r="IT74">
            <v>0</v>
          </cell>
          <cell r="IU74">
            <v>0</v>
          </cell>
        </row>
        <row r="75">
          <cell r="FX75">
            <v>0</v>
          </cell>
          <cell r="FY75">
            <v>0</v>
          </cell>
          <cell r="FZ75">
            <v>0</v>
          </cell>
          <cell r="GA75">
            <v>0</v>
          </cell>
          <cell r="GB75">
            <v>0</v>
          </cell>
          <cell r="GC75">
            <v>0</v>
          </cell>
          <cell r="GD75">
            <v>0</v>
          </cell>
          <cell r="GE75">
            <v>0</v>
          </cell>
          <cell r="GF75">
            <v>0</v>
          </cell>
          <cell r="GG75">
            <v>0</v>
          </cell>
          <cell r="GH75">
            <v>0</v>
          </cell>
          <cell r="GI75">
            <v>0</v>
          </cell>
          <cell r="GJ75">
            <v>0</v>
          </cell>
          <cell r="GK75">
            <v>0</v>
          </cell>
          <cell r="GM75">
            <v>0</v>
          </cell>
          <cell r="HS75">
            <v>0</v>
          </cell>
          <cell r="HT75">
            <v>59500.000000000007</v>
          </cell>
          <cell r="HU75">
            <v>0</v>
          </cell>
          <cell r="HV75">
            <v>416666.66666666669</v>
          </cell>
          <cell r="HW75">
            <v>116520.83333333334</v>
          </cell>
          <cell r="HX75">
            <v>0</v>
          </cell>
          <cell r="HY75">
            <v>416666.66666666669</v>
          </cell>
          <cell r="HZ75">
            <v>106604.16666666669</v>
          </cell>
          <cell r="IA75">
            <v>0</v>
          </cell>
          <cell r="IB75">
            <v>416666.66666666669</v>
          </cell>
          <cell r="IC75">
            <v>96687.500000000029</v>
          </cell>
          <cell r="ID75">
            <v>0</v>
          </cell>
          <cell r="IE75">
            <v>416666.66666666669</v>
          </cell>
          <cell r="IF75">
            <v>86770.833333333343</v>
          </cell>
          <cell r="IG75">
            <v>0</v>
          </cell>
          <cell r="IH75">
            <v>416666.66666666669</v>
          </cell>
          <cell r="II75">
            <v>76854.166666666672</v>
          </cell>
          <cell r="IJ75">
            <v>0</v>
          </cell>
          <cell r="IK75">
            <v>416666.66666666669</v>
          </cell>
          <cell r="IL75">
            <v>66937.5</v>
          </cell>
          <cell r="IO75">
            <v>0</v>
          </cell>
          <cell r="IP75">
            <v>0</v>
          </cell>
          <cell r="IQ75">
            <v>0</v>
          </cell>
          <cell r="IR75">
            <v>0</v>
          </cell>
          <cell r="IS75">
            <v>0</v>
          </cell>
          <cell r="IT75">
            <v>0</v>
          </cell>
          <cell r="IU75">
            <v>0</v>
          </cell>
        </row>
        <row r="76">
          <cell r="FX76">
            <v>0</v>
          </cell>
          <cell r="FY76">
            <v>0</v>
          </cell>
          <cell r="FZ76">
            <v>0</v>
          </cell>
          <cell r="GA76">
            <v>0</v>
          </cell>
          <cell r="GB76">
            <v>0</v>
          </cell>
          <cell r="GC76">
            <v>0</v>
          </cell>
          <cell r="GD76">
            <v>0</v>
          </cell>
          <cell r="GE76">
            <v>0</v>
          </cell>
          <cell r="GF76">
            <v>0</v>
          </cell>
          <cell r="GG76">
            <v>0</v>
          </cell>
          <cell r="GH76">
            <v>0</v>
          </cell>
          <cell r="GI76">
            <v>0</v>
          </cell>
          <cell r="GJ76">
            <v>0</v>
          </cell>
          <cell r="GK76">
            <v>0</v>
          </cell>
          <cell r="GM76">
            <v>0</v>
          </cell>
          <cell r="HS76">
            <v>4846.68</v>
          </cell>
          <cell r="HT76">
            <v>255.66237000000001</v>
          </cell>
          <cell r="HU76">
            <v>0</v>
          </cell>
          <cell r="HV76">
            <v>0</v>
          </cell>
          <cell r="HW76">
            <v>0</v>
          </cell>
          <cell r="HX76">
            <v>0</v>
          </cell>
          <cell r="HY76">
            <v>0</v>
          </cell>
          <cell r="HZ76">
            <v>0</v>
          </cell>
          <cell r="IA76">
            <v>0</v>
          </cell>
          <cell r="IB76">
            <v>0</v>
          </cell>
          <cell r="IC76">
            <v>0</v>
          </cell>
          <cell r="ID76">
            <v>0</v>
          </cell>
          <cell r="IE76">
            <v>0</v>
          </cell>
          <cell r="IF76">
            <v>0</v>
          </cell>
          <cell r="IG76">
            <v>0</v>
          </cell>
          <cell r="IH76">
            <v>0</v>
          </cell>
          <cell r="II76">
            <v>0</v>
          </cell>
          <cell r="IJ76">
            <v>0</v>
          </cell>
          <cell r="IK76">
            <v>0</v>
          </cell>
          <cell r="IL76">
            <v>0</v>
          </cell>
          <cell r="IO76">
            <v>0</v>
          </cell>
          <cell r="IP76">
            <v>0</v>
          </cell>
          <cell r="IQ76">
            <v>0</v>
          </cell>
          <cell r="IR76">
            <v>0</v>
          </cell>
          <cell r="IS76">
            <v>0</v>
          </cell>
          <cell r="IT76">
            <v>0</v>
          </cell>
          <cell r="IU76">
            <v>0</v>
          </cell>
        </row>
        <row r="77">
          <cell r="FX77">
            <v>0</v>
          </cell>
          <cell r="FY77">
            <v>0</v>
          </cell>
          <cell r="FZ77">
            <v>0</v>
          </cell>
          <cell r="GA77">
            <v>0</v>
          </cell>
          <cell r="GB77">
            <v>0</v>
          </cell>
          <cell r="GC77">
            <v>0</v>
          </cell>
          <cell r="GD77">
            <v>0</v>
          </cell>
          <cell r="GE77">
            <v>0</v>
          </cell>
          <cell r="GF77">
            <v>0</v>
          </cell>
          <cell r="GG77">
            <v>0</v>
          </cell>
          <cell r="GH77">
            <v>0</v>
          </cell>
          <cell r="GI77">
            <v>0</v>
          </cell>
          <cell r="GJ77">
            <v>0</v>
          </cell>
          <cell r="GK77">
            <v>0</v>
          </cell>
          <cell r="GM77">
            <v>0</v>
          </cell>
          <cell r="HS77">
            <v>15461.674999999999</v>
          </cell>
          <cell r="HT77">
            <v>1546.1675</v>
          </cell>
          <cell r="HU77">
            <v>0</v>
          </cell>
          <cell r="HV77">
            <v>15461.674999999999</v>
          </cell>
          <cell r="HW77">
            <v>773.08375000000001</v>
          </cell>
          <cell r="HX77">
            <v>0</v>
          </cell>
          <cell r="HY77">
            <v>0</v>
          </cell>
          <cell r="HZ77">
            <v>0</v>
          </cell>
          <cell r="IA77">
            <v>0</v>
          </cell>
          <cell r="IB77">
            <v>0</v>
          </cell>
          <cell r="IC77">
            <v>0</v>
          </cell>
          <cell r="ID77">
            <v>0</v>
          </cell>
          <cell r="IE77">
            <v>0</v>
          </cell>
          <cell r="IF77">
            <v>0</v>
          </cell>
          <cell r="IG77">
            <v>0</v>
          </cell>
          <cell r="IH77">
            <v>0</v>
          </cell>
          <cell r="II77">
            <v>0</v>
          </cell>
          <cell r="IJ77">
            <v>0</v>
          </cell>
          <cell r="IK77">
            <v>0</v>
          </cell>
          <cell r="IL77">
            <v>0</v>
          </cell>
          <cell r="IO77">
            <v>0</v>
          </cell>
          <cell r="IP77">
            <v>0</v>
          </cell>
          <cell r="IQ77">
            <v>0</v>
          </cell>
          <cell r="IR77">
            <v>0</v>
          </cell>
          <cell r="IS77">
            <v>0</v>
          </cell>
          <cell r="IT77">
            <v>0</v>
          </cell>
          <cell r="IU77">
            <v>0</v>
          </cell>
        </row>
        <row r="78">
          <cell r="FX78">
            <v>0</v>
          </cell>
          <cell r="FY78">
            <v>0</v>
          </cell>
          <cell r="FZ78">
            <v>0</v>
          </cell>
          <cell r="GA78">
            <v>0</v>
          </cell>
          <cell r="GB78">
            <v>0</v>
          </cell>
          <cell r="GC78">
            <v>0</v>
          </cell>
          <cell r="GD78">
            <v>0</v>
          </cell>
          <cell r="GE78">
            <v>0</v>
          </cell>
          <cell r="GF78">
            <v>0</v>
          </cell>
          <cell r="GG78">
            <v>0</v>
          </cell>
          <cell r="GH78">
            <v>0</v>
          </cell>
          <cell r="GI78">
            <v>0</v>
          </cell>
          <cell r="GJ78">
            <v>0</v>
          </cell>
          <cell r="GK78">
            <v>0</v>
          </cell>
          <cell r="GM78">
            <v>0</v>
          </cell>
          <cell r="HS78">
            <v>7269.98</v>
          </cell>
          <cell r="HT78">
            <v>383.49144499999994</v>
          </cell>
          <cell r="HU78">
            <v>0</v>
          </cell>
          <cell r="HV78">
            <v>0</v>
          </cell>
          <cell r="HW78">
            <v>0</v>
          </cell>
          <cell r="HX78">
            <v>0</v>
          </cell>
          <cell r="HY78">
            <v>0</v>
          </cell>
          <cell r="HZ78">
            <v>0</v>
          </cell>
          <cell r="IA78">
            <v>0</v>
          </cell>
          <cell r="IB78">
            <v>0</v>
          </cell>
          <cell r="IC78">
            <v>0</v>
          </cell>
          <cell r="ID78">
            <v>0</v>
          </cell>
          <cell r="IE78">
            <v>0</v>
          </cell>
          <cell r="IF78">
            <v>0</v>
          </cell>
          <cell r="IG78">
            <v>0</v>
          </cell>
          <cell r="IH78">
            <v>0</v>
          </cell>
          <cell r="II78">
            <v>0</v>
          </cell>
          <cell r="IJ78">
            <v>0</v>
          </cell>
          <cell r="IK78">
            <v>0</v>
          </cell>
          <cell r="IL78">
            <v>0</v>
          </cell>
          <cell r="IO78">
            <v>0</v>
          </cell>
          <cell r="IP78">
            <v>0</v>
          </cell>
          <cell r="IQ78">
            <v>0</v>
          </cell>
          <cell r="IR78">
            <v>0</v>
          </cell>
          <cell r="IS78">
            <v>0</v>
          </cell>
          <cell r="IT78">
            <v>0</v>
          </cell>
          <cell r="IU78">
            <v>0</v>
          </cell>
        </row>
        <row r="79">
          <cell r="FX79">
            <v>0</v>
          </cell>
          <cell r="FY79">
            <v>0</v>
          </cell>
          <cell r="FZ79">
            <v>0</v>
          </cell>
          <cell r="GA79">
            <v>0</v>
          </cell>
          <cell r="GB79">
            <v>0</v>
          </cell>
          <cell r="GC79">
            <v>0</v>
          </cell>
          <cell r="GD79">
            <v>0</v>
          </cell>
          <cell r="GE79">
            <v>0</v>
          </cell>
          <cell r="GF79">
            <v>0</v>
          </cell>
          <cell r="GG79">
            <v>0</v>
          </cell>
          <cell r="GH79">
            <v>0</v>
          </cell>
          <cell r="GI79">
            <v>0</v>
          </cell>
          <cell r="GJ79">
            <v>0</v>
          </cell>
          <cell r="GK79">
            <v>0</v>
          </cell>
          <cell r="GM79">
            <v>0</v>
          </cell>
          <cell r="HS79">
            <v>3629.47</v>
          </cell>
          <cell r="HT79">
            <v>191.45454249999997</v>
          </cell>
          <cell r="HU79">
            <v>0</v>
          </cell>
          <cell r="HV79">
            <v>0</v>
          </cell>
          <cell r="HW79">
            <v>0</v>
          </cell>
          <cell r="HX79">
            <v>0</v>
          </cell>
          <cell r="HY79">
            <v>0</v>
          </cell>
          <cell r="HZ79">
            <v>0</v>
          </cell>
          <cell r="IA79">
            <v>0</v>
          </cell>
          <cell r="IB79">
            <v>0</v>
          </cell>
          <cell r="IC79">
            <v>0</v>
          </cell>
          <cell r="ID79">
            <v>0</v>
          </cell>
          <cell r="IE79">
            <v>0</v>
          </cell>
          <cell r="IF79">
            <v>0</v>
          </cell>
          <cell r="IG79">
            <v>0</v>
          </cell>
          <cell r="IH79">
            <v>0</v>
          </cell>
          <cell r="II79">
            <v>0</v>
          </cell>
          <cell r="IJ79">
            <v>0</v>
          </cell>
          <cell r="IK79">
            <v>0</v>
          </cell>
          <cell r="IL79">
            <v>0</v>
          </cell>
          <cell r="IO79">
            <v>0</v>
          </cell>
          <cell r="IP79">
            <v>0</v>
          </cell>
          <cell r="IQ79">
            <v>0</v>
          </cell>
          <cell r="IR79">
            <v>0</v>
          </cell>
          <cell r="IS79">
            <v>0</v>
          </cell>
          <cell r="IT79">
            <v>0</v>
          </cell>
          <cell r="IU79">
            <v>0</v>
          </cell>
        </row>
        <row r="80">
          <cell r="FX80">
            <v>0</v>
          </cell>
          <cell r="FY80">
            <v>0</v>
          </cell>
          <cell r="FZ80">
            <v>0</v>
          </cell>
          <cell r="GA80">
            <v>0</v>
          </cell>
          <cell r="GB80">
            <v>0</v>
          </cell>
          <cell r="GC80">
            <v>0</v>
          </cell>
          <cell r="GD80">
            <v>0</v>
          </cell>
          <cell r="GE80">
            <v>0</v>
          </cell>
          <cell r="GF80">
            <v>0</v>
          </cell>
          <cell r="GG80">
            <v>0</v>
          </cell>
          <cell r="GH80">
            <v>0</v>
          </cell>
          <cell r="GI80">
            <v>0</v>
          </cell>
          <cell r="GJ80">
            <v>0</v>
          </cell>
          <cell r="GK80">
            <v>0</v>
          </cell>
          <cell r="GM80">
            <v>0</v>
          </cell>
          <cell r="HS80">
            <v>79898.37</v>
          </cell>
          <cell r="HT80">
            <v>7989.8369999999995</v>
          </cell>
          <cell r="HU80">
            <v>0</v>
          </cell>
          <cell r="HV80">
            <v>79898.37</v>
          </cell>
          <cell r="HW80">
            <v>3994.9184999999998</v>
          </cell>
          <cell r="HX80">
            <v>0</v>
          </cell>
          <cell r="HY80">
            <v>0</v>
          </cell>
          <cell r="HZ80">
            <v>0</v>
          </cell>
          <cell r="IA80">
            <v>0</v>
          </cell>
          <cell r="IB80">
            <v>0</v>
          </cell>
          <cell r="IC80">
            <v>0</v>
          </cell>
          <cell r="ID80">
            <v>0</v>
          </cell>
          <cell r="IE80">
            <v>0</v>
          </cell>
          <cell r="IF80">
            <v>0</v>
          </cell>
          <cell r="IG80">
            <v>0</v>
          </cell>
          <cell r="IH80">
            <v>0</v>
          </cell>
          <cell r="II80">
            <v>0</v>
          </cell>
          <cell r="IJ80">
            <v>0</v>
          </cell>
          <cell r="IK80">
            <v>0</v>
          </cell>
          <cell r="IL80">
            <v>0</v>
          </cell>
          <cell r="IO80">
            <v>0</v>
          </cell>
          <cell r="IP80">
            <v>0</v>
          </cell>
          <cell r="IQ80">
            <v>0</v>
          </cell>
          <cell r="IR80">
            <v>0</v>
          </cell>
          <cell r="IS80">
            <v>0</v>
          </cell>
          <cell r="IT80">
            <v>0</v>
          </cell>
          <cell r="IU80">
            <v>0</v>
          </cell>
        </row>
        <row r="81">
          <cell r="FX81">
            <v>0</v>
          </cell>
          <cell r="FY81">
            <v>0</v>
          </cell>
          <cell r="FZ81">
            <v>0</v>
          </cell>
          <cell r="GA81">
            <v>0</v>
          </cell>
          <cell r="GB81">
            <v>0</v>
          </cell>
          <cell r="GC81">
            <v>0</v>
          </cell>
          <cell r="GD81">
            <v>0</v>
          </cell>
          <cell r="GE81">
            <v>0</v>
          </cell>
          <cell r="GF81">
            <v>0</v>
          </cell>
          <cell r="GG81">
            <v>0</v>
          </cell>
          <cell r="GH81">
            <v>0</v>
          </cell>
          <cell r="GI81">
            <v>0</v>
          </cell>
          <cell r="GJ81">
            <v>0</v>
          </cell>
          <cell r="GK81">
            <v>0</v>
          </cell>
          <cell r="GM81">
            <v>0</v>
          </cell>
          <cell r="HS81">
            <v>185895.92333333334</v>
          </cell>
          <cell r="HT81">
            <v>46594.813183500002</v>
          </cell>
          <cell r="HU81">
            <v>0</v>
          </cell>
          <cell r="HV81">
            <v>371791.84666666668</v>
          </cell>
          <cell r="HW81">
            <v>77658.021972499992</v>
          </cell>
          <cell r="HX81">
            <v>0</v>
          </cell>
          <cell r="HY81">
            <v>371791.84666666668</v>
          </cell>
          <cell r="HZ81">
            <v>56949.216113166665</v>
          </cell>
          <cell r="IA81">
            <v>0</v>
          </cell>
          <cell r="IB81">
            <v>371791.84666666668</v>
          </cell>
          <cell r="IC81">
            <v>36240.410253833332</v>
          </cell>
          <cell r="ID81">
            <v>0</v>
          </cell>
          <cell r="IE81">
            <v>371791.84666666668</v>
          </cell>
          <cell r="IF81">
            <v>15531.6043945</v>
          </cell>
          <cell r="IG81">
            <v>0</v>
          </cell>
          <cell r="IH81">
            <v>0</v>
          </cell>
          <cell r="II81">
            <v>0</v>
          </cell>
          <cell r="IJ81">
            <v>0</v>
          </cell>
          <cell r="IK81">
            <v>0</v>
          </cell>
          <cell r="IL81">
            <v>0</v>
          </cell>
          <cell r="IO81">
            <v>0</v>
          </cell>
          <cell r="IP81">
            <v>0</v>
          </cell>
          <cell r="IQ81">
            <v>0</v>
          </cell>
          <cell r="IR81">
            <v>0</v>
          </cell>
          <cell r="IS81">
            <v>0</v>
          </cell>
          <cell r="IT81">
            <v>0</v>
          </cell>
          <cell r="IU81">
            <v>0</v>
          </cell>
        </row>
        <row r="82">
          <cell r="FX82">
            <v>0</v>
          </cell>
          <cell r="FY82">
            <v>0</v>
          </cell>
          <cell r="FZ82">
            <v>0</v>
          </cell>
          <cell r="GA82">
            <v>0</v>
          </cell>
          <cell r="GB82">
            <v>0</v>
          </cell>
          <cell r="GC82">
            <v>0</v>
          </cell>
          <cell r="GD82">
            <v>0</v>
          </cell>
          <cell r="GE82">
            <v>0</v>
          </cell>
          <cell r="GF82">
            <v>0</v>
          </cell>
          <cell r="GG82">
            <v>0</v>
          </cell>
          <cell r="GH82">
            <v>0</v>
          </cell>
          <cell r="GI82">
            <v>0</v>
          </cell>
          <cell r="GJ82">
            <v>0</v>
          </cell>
          <cell r="GK82">
            <v>0</v>
          </cell>
          <cell r="GM82">
            <v>0</v>
          </cell>
          <cell r="HS82">
            <v>28238.401428571429</v>
          </cell>
          <cell r="HT82">
            <v>4301.7674776249996</v>
          </cell>
          <cell r="HU82">
            <v>0</v>
          </cell>
          <cell r="HV82">
            <v>56476.802857142859</v>
          </cell>
          <cell r="HW82">
            <v>6759.9203219821429</v>
          </cell>
          <cell r="HX82">
            <v>0</v>
          </cell>
          <cell r="HY82">
            <v>56476.802857142859</v>
          </cell>
          <cell r="HZ82">
            <v>4301.7674776249987</v>
          </cell>
          <cell r="IA82">
            <v>0</v>
          </cell>
          <cell r="IB82">
            <v>56476.802857142859</v>
          </cell>
          <cell r="IC82">
            <v>1843.6146332678557</v>
          </cell>
          <cell r="ID82">
            <v>0</v>
          </cell>
          <cell r="IE82">
            <v>0</v>
          </cell>
          <cell r="IF82">
            <v>-1.5834302757866682E-12</v>
          </cell>
          <cell r="IG82">
            <v>0</v>
          </cell>
          <cell r="IH82">
            <v>0</v>
          </cell>
          <cell r="II82">
            <v>-1.5834302757866682E-12</v>
          </cell>
          <cell r="IJ82">
            <v>0</v>
          </cell>
          <cell r="IK82">
            <v>0</v>
          </cell>
          <cell r="IL82">
            <v>-1.5834302757866682E-12</v>
          </cell>
          <cell r="IO82">
            <v>0</v>
          </cell>
          <cell r="IP82">
            <v>0</v>
          </cell>
          <cell r="IQ82">
            <v>0</v>
          </cell>
          <cell r="IR82">
            <v>0</v>
          </cell>
          <cell r="IS82">
            <v>0</v>
          </cell>
          <cell r="IT82">
            <v>0</v>
          </cell>
          <cell r="IU82">
            <v>0</v>
          </cell>
        </row>
        <row r="83">
          <cell r="FX83">
            <v>0</v>
          </cell>
          <cell r="FY83">
            <v>0</v>
          </cell>
          <cell r="FZ83">
            <v>0</v>
          </cell>
          <cell r="GA83">
            <v>0</v>
          </cell>
          <cell r="GB83">
            <v>0</v>
          </cell>
          <cell r="GC83">
            <v>0</v>
          </cell>
          <cell r="GD83">
            <v>0</v>
          </cell>
          <cell r="GE83">
            <v>0</v>
          </cell>
          <cell r="GF83">
            <v>0</v>
          </cell>
          <cell r="GG83">
            <v>0</v>
          </cell>
          <cell r="GH83">
            <v>0</v>
          </cell>
          <cell r="GI83">
            <v>0</v>
          </cell>
          <cell r="GJ83">
            <v>0</v>
          </cell>
          <cell r="GK83">
            <v>0</v>
          </cell>
          <cell r="GM83">
            <v>0</v>
          </cell>
          <cell r="HS83">
            <v>465521.31142857147</v>
          </cell>
          <cell r="HT83">
            <v>70916.352779749999</v>
          </cell>
          <cell r="HU83">
            <v>0</v>
          </cell>
          <cell r="HV83">
            <v>931042.62285714294</v>
          </cell>
          <cell r="HW83">
            <v>111439.98293960714</v>
          </cell>
          <cell r="HX83">
            <v>0</v>
          </cell>
          <cell r="HY83">
            <v>931042.62285714294</v>
          </cell>
          <cell r="HZ83">
            <v>70916.352779749985</v>
          </cell>
          <cell r="IA83">
            <v>0</v>
          </cell>
          <cell r="IB83">
            <v>931042.62285714294</v>
          </cell>
          <cell r="IC83">
            <v>30392.722619892833</v>
          </cell>
          <cell r="ID83">
            <v>0</v>
          </cell>
          <cell r="IE83">
            <v>0</v>
          </cell>
          <cell r="IF83">
            <v>-2.533488441258669E-11</v>
          </cell>
          <cell r="IG83">
            <v>0</v>
          </cell>
          <cell r="IH83">
            <v>0</v>
          </cell>
          <cell r="II83">
            <v>-2.533488441258669E-11</v>
          </cell>
          <cell r="IJ83">
            <v>0</v>
          </cell>
          <cell r="IK83">
            <v>0</v>
          </cell>
          <cell r="IL83">
            <v>-2.533488441258669E-11</v>
          </cell>
          <cell r="IO83">
            <v>0</v>
          </cell>
          <cell r="IP83">
            <v>0</v>
          </cell>
          <cell r="IQ83">
            <v>0</v>
          </cell>
          <cell r="IR83">
            <v>0</v>
          </cell>
          <cell r="IS83">
            <v>0</v>
          </cell>
          <cell r="IT83">
            <v>0</v>
          </cell>
          <cell r="IU83">
            <v>0</v>
          </cell>
        </row>
        <row r="84">
          <cell r="FX84">
            <v>0</v>
          </cell>
          <cell r="FY84">
            <v>0</v>
          </cell>
          <cell r="FZ84">
            <v>0</v>
          </cell>
          <cell r="GA84">
            <v>0</v>
          </cell>
          <cell r="GB84">
            <v>0</v>
          </cell>
          <cell r="GC84">
            <v>0</v>
          </cell>
          <cell r="GD84">
            <v>0</v>
          </cell>
          <cell r="GE84">
            <v>0</v>
          </cell>
          <cell r="GF84">
            <v>0</v>
          </cell>
          <cell r="GG84">
            <v>0</v>
          </cell>
          <cell r="GH84">
            <v>0</v>
          </cell>
          <cell r="GI84">
            <v>0</v>
          </cell>
          <cell r="GJ84">
            <v>0</v>
          </cell>
          <cell r="GK84">
            <v>0</v>
          </cell>
          <cell r="GM84">
            <v>0</v>
          </cell>
          <cell r="HS84">
            <v>243041.68285714285</v>
          </cell>
          <cell r="HT84">
            <v>37024.362362250002</v>
          </cell>
          <cell r="HU84">
            <v>0</v>
          </cell>
          <cell r="HV84">
            <v>486083.3657142857</v>
          </cell>
          <cell r="HW84">
            <v>58181.140854964295</v>
          </cell>
          <cell r="HX84">
            <v>0</v>
          </cell>
          <cell r="HY84">
            <v>486083.3657142857</v>
          </cell>
          <cell r="HZ84">
            <v>37024.362362250009</v>
          </cell>
          <cell r="IA84">
            <v>0</v>
          </cell>
          <cell r="IB84">
            <v>486083.3657142857</v>
          </cell>
          <cell r="IC84">
            <v>15867.583869535722</v>
          </cell>
          <cell r="ID84">
            <v>0</v>
          </cell>
          <cell r="IE84">
            <v>0</v>
          </cell>
          <cell r="IF84">
            <v>7.6004653237760065E-12</v>
          </cell>
          <cell r="IG84">
            <v>0</v>
          </cell>
          <cell r="IH84">
            <v>0</v>
          </cell>
          <cell r="II84">
            <v>7.6004653237760065E-12</v>
          </cell>
          <cell r="IJ84">
            <v>0</v>
          </cell>
          <cell r="IK84">
            <v>0</v>
          </cell>
          <cell r="IL84">
            <v>7.6004653237760065E-12</v>
          </cell>
          <cell r="IO84">
            <v>0</v>
          </cell>
          <cell r="IP84">
            <v>0</v>
          </cell>
          <cell r="IQ84">
            <v>0</v>
          </cell>
          <cell r="IR84">
            <v>0</v>
          </cell>
          <cell r="IS84">
            <v>0</v>
          </cell>
          <cell r="IT84">
            <v>0</v>
          </cell>
          <cell r="IU84">
            <v>0</v>
          </cell>
        </row>
        <row r="85">
          <cell r="FX85">
            <v>0</v>
          </cell>
          <cell r="FY85">
            <v>0</v>
          </cell>
          <cell r="FZ85">
            <v>0</v>
          </cell>
          <cell r="GA85">
            <v>0</v>
          </cell>
          <cell r="GB85">
            <v>0</v>
          </cell>
          <cell r="GC85">
            <v>0</v>
          </cell>
          <cell r="GD85">
            <v>0</v>
          </cell>
          <cell r="GE85">
            <v>0</v>
          </cell>
          <cell r="GF85">
            <v>0</v>
          </cell>
          <cell r="GG85">
            <v>0</v>
          </cell>
          <cell r="GH85">
            <v>0</v>
          </cell>
          <cell r="GI85">
            <v>0</v>
          </cell>
          <cell r="GJ85">
            <v>0</v>
          </cell>
          <cell r="GK85">
            <v>0</v>
          </cell>
          <cell r="GM85">
            <v>0</v>
          </cell>
          <cell r="HS85">
            <v>30541.257142857143</v>
          </cell>
          <cell r="HT85">
            <v>2299.1168235199998</v>
          </cell>
          <cell r="HU85">
            <v>0</v>
          </cell>
          <cell r="HV85">
            <v>61082.514285714286</v>
          </cell>
          <cell r="HW85">
            <v>3612.8978655314281</v>
          </cell>
          <cell r="HX85">
            <v>0</v>
          </cell>
          <cell r="HY85">
            <v>61082.514285714286</v>
          </cell>
          <cell r="HZ85">
            <v>2299.1168235199993</v>
          </cell>
          <cell r="IA85">
            <v>0</v>
          </cell>
          <cell r="IB85">
            <v>61082.514285714286</v>
          </cell>
          <cell r="IC85">
            <v>985.33578150857102</v>
          </cell>
          <cell r="ID85">
            <v>0</v>
          </cell>
          <cell r="IE85">
            <v>0</v>
          </cell>
          <cell r="IF85">
            <v>-4.6948043745942411E-13</v>
          </cell>
          <cell r="IG85">
            <v>0</v>
          </cell>
          <cell r="IH85">
            <v>0</v>
          </cell>
          <cell r="II85">
            <v>-4.6948043745942411E-13</v>
          </cell>
          <cell r="IJ85">
            <v>0</v>
          </cell>
          <cell r="IK85">
            <v>0</v>
          </cell>
          <cell r="IL85">
            <v>-4.6948043745942411E-13</v>
          </cell>
          <cell r="IO85">
            <v>0</v>
          </cell>
          <cell r="IP85">
            <v>0</v>
          </cell>
          <cell r="IQ85">
            <v>0</v>
          </cell>
          <cell r="IR85">
            <v>0</v>
          </cell>
          <cell r="IS85">
            <v>0</v>
          </cell>
          <cell r="IT85">
            <v>0</v>
          </cell>
          <cell r="IU85">
            <v>0</v>
          </cell>
        </row>
        <row r="86">
          <cell r="FX86">
            <v>0</v>
          </cell>
          <cell r="FY86">
            <v>0</v>
          </cell>
          <cell r="FZ86">
            <v>0</v>
          </cell>
          <cell r="GA86">
            <v>0</v>
          </cell>
          <cell r="GB86">
            <v>0</v>
          </cell>
          <cell r="GC86">
            <v>0</v>
          </cell>
          <cell r="GD86">
            <v>0</v>
          </cell>
          <cell r="GE86">
            <v>0</v>
          </cell>
          <cell r="GF86">
            <v>0</v>
          </cell>
          <cell r="GG86">
            <v>0</v>
          </cell>
          <cell r="GH86">
            <v>0</v>
          </cell>
          <cell r="GI86">
            <v>0</v>
          </cell>
          <cell r="GJ86">
            <v>0</v>
          </cell>
          <cell r="GK86">
            <v>0</v>
          </cell>
          <cell r="GM86">
            <v>0</v>
          </cell>
          <cell r="HS86">
            <v>20360.837142857141</v>
          </cell>
          <cell r="HT86">
            <v>1532.744477319</v>
          </cell>
          <cell r="HU86">
            <v>0</v>
          </cell>
          <cell r="HV86">
            <v>40721.674285714282</v>
          </cell>
          <cell r="HW86">
            <v>2408.5984643584284</v>
          </cell>
          <cell r="HX86">
            <v>0</v>
          </cell>
          <cell r="HY86">
            <v>40721.674285714282</v>
          </cell>
          <cell r="HZ86">
            <v>1532.744477319</v>
          </cell>
          <cell r="IA86">
            <v>0</v>
          </cell>
          <cell r="IB86">
            <v>40721.674285714282</v>
          </cell>
          <cell r="IC86">
            <v>656.8904902795714</v>
          </cell>
          <cell r="ID86">
            <v>0</v>
          </cell>
          <cell r="IE86">
            <v>0</v>
          </cell>
          <cell r="IF86">
            <v>0</v>
          </cell>
          <cell r="IG86">
            <v>0</v>
          </cell>
          <cell r="IH86">
            <v>0</v>
          </cell>
          <cell r="II86">
            <v>0</v>
          </cell>
          <cell r="IJ86">
            <v>0</v>
          </cell>
          <cell r="IK86">
            <v>0</v>
          </cell>
          <cell r="IL86">
            <v>0</v>
          </cell>
          <cell r="IO86">
            <v>0</v>
          </cell>
          <cell r="IP86">
            <v>0</v>
          </cell>
          <cell r="IQ86">
            <v>0</v>
          </cell>
          <cell r="IR86">
            <v>0</v>
          </cell>
          <cell r="IS86">
            <v>0</v>
          </cell>
          <cell r="IT86">
            <v>0</v>
          </cell>
          <cell r="IU86">
            <v>0</v>
          </cell>
        </row>
        <row r="87">
          <cell r="FX87">
            <v>0</v>
          </cell>
          <cell r="FY87">
            <v>0</v>
          </cell>
          <cell r="FZ87">
            <v>0</v>
          </cell>
          <cell r="GA87">
            <v>0</v>
          </cell>
          <cell r="GB87">
            <v>0</v>
          </cell>
          <cell r="GC87">
            <v>0</v>
          </cell>
          <cell r="GD87">
            <v>0</v>
          </cell>
          <cell r="GE87">
            <v>0</v>
          </cell>
          <cell r="GF87">
            <v>0</v>
          </cell>
          <cell r="GG87">
            <v>0</v>
          </cell>
          <cell r="GH87">
            <v>0</v>
          </cell>
          <cell r="GI87">
            <v>0</v>
          </cell>
          <cell r="GJ87">
            <v>0</v>
          </cell>
          <cell r="GK87">
            <v>0</v>
          </cell>
          <cell r="GM87">
            <v>0</v>
          </cell>
          <cell r="HS87">
            <v>262759.8057142857</v>
          </cell>
          <cell r="HT87">
            <v>47126.838262215999</v>
          </cell>
          <cell r="HU87">
            <v>0</v>
          </cell>
          <cell r="HV87">
            <v>525519.6114285714</v>
          </cell>
          <cell r="HW87">
            <v>74056.460126339429</v>
          </cell>
          <cell r="HX87">
            <v>0</v>
          </cell>
          <cell r="HY87">
            <v>525519.6114285714</v>
          </cell>
          <cell r="HZ87">
            <v>47126.838262215999</v>
          </cell>
          <cell r="IA87">
            <v>0</v>
          </cell>
          <cell r="IB87">
            <v>525519.6114285714</v>
          </cell>
          <cell r="IC87">
            <v>20197.216398092569</v>
          </cell>
          <cell r="ID87">
            <v>0</v>
          </cell>
          <cell r="IE87">
            <v>0</v>
          </cell>
          <cell r="IF87">
            <v>0</v>
          </cell>
          <cell r="IG87">
            <v>0</v>
          </cell>
          <cell r="IH87">
            <v>0</v>
          </cell>
          <cell r="II87">
            <v>0</v>
          </cell>
          <cell r="IJ87">
            <v>0</v>
          </cell>
          <cell r="IK87">
            <v>0</v>
          </cell>
          <cell r="IL87">
            <v>0</v>
          </cell>
          <cell r="IO87">
            <v>0</v>
          </cell>
          <cell r="IP87">
            <v>0</v>
          </cell>
          <cell r="IQ87">
            <v>0</v>
          </cell>
          <cell r="IR87">
            <v>0</v>
          </cell>
          <cell r="IS87">
            <v>0</v>
          </cell>
          <cell r="IT87">
            <v>0</v>
          </cell>
          <cell r="IU87">
            <v>0</v>
          </cell>
        </row>
        <row r="88">
          <cell r="FX88">
            <v>0</v>
          </cell>
          <cell r="FY88">
            <v>0</v>
          </cell>
          <cell r="FZ88">
            <v>0</v>
          </cell>
          <cell r="GA88">
            <v>0</v>
          </cell>
          <cell r="GB88">
            <v>0</v>
          </cell>
          <cell r="GC88">
            <v>0</v>
          </cell>
          <cell r="GD88">
            <v>0</v>
          </cell>
          <cell r="GE88">
            <v>0</v>
          </cell>
          <cell r="GF88">
            <v>0</v>
          </cell>
          <cell r="GG88">
            <v>0</v>
          </cell>
          <cell r="GH88">
            <v>0</v>
          </cell>
          <cell r="GI88">
            <v>0</v>
          </cell>
          <cell r="GJ88">
            <v>0</v>
          </cell>
          <cell r="GK88">
            <v>0</v>
          </cell>
          <cell r="GM88">
            <v>0</v>
          </cell>
          <cell r="HS88">
            <v>232655.09428571427</v>
          </cell>
          <cell r="HT88">
            <v>41727.458921953999</v>
          </cell>
          <cell r="HU88">
            <v>0</v>
          </cell>
          <cell r="HV88">
            <v>465310.18857142853</v>
          </cell>
          <cell r="HW88">
            <v>65571.721163070571</v>
          </cell>
          <cell r="HX88">
            <v>0</v>
          </cell>
          <cell r="HY88">
            <v>465310.18857142853</v>
          </cell>
          <cell r="HZ88">
            <v>41727.458921954007</v>
          </cell>
          <cell r="IA88">
            <v>0</v>
          </cell>
          <cell r="IB88">
            <v>465310.18857142853</v>
          </cell>
          <cell r="IC88">
            <v>17883.196680837442</v>
          </cell>
          <cell r="ID88">
            <v>0</v>
          </cell>
          <cell r="IE88">
            <v>0</v>
          </cell>
          <cell r="IF88">
            <v>1.4913908671587704E-11</v>
          </cell>
          <cell r="IG88">
            <v>0</v>
          </cell>
          <cell r="IH88">
            <v>0</v>
          </cell>
          <cell r="II88">
            <v>1.4913908671587704E-11</v>
          </cell>
          <cell r="IJ88">
            <v>0</v>
          </cell>
          <cell r="IK88">
            <v>0</v>
          </cell>
          <cell r="IL88">
            <v>1.4913908671587704E-11</v>
          </cell>
          <cell r="IO88">
            <v>0</v>
          </cell>
          <cell r="IP88">
            <v>0</v>
          </cell>
          <cell r="IQ88">
            <v>0</v>
          </cell>
          <cell r="IR88">
            <v>0</v>
          </cell>
          <cell r="IS88">
            <v>0</v>
          </cell>
          <cell r="IT88">
            <v>0</v>
          </cell>
          <cell r="IU88">
            <v>0</v>
          </cell>
        </row>
        <row r="89">
          <cell r="FX89">
            <v>0</v>
          </cell>
          <cell r="FY89">
            <v>0</v>
          </cell>
          <cell r="FZ89">
            <v>0</v>
          </cell>
          <cell r="GA89">
            <v>0</v>
          </cell>
          <cell r="GB89">
            <v>0</v>
          </cell>
          <cell r="GC89">
            <v>0</v>
          </cell>
          <cell r="GD89">
            <v>0</v>
          </cell>
          <cell r="GE89">
            <v>0</v>
          </cell>
          <cell r="GF89">
            <v>0</v>
          </cell>
          <cell r="GG89">
            <v>0</v>
          </cell>
          <cell r="GH89">
            <v>0</v>
          </cell>
          <cell r="GI89">
            <v>0</v>
          </cell>
          <cell r="GJ89">
            <v>0</v>
          </cell>
          <cell r="GK89">
            <v>0</v>
          </cell>
          <cell r="GM89">
            <v>0</v>
          </cell>
          <cell r="HS89">
            <v>2356710.4542857143</v>
          </cell>
          <cell r="HT89">
            <v>227761.33596637502</v>
          </cell>
          <cell r="HU89">
            <v>0</v>
          </cell>
          <cell r="HV89">
            <v>4713420.9085714286</v>
          </cell>
          <cell r="HW89">
            <v>357910.67080430355</v>
          </cell>
          <cell r="HX89">
            <v>0</v>
          </cell>
          <cell r="HY89">
            <v>4713420.9085714286</v>
          </cell>
          <cell r="HZ89">
            <v>227761.33596637496</v>
          </cell>
          <cell r="IA89">
            <v>0</v>
          </cell>
          <cell r="IB89">
            <v>4713420.9085714286</v>
          </cell>
          <cell r="IC89">
            <v>97612.001128446354</v>
          </cell>
          <cell r="ID89">
            <v>0</v>
          </cell>
          <cell r="IE89">
            <v>0</v>
          </cell>
          <cell r="IF89">
            <v>-7.7148433774709709E-11</v>
          </cell>
          <cell r="IG89">
            <v>0</v>
          </cell>
          <cell r="IH89">
            <v>0</v>
          </cell>
          <cell r="II89">
            <v>-7.7148433774709709E-11</v>
          </cell>
          <cell r="IJ89">
            <v>0</v>
          </cell>
          <cell r="IK89">
            <v>0</v>
          </cell>
          <cell r="IL89">
            <v>-7.7148433774709709E-11</v>
          </cell>
          <cell r="IO89">
            <v>0</v>
          </cell>
          <cell r="IP89">
            <v>0</v>
          </cell>
          <cell r="IQ89">
            <v>0</v>
          </cell>
          <cell r="IR89">
            <v>0</v>
          </cell>
          <cell r="IS89">
            <v>0</v>
          </cell>
          <cell r="IT89">
            <v>0</v>
          </cell>
          <cell r="IU89">
            <v>0</v>
          </cell>
        </row>
        <row r="90">
          <cell r="FX90">
            <v>0</v>
          </cell>
          <cell r="FY90">
            <v>0</v>
          </cell>
          <cell r="FZ90">
            <v>0</v>
          </cell>
          <cell r="GA90">
            <v>0</v>
          </cell>
          <cell r="GB90">
            <v>0</v>
          </cell>
          <cell r="GC90">
            <v>0</v>
          </cell>
          <cell r="GD90">
            <v>0</v>
          </cell>
          <cell r="GE90">
            <v>0</v>
          </cell>
          <cell r="GF90">
            <v>0</v>
          </cell>
          <cell r="GG90">
            <v>0</v>
          </cell>
          <cell r="GH90">
            <v>0</v>
          </cell>
          <cell r="GI90">
            <v>0</v>
          </cell>
          <cell r="GJ90">
            <v>0</v>
          </cell>
          <cell r="GK90">
            <v>0</v>
          </cell>
          <cell r="GM90">
            <v>0</v>
          </cell>
          <cell r="HS90">
            <v>1035250.8285714285</v>
          </cell>
          <cell r="HT90">
            <v>100050.52226375</v>
          </cell>
          <cell r="HU90">
            <v>0</v>
          </cell>
          <cell r="HV90">
            <v>2070501.6571428571</v>
          </cell>
          <cell r="HW90">
            <v>157222.24927160714</v>
          </cell>
          <cell r="HX90">
            <v>0</v>
          </cell>
          <cell r="HY90">
            <v>2070501.6571428571</v>
          </cell>
          <cell r="HZ90">
            <v>100050.52226375</v>
          </cell>
          <cell r="IA90">
            <v>0</v>
          </cell>
          <cell r="IB90">
            <v>2070501.6571428571</v>
          </cell>
          <cell r="IC90">
            <v>42878.795255892859</v>
          </cell>
          <cell r="ID90">
            <v>0</v>
          </cell>
          <cell r="IE90">
            <v>0</v>
          </cell>
          <cell r="IF90">
            <v>0</v>
          </cell>
          <cell r="IG90">
            <v>0</v>
          </cell>
          <cell r="IH90">
            <v>0</v>
          </cell>
          <cell r="II90">
            <v>0</v>
          </cell>
          <cell r="IJ90">
            <v>0</v>
          </cell>
          <cell r="IK90">
            <v>0</v>
          </cell>
          <cell r="IL90">
            <v>0</v>
          </cell>
          <cell r="IO90">
            <v>0</v>
          </cell>
          <cell r="IP90">
            <v>0</v>
          </cell>
          <cell r="IQ90">
            <v>0</v>
          </cell>
          <cell r="IR90">
            <v>0</v>
          </cell>
          <cell r="IS90">
            <v>0</v>
          </cell>
          <cell r="IT90">
            <v>0</v>
          </cell>
          <cell r="IU90">
            <v>0</v>
          </cell>
        </row>
        <row r="91">
          <cell r="FX91">
            <v>0</v>
          </cell>
          <cell r="FY91">
            <v>0</v>
          </cell>
          <cell r="FZ91">
            <v>0</v>
          </cell>
          <cell r="GA91">
            <v>0</v>
          </cell>
          <cell r="GB91">
            <v>0</v>
          </cell>
          <cell r="GC91">
            <v>0</v>
          </cell>
          <cell r="GD91">
            <v>0</v>
          </cell>
          <cell r="GE91">
            <v>0</v>
          </cell>
          <cell r="GF91">
            <v>0</v>
          </cell>
          <cell r="GG91">
            <v>0</v>
          </cell>
          <cell r="GH91">
            <v>0</v>
          </cell>
          <cell r="GI91">
            <v>0</v>
          </cell>
          <cell r="GJ91">
            <v>0</v>
          </cell>
          <cell r="GK91">
            <v>0</v>
          </cell>
          <cell r="GM91">
            <v>0</v>
          </cell>
          <cell r="HS91">
            <v>322728.57714285713</v>
          </cell>
          <cell r="HT91">
            <v>31189.699927250003</v>
          </cell>
          <cell r="HU91">
            <v>0</v>
          </cell>
          <cell r="HV91">
            <v>645457.15428571426</v>
          </cell>
          <cell r="HW91">
            <v>49012.385599964298</v>
          </cell>
          <cell r="HX91">
            <v>0</v>
          </cell>
          <cell r="HY91">
            <v>645457.15428571426</v>
          </cell>
          <cell r="HZ91">
            <v>31189.699927250011</v>
          </cell>
          <cell r="IA91">
            <v>0</v>
          </cell>
          <cell r="IB91">
            <v>645457.15428571426</v>
          </cell>
          <cell r="IC91">
            <v>13367.014254535727</v>
          </cell>
          <cell r="ID91">
            <v>0</v>
          </cell>
          <cell r="IE91">
            <v>0</v>
          </cell>
          <cell r="IF91">
            <v>1.2858072295784951E-11</v>
          </cell>
          <cell r="IG91">
            <v>0</v>
          </cell>
          <cell r="IH91">
            <v>0</v>
          </cell>
          <cell r="II91">
            <v>1.2858072295784951E-11</v>
          </cell>
          <cell r="IJ91">
            <v>0</v>
          </cell>
          <cell r="IK91">
            <v>0</v>
          </cell>
          <cell r="IL91">
            <v>1.2858072295784951E-11</v>
          </cell>
          <cell r="IO91">
            <v>0</v>
          </cell>
          <cell r="IP91">
            <v>0</v>
          </cell>
          <cell r="IQ91">
            <v>0</v>
          </cell>
          <cell r="IR91">
            <v>0</v>
          </cell>
          <cell r="IS91">
            <v>0</v>
          </cell>
          <cell r="IT91">
            <v>0</v>
          </cell>
          <cell r="IU91">
            <v>0</v>
          </cell>
        </row>
        <row r="92">
          <cell r="FX92">
            <v>0</v>
          </cell>
          <cell r="FY92">
            <v>0</v>
          </cell>
          <cell r="FZ92">
            <v>0</v>
          </cell>
          <cell r="GA92">
            <v>0</v>
          </cell>
          <cell r="GB92">
            <v>0</v>
          </cell>
          <cell r="GC92">
            <v>0</v>
          </cell>
          <cell r="GD92">
            <v>0</v>
          </cell>
          <cell r="GE92">
            <v>0</v>
          </cell>
          <cell r="GF92">
            <v>0</v>
          </cell>
          <cell r="GG92">
            <v>0</v>
          </cell>
          <cell r="GH92">
            <v>0</v>
          </cell>
          <cell r="GI92">
            <v>0</v>
          </cell>
          <cell r="GJ92">
            <v>0</v>
          </cell>
          <cell r="GK92">
            <v>0</v>
          </cell>
          <cell r="GM92">
            <v>0</v>
          </cell>
          <cell r="HS92">
            <v>609242.53571428568</v>
          </cell>
          <cell r="HT92">
            <v>19057.868070312503</v>
          </cell>
          <cell r="HU92">
            <v>0</v>
          </cell>
          <cell r="HV92">
            <v>1218485.0714285714</v>
          </cell>
          <cell r="HW92">
            <v>29948.078396205365</v>
          </cell>
          <cell r="HX92">
            <v>0</v>
          </cell>
          <cell r="HY92">
            <v>1218485.0714285714</v>
          </cell>
          <cell r="HZ92">
            <v>19057.86807031251</v>
          </cell>
          <cell r="IA92">
            <v>0</v>
          </cell>
          <cell r="IB92">
            <v>1218485.0714285714</v>
          </cell>
          <cell r="IC92">
            <v>8167.6577444196519</v>
          </cell>
          <cell r="ID92">
            <v>0</v>
          </cell>
          <cell r="IE92">
            <v>0</v>
          </cell>
          <cell r="IF92">
            <v>8.3236955106258402E-12</v>
          </cell>
          <cell r="IG92">
            <v>0</v>
          </cell>
          <cell r="IH92">
            <v>0</v>
          </cell>
          <cell r="II92">
            <v>8.3236955106258402E-12</v>
          </cell>
          <cell r="IJ92">
            <v>0</v>
          </cell>
          <cell r="IK92">
            <v>0</v>
          </cell>
          <cell r="IL92">
            <v>8.3236955106258402E-12</v>
          </cell>
          <cell r="IO92">
            <v>0</v>
          </cell>
          <cell r="IP92">
            <v>0</v>
          </cell>
          <cell r="IQ92">
            <v>0</v>
          </cell>
          <cell r="IR92">
            <v>0</v>
          </cell>
          <cell r="IS92">
            <v>0</v>
          </cell>
          <cell r="IT92">
            <v>0</v>
          </cell>
          <cell r="IU92">
            <v>0</v>
          </cell>
        </row>
        <row r="93">
          <cell r="FX93">
            <v>0</v>
          </cell>
          <cell r="FY93">
            <v>0</v>
          </cell>
          <cell r="FZ93">
            <v>0</v>
          </cell>
          <cell r="GA93">
            <v>0</v>
          </cell>
          <cell r="GB93">
            <v>0</v>
          </cell>
          <cell r="GC93">
            <v>0</v>
          </cell>
          <cell r="GD93">
            <v>0</v>
          </cell>
          <cell r="GE93">
            <v>0</v>
          </cell>
          <cell r="GF93">
            <v>0</v>
          </cell>
          <cell r="GG93">
            <v>0</v>
          </cell>
          <cell r="GH93">
            <v>0</v>
          </cell>
          <cell r="GI93">
            <v>0</v>
          </cell>
          <cell r="GJ93">
            <v>0</v>
          </cell>
          <cell r="GK93">
            <v>0</v>
          </cell>
          <cell r="GM93">
            <v>0</v>
          </cell>
          <cell r="HS93">
            <v>1207216.93</v>
          </cell>
          <cell r="HT93">
            <v>37763.254591562501</v>
          </cell>
          <cell r="HU93">
            <v>0</v>
          </cell>
          <cell r="HV93">
            <v>2414433.86</v>
          </cell>
          <cell r="HW93">
            <v>59342.257215312507</v>
          </cell>
          <cell r="HX93">
            <v>0</v>
          </cell>
          <cell r="HY93">
            <v>2414433.86</v>
          </cell>
          <cell r="HZ93">
            <v>37763.254591562509</v>
          </cell>
          <cell r="IA93">
            <v>0</v>
          </cell>
          <cell r="IB93">
            <v>2414433.86</v>
          </cell>
          <cell r="IC93">
            <v>16184.251967812514</v>
          </cell>
          <cell r="ID93">
            <v>0</v>
          </cell>
          <cell r="IE93">
            <v>0</v>
          </cell>
          <cell r="IF93">
            <v>1.248554326593876E-11</v>
          </cell>
          <cell r="IG93">
            <v>0</v>
          </cell>
          <cell r="IH93">
            <v>0</v>
          </cell>
          <cell r="II93">
            <v>1.248554326593876E-11</v>
          </cell>
          <cell r="IJ93">
            <v>0</v>
          </cell>
          <cell r="IK93">
            <v>0</v>
          </cell>
          <cell r="IL93">
            <v>1.248554326593876E-11</v>
          </cell>
          <cell r="IO93">
            <v>0</v>
          </cell>
          <cell r="IP93">
            <v>0</v>
          </cell>
          <cell r="IQ93">
            <v>0</v>
          </cell>
          <cell r="IR93">
            <v>0</v>
          </cell>
          <cell r="IS93">
            <v>0</v>
          </cell>
          <cell r="IT93">
            <v>0</v>
          </cell>
          <cell r="IU93">
            <v>0</v>
          </cell>
        </row>
        <row r="94">
          <cell r="FX94">
            <v>0</v>
          </cell>
          <cell r="FY94">
            <v>0</v>
          </cell>
          <cell r="FZ94">
            <v>0</v>
          </cell>
          <cell r="GA94">
            <v>0</v>
          </cell>
          <cell r="GB94">
            <v>0</v>
          </cell>
          <cell r="GC94">
            <v>0</v>
          </cell>
          <cell r="GD94">
            <v>0</v>
          </cell>
          <cell r="GE94">
            <v>0</v>
          </cell>
          <cell r="GF94">
            <v>0</v>
          </cell>
          <cell r="GG94">
            <v>0</v>
          </cell>
          <cell r="GH94">
            <v>0</v>
          </cell>
          <cell r="GI94">
            <v>0</v>
          </cell>
          <cell r="GJ94">
            <v>0</v>
          </cell>
          <cell r="GK94">
            <v>0</v>
          </cell>
          <cell r="GM94">
            <v>0</v>
          </cell>
          <cell r="HS94">
            <v>7218776.178888889</v>
          </cell>
          <cell r="HT94">
            <v>2318515.704971265</v>
          </cell>
          <cell r="HU94">
            <v>0</v>
          </cell>
          <cell r="HV94">
            <v>14437552.357777778</v>
          </cell>
          <cell r="HW94">
            <v>3864192.8416187754</v>
          </cell>
          <cell r="HX94">
            <v>0</v>
          </cell>
          <cell r="HY94">
            <v>14437552.357777778</v>
          </cell>
          <cell r="HZ94">
            <v>2833741.4171871021</v>
          </cell>
          <cell r="IA94">
            <v>0</v>
          </cell>
          <cell r="IB94">
            <v>14437552.357777778</v>
          </cell>
          <cell r="IC94">
            <v>1803289.9927554291</v>
          </cell>
          <cell r="ID94">
            <v>0</v>
          </cell>
          <cell r="IE94">
            <v>14437552.357777778</v>
          </cell>
          <cell r="IF94">
            <v>772838.56832375575</v>
          </cell>
          <cell r="IG94">
            <v>0</v>
          </cell>
          <cell r="IH94">
            <v>0</v>
          </cell>
          <cell r="II94">
            <v>6.6471286118030556E-10</v>
          </cell>
          <cell r="IJ94">
            <v>0</v>
          </cell>
          <cell r="IK94">
            <v>0</v>
          </cell>
          <cell r="IL94">
            <v>6.6471286118030556E-10</v>
          </cell>
          <cell r="IO94">
            <v>0</v>
          </cell>
          <cell r="IP94">
            <v>0</v>
          </cell>
          <cell r="IQ94">
            <v>0</v>
          </cell>
          <cell r="IR94">
            <v>0</v>
          </cell>
          <cell r="IS94">
            <v>0</v>
          </cell>
          <cell r="IT94">
            <v>0</v>
          </cell>
          <cell r="IU94">
            <v>0</v>
          </cell>
        </row>
        <row r="95">
          <cell r="FX95">
            <v>0</v>
          </cell>
          <cell r="FY95">
            <v>0</v>
          </cell>
          <cell r="FZ95">
            <v>0</v>
          </cell>
          <cell r="GA95">
            <v>0</v>
          </cell>
          <cell r="GB95">
            <v>0</v>
          </cell>
          <cell r="GC95">
            <v>0</v>
          </cell>
          <cell r="GD95">
            <v>0</v>
          </cell>
          <cell r="GE95">
            <v>0</v>
          </cell>
          <cell r="GF95">
            <v>0</v>
          </cell>
          <cell r="GG95">
            <v>0</v>
          </cell>
          <cell r="GH95">
            <v>0</v>
          </cell>
          <cell r="GI95">
            <v>0</v>
          </cell>
          <cell r="GJ95">
            <v>0</v>
          </cell>
          <cell r="GK95">
            <v>0</v>
          </cell>
          <cell r="GM95">
            <v>0</v>
          </cell>
          <cell r="HS95">
            <v>8105272.6349999998</v>
          </cell>
          <cell r="HT95">
            <v>891579.98985000001</v>
          </cell>
          <cell r="HU95">
            <v>0</v>
          </cell>
          <cell r="HV95">
            <v>16210545.27</v>
          </cell>
          <cell r="HW95">
            <v>1114474.9873125001</v>
          </cell>
          <cell r="HX95">
            <v>0</v>
          </cell>
          <cell r="HY95">
            <v>8105272.6349999998</v>
          </cell>
          <cell r="HZ95">
            <v>222894.99746250009</v>
          </cell>
          <cell r="IA95">
            <v>0</v>
          </cell>
          <cell r="IB95">
            <v>0</v>
          </cell>
          <cell r="IC95">
            <v>1.0244548320770264E-10</v>
          </cell>
          <cell r="ID95">
            <v>0</v>
          </cell>
          <cell r="IE95">
            <v>0</v>
          </cell>
          <cell r="IF95">
            <v>1.0244548320770264E-10</v>
          </cell>
          <cell r="IG95">
            <v>0</v>
          </cell>
          <cell r="IH95">
            <v>0</v>
          </cell>
          <cell r="II95">
            <v>1.0244548320770264E-10</v>
          </cell>
          <cell r="IJ95">
            <v>0</v>
          </cell>
          <cell r="IK95">
            <v>0</v>
          </cell>
          <cell r="IL95">
            <v>1.0244548320770264E-10</v>
          </cell>
          <cell r="IO95">
            <v>0</v>
          </cell>
          <cell r="IP95">
            <v>0</v>
          </cell>
          <cell r="IQ95">
            <v>0</v>
          </cell>
          <cell r="IR95">
            <v>0</v>
          </cell>
          <cell r="IS95">
            <v>0</v>
          </cell>
          <cell r="IT95">
            <v>0</v>
          </cell>
          <cell r="IU95">
            <v>0</v>
          </cell>
        </row>
        <row r="96">
          <cell r="FX96">
            <v>0</v>
          </cell>
          <cell r="FY96">
            <v>0</v>
          </cell>
          <cell r="FZ96">
            <v>0</v>
          </cell>
          <cell r="GA96">
            <v>0</v>
          </cell>
          <cell r="GB96">
            <v>0</v>
          </cell>
          <cell r="GC96">
            <v>0</v>
          </cell>
          <cell r="GD96">
            <v>0</v>
          </cell>
          <cell r="GE96">
            <v>0</v>
          </cell>
          <cell r="GF96">
            <v>0</v>
          </cell>
          <cell r="GG96">
            <v>0</v>
          </cell>
          <cell r="GH96">
            <v>0</v>
          </cell>
          <cell r="GI96">
            <v>0</v>
          </cell>
          <cell r="GJ96">
            <v>0</v>
          </cell>
          <cell r="GK96">
            <v>0</v>
          </cell>
          <cell r="GM96">
            <v>0</v>
          </cell>
          <cell r="HS96">
            <v>130601.92047619048</v>
          </cell>
          <cell r="HT96">
            <v>76382.533190500006</v>
          </cell>
          <cell r="HU96">
            <v>0</v>
          </cell>
          <cell r="HV96">
            <v>261203.84095238097</v>
          </cell>
          <cell r="HW96">
            <v>141853.27592521429</v>
          </cell>
          <cell r="HX96">
            <v>0</v>
          </cell>
          <cell r="HY96">
            <v>261203.84095238097</v>
          </cell>
          <cell r="HZ96">
            <v>127304.22198416671</v>
          </cell>
          <cell r="IA96">
            <v>0</v>
          </cell>
          <cell r="IB96">
            <v>261203.84095238097</v>
          </cell>
          <cell r="IC96">
            <v>112755.16804311909</v>
          </cell>
          <cell r="ID96">
            <v>0</v>
          </cell>
          <cell r="IE96">
            <v>261203.84095238097</v>
          </cell>
          <cell r="IF96">
            <v>98206.114102071471</v>
          </cell>
          <cell r="IG96">
            <v>0</v>
          </cell>
          <cell r="IH96">
            <v>261203.84095238097</v>
          </cell>
          <cell r="II96">
            <v>83657.060161023837</v>
          </cell>
          <cell r="IJ96">
            <v>0</v>
          </cell>
          <cell r="IK96">
            <v>261203.84095238097</v>
          </cell>
          <cell r="IL96">
            <v>69108.006219976218</v>
          </cell>
          <cell r="IO96">
            <v>0</v>
          </cell>
          <cell r="IP96">
            <v>0</v>
          </cell>
          <cell r="IQ96">
            <v>0</v>
          </cell>
          <cell r="IR96">
            <v>0</v>
          </cell>
          <cell r="IS96">
            <v>0</v>
          </cell>
          <cell r="IT96">
            <v>0</v>
          </cell>
          <cell r="IU96">
            <v>0</v>
          </cell>
        </row>
        <row r="97">
          <cell r="FX97">
            <v>0</v>
          </cell>
          <cell r="FY97">
            <v>0</v>
          </cell>
          <cell r="FZ97">
            <v>0</v>
          </cell>
          <cell r="GA97">
            <v>0</v>
          </cell>
          <cell r="GB97">
            <v>0</v>
          </cell>
          <cell r="GC97">
            <v>0</v>
          </cell>
          <cell r="GD97">
            <v>0</v>
          </cell>
          <cell r="GE97">
            <v>0</v>
          </cell>
          <cell r="GF97">
            <v>0</v>
          </cell>
          <cell r="GG97">
            <v>0</v>
          </cell>
          <cell r="GH97">
            <v>0</v>
          </cell>
          <cell r="GI97">
            <v>0</v>
          </cell>
          <cell r="GJ97">
            <v>0</v>
          </cell>
          <cell r="GK97">
            <v>0</v>
          </cell>
          <cell r="GM97">
            <v>0</v>
          </cell>
          <cell r="HS97">
            <v>344120.7061111111</v>
          </cell>
          <cell r="HT97">
            <v>23228.1476625</v>
          </cell>
          <cell r="HU97">
            <v>0</v>
          </cell>
          <cell r="HV97">
            <v>688241.41222222219</v>
          </cell>
          <cell r="HW97">
            <v>42584.937381249998</v>
          </cell>
          <cell r="HX97">
            <v>0</v>
          </cell>
          <cell r="HY97">
            <v>688241.41222222219</v>
          </cell>
          <cell r="HZ97">
            <v>37423.126789583344</v>
          </cell>
          <cell r="IA97">
            <v>0</v>
          </cell>
          <cell r="IB97">
            <v>688241.41222222219</v>
          </cell>
          <cell r="IC97">
            <v>32261.316197916676</v>
          </cell>
          <cell r="ID97">
            <v>0</v>
          </cell>
          <cell r="IE97">
            <v>688241.41222222219</v>
          </cell>
          <cell r="IF97">
            <v>27099.505606250012</v>
          </cell>
          <cell r="IG97">
            <v>0</v>
          </cell>
          <cell r="IH97">
            <v>688241.41222222219</v>
          </cell>
          <cell r="II97">
            <v>21937.695014583343</v>
          </cell>
          <cell r="IJ97">
            <v>0</v>
          </cell>
          <cell r="IK97">
            <v>688241.41222222219</v>
          </cell>
          <cell r="IL97">
            <v>16775.884422916675</v>
          </cell>
          <cell r="IO97">
            <v>0</v>
          </cell>
          <cell r="IP97">
            <v>0</v>
          </cell>
          <cell r="IQ97">
            <v>0</v>
          </cell>
          <cell r="IR97">
            <v>0</v>
          </cell>
          <cell r="IS97">
            <v>0</v>
          </cell>
          <cell r="IT97">
            <v>0</v>
          </cell>
          <cell r="IU97">
            <v>0</v>
          </cell>
        </row>
        <row r="98">
          <cell r="FX98">
            <v>0</v>
          </cell>
          <cell r="FY98">
            <v>0</v>
          </cell>
          <cell r="FZ98">
            <v>0</v>
          </cell>
          <cell r="GA98">
            <v>0</v>
          </cell>
          <cell r="GB98">
            <v>0</v>
          </cell>
          <cell r="GC98">
            <v>0</v>
          </cell>
          <cell r="GD98">
            <v>0</v>
          </cell>
          <cell r="GE98">
            <v>0</v>
          </cell>
          <cell r="GF98">
            <v>0</v>
          </cell>
          <cell r="GG98">
            <v>0</v>
          </cell>
          <cell r="GH98">
            <v>0</v>
          </cell>
          <cell r="GI98">
            <v>0</v>
          </cell>
          <cell r="GJ98">
            <v>0</v>
          </cell>
          <cell r="GK98">
            <v>0</v>
          </cell>
          <cell r="GM98">
            <v>0</v>
          </cell>
          <cell r="HS98">
            <v>165449.35</v>
          </cell>
          <cell r="HT98">
            <v>2218.0553484375</v>
          </cell>
          <cell r="HU98">
            <v>0</v>
          </cell>
          <cell r="HV98">
            <v>330898.7</v>
          </cell>
          <cell r="HW98">
            <v>2218.0553484375</v>
          </cell>
          <cell r="HX98">
            <v>0</v>
          </cell>
          <cell r="HY98">
            <v>0</v>
          </cell>
          <cell r="HZ98">
            <v>-5.2023096941411501E-13</v>
          </cell>
          <cell r="IA98">
            <v>0</v>
          </cell>
          <cell r="IB98">
            <v>0</v>
          </cell>
          <cell r="IC98">
            <v>-5.2023096941411501E-13</v>
          </cell>
          <cell r="ID98">
            <v>0</v>
          </cell>
          <cell r="IE98">
            <v>0</v>
          </cell>
          <cell r="IF98">
            <v>-5.2023096941411501E-13</v>
          </cell>
          <cell r="IG98">
            <v>0</v>
          </cell>
          <cell r="IH98">
            <v>0</v>
          </cell>
          <cell r="II98">
            <v>-5.2023096941411501E-13</v>
          </cell>
          <cell r="IJ98">
            <v>0</v>
          </cell>
          <cell r="IK98">
            <v>0</v>
          </cell>
          <cell r="IL98">
            <v>-5.2023096941411501E-13</v>
          </cell>
          <cell r="IO98">
            <v>0</v>
          </cell>
          <cell r="IP98">
            <v>0</v>
          </cell>
          <cell r="IQ98">
            <v>0</v>
          </cell>
          <cell r="IR98">
            <v>0</v>
          </cell>
          <cell r="IS98">
            <v>0</v>
          </cell>
          <cell r="IT98">
            <v>0</v>
          </cell>
          <cell r="IU98">
            <v>0</v>
          </cell>
        </row>
        <row r="99">
          <cell r="FX99">
            <v>0</v>
          </cell>
          <cell r="FY99">
            <v>0</v>
          </cell>
          <cell r="FZ99">
            <v>0</v>
          </cell>
          <cell r="GA99">
            <v>0</v>
          </cell>
          <cell r="GB99">
            <v>0</v>
          </cell>
          <cell r="GC99">
            <v>0</v>
          </cell>
          <cell r="GD99">
            <v>0</v>
          </cell>
          <cell r="GE99">
            <v>0</v>
          </cell>
          <cell r="GF99">
            <v>0</v>
          </cell>
          <cell r="GG99">
            <v>0</v>
          </cell>
          <cell r="GH99">
            <v>0</v>
          </cell>
          <cell r="GI99">
            <v>0</v>
          </cell>
          <cell r="GJ99">
            <v>0</v>
          </cell>
          <cell r="GK99">
            <v>0</v>
          </cell>
          <cell r="GM99">
            <v>0</v>
          </cell>
          <cell r="HS99">
            <v>1748.088888888889</v>
          </cell>
          <cell r="HT99">
            <v>351.52975000000004</v>
          </cell>
          <cell r="HU99">
            <v>0</v>
          </cell>
          <cell r="HV99">
            <v>3496.1777777777779</v>
          </cell>
          <cell r="HW99">
            <v>679.62418333333346</v>
          </cell>
          <cell r="HX99">
            <v>0</v>
          </cell>
          <cell r="HY99">
            <v>3496.1777777777779</v>
          </cell>
          <cell r="HZ99">
            <v>648.37709444444454</v>
          </cell>
          <cell r="IA99">
            <v>0</v>
          </cell>
          <cell r="IB99">
            <v>3496.1777777777779</v>
          </cell>
          <cell r="IC99">
            <v>617.13000555555573</v>
          </cell>
          <cell r="ID99">
            <v>0</v>
          </cell>
          <cell r="IE99">
            <v>3496.1777777777779</v>
          </cell>
          <cell r="IF99">
            <v>585.8829166666668</v>
          </cell>
          <cell r="IG99">
            <v>0</v>
          </cell>
          <cell r="IH99">
            <v>3496.1777777777779</v>
          </cell>
          <cell r="II99">
            <v>554.63582777777799</v>
          </cell>
          <cell r="IJ99">
            <v>0</v>
          </cell>
          <cell r="IK99">
            <v>3496.1777777777779</v>
          </cell>
          <cell r="IL99">
            <v>523.38873888888907</v>
          </cell>
          <cell r="IO99">
            <v>0</v>
          </cell>
          <cell r="IP99">
            <v>0</v>
          </cell>
          <cell r="IQ99">
            <v>0</v>
          </cell>
          <cell r="IR99">
            <v>0</v>
          </cell>
          <cell r="IS99">
            <v>0</v>
          </cell>
          <cell r="IT99">
            <v>0</v>
          </cell>
          <cell r="IU99">
            <v>0</v>
          </cell>
        </row>
        <row r="100">
          <cell r="FX100">
            <v>0</v>
          </cell>
          <cell r="FY100">
            <v>0</v>
          </cell>
          <cell r="FZ100">
            <v>0</v>
          </cell>
          <cell r="GA100">
            <v>0</v>
          </cell>
          <cell r="GB100">
            <v>0</v>
          </cell>
          <cell r="GC100">
            <v>0</v>
          </cell>
          <cell r="GD100">
            <v>0</v>
          </cell>
          <cell r="GE100">
            <v>0</v>
          </cell>
          <cell r="GF100">
            <v>0</v>
          </cell>
          <cell r="GG100">
            <v>0</v>
          </cell>
          <cell r="GH100">
            <v>0</v>
          </cell>
          <cell r="GI100">
            <v>0</v>
          </cell>
          <cell r="GJ100">
            <v>0</v>
          </cell>
          <cell r="GK100">
            <v>0</v>
          </cell>
          <cell r="GM100">
            <v>0</v>
          </cell>
          <cell r="HS100">
            <v>385815.16526315786</v>
          </cell>
          <cell r="HT100">
            <v>146609.7628</v>
          </cell>
          <cell r="HU100">
            <v>0</v>
          </cell>
          <cell r="HV100">
            <v>771630.33052631572</v>
          </cell>
          <cell r="HW100">
            <v>281645.0706421053</v>
          </cell>
          <cell r="HX100">
            <v>0</v>
          </cell>
          <cell r="HY100">
            <v>771630.33052631572</v>
          </cell>
          <cell r="HZ100">
            <v>266212.46403157897</v>
          </cell>
          <cell r="IA100">
            <v>0</v>
          </cell>
          <cell r="IB100">
            <v>771630.33052631572</v>
          </cell>
          <cell r="IC100">
            <v>250779.8574210527</v>
          </cell>
          <cell r="ID100">
            <v>0</v>
          </cell>
          <cell r="IE100">
            <v>771630.33052631572</v>
          </cell>
          <cell r="IF100">
            <v>235347.25081052637</v>
          </cell>
          <cell r="IG100">
            <v>0</v>
          </cell>
          <cell r="IH100">
            <v>771630.33052631572</v>
          </cell>
          <cell r="II100">
            <v>219914.6442000001</v>
          </cell>
          <cell r="IJ100">
            <v>0</v>
          </cell>
          <cell r="IK100">
            <v>771630.33052631572</v>
          </cell>
          <cell r="IL100">
            <v>204482.03758947382</v>
          </cell>
          <cell r="IO100">
            <v>0</v>
          </cell>
          <cell r="IP100">
            <v>0</v>
          </cell>
          <cell r="IQ100">
            <v>0</v>
          </cell>
          <cell r="IR100">
            <v>0</v>
          </cell>
          <cell r="IS100">
            <v>0</v>
          </cell>
          <cell r="IT100">
            <v>0</v>
          </cell>
          <cell r="IU100">
            <v>0</v>
          </cell>
        </row>
        <row r="101">
          <cell r="FX101">
            <v>0</v>
          </cell>
          <cell r="FY101">
            <v>0</v>
          </cell>
          <cell r="FZ101">
            <v>0</v>
          </cell>
          <cell r="GA101">
            <v>0</v>
          </cell>
          <cell r="GB101">
            <v>0</v>
          </cell>
          <cell r="GC101">
            <v>0</v>
          </cell>
          <cell r="GD101">
            <v>0</v>
          </cell>
          <cell r="GE101">
            <v>0</v>
          </cell>
          <cell r="GF101">
            <v>0</v>
          </cell>
          <cell r="GG101">
            <v>0</v>
          </cell>
          <cell r="GH101">
            <v>0</v>
          </cell>
          <cell r="GI101">
            <v>0</v>
          </cell>
          <cell r="GJ101">
            <v>0</v>
          </cell>
          <cell r="GK101">
            <v>0</v>
          </cell>
          <cell r="GM101">
            <v>0</v>
          </cell>
          <cell r="HS101">
            <v>0</v>
          </cell>
          <cell r="HT101">
            <v>124588.22529999999</v>
          </cell>
          <cell r="HU101">
            <v>0</v>
          </cell>
          <cell r="HV101">
            <v>0</v>
          </cell>
          <cell r="HW101">
            <v>249176.45059999998</v>
          </cell>
          <cell r="HX101">
            <v>0</v>
          </cell>
          <cell r="HY101">
            <v>622941.12650000001</v>
          </cell>
          <cell r="HZ101">
            <v>246061.74496749998</v>
          </cell>
          <cell r="IA101">
            <v>0</v>
          </cell>
          <cell r="IB101">
            <v>622941.12650000001</v>
          </cell>
          <cell r="IC101">
            <v>233602.9224375</v>
          </cell>
          <cell r="ID101">
            <v>0</v>
          </cell>
          <cell r="IE101">
            <v>622941.12650000001</v>
          </cell>
          <cell r="IF101">
            <v>221144.09990750003</v>
          </cell>
          <cell r="IG101">
            <v>0</v>
          </cell>
          <cell r="IH101">
            <v>622941.12650000001</v>
          </cell>
          <cell r="II101">
            <v>208685.27737750002</v>
          </cell>
          <cell r="IJ101">
            <v>0</v>
          </cell>
          <cell r="IK101">
            <v>622941.12650000001</v>
          </cell>
          <cell r="IL101">
            <v>196226.45484750005</v>
          </cell>
          <cell r="IO101">
            <v>0</v>
          </cell>
          <cell r="IP101">
            <v>0</v>
          </cell>
          <cell r="IQ101">
            <v>0</v>
          </cell>
          <cell r="IR101">
            <v>0</v>
          </cell>
          <cell r="IS101">
            <v>0</v>
          </cell>
          <cell r="IT101">
            <v>0</v>
          </cell>
          <cell r="IU101">
            <v>0</v>
          </cell>
        </row>
        <row r="102">
          <cell r="FX102">
            <v>0</v>
          </cell>
          <cell r="FY102">
            <v>0</v>
          </cell>
          <cell r="FZ102">
            <v>0</v>
          </cell>
          <cell r="GA102">
            <v>0</v>
          </cell>
          <cell r="GB102">
            <v>0</v>
          </cell>
          <cell r="GC102">
            <v>0</v>
          </cell>
          <cell r="GD102">
            <v>0</v>
          </cell>
          <cell r="GE102">
            <v>0</v>
          </cell>
          <cell r="GF102">
            <v>0</v>
          </cell>
          <cell r="GG102">
            <v>0</v>
          </cell>
          <cell r="GH102">
            <v>0</v>
          </cell>
          <cell r="GI102">
            <v>0</v>
          </cell>
          <cell r="GJ102">
            <v>0</v>
          </cell>
          <cell r="GK102">
            <v>0</v>
          </cell>
          <cell r="GM102">
            <v>0</v>
          </cell>
          <cell r="HS102">
            <v>0</v>
          </cell>
          <cell r="HT102">
            <v>126357.2265</v>
          </cell>
          <cell r="HU102">
            <v>0</v>
          </cell>
          <cell r="HV102">
            <v>0</v>
          </cell>
          <cell r="HW102">
            <v>252714.45300000001</v>
          </cell>
          <cell r="HX102">
            <v>0</v>
          </cell>
          <cell r="HY102">
            <v>0</v>
          </cell>
          <cell r="HZ102">
            <v>252714.45300000001</v>
          </cell>
          <cell r="IA102">
            <v>0</v>
          </cell>
          <cell r="IB102">
            <v>0</v>
          </cell>
          <cell r="IC102">
            <v>252714.45300000001</v>
          </cell>
          <cell r="ID102">
            <v>0</v>
          </cell>
          <cell r="IE102">
            <v>308188.35731707315</v>
          </cell>
          <cell r="IF102">
            <v>252714.45300000001</v>
          </cell>
          <cell r="IG102">
            <v>0</v>
          </cell>
          <cell r="IH102">
            <v>616376.71463414631</v>
          </cell>
          <cell r="II102">
            <v>243468.80228048781</v>
          </cell>
          <cell r="IJ102">
            <v>0</v>
          </cell>
          <cell r="IK102">
            <v>616376.71463414631</v>
          </cell>
          <cell r="IL102">
            <v>231141.26798780489</v>
          </cell>
          <cell r="IO102">
            <v>0</v>
          </cell>
          <cell r="IP102">
            <v>0</v>
          </cell>
          <cell r="IQ102">
            <v>0</v>
          </cell>
          <cell r="IR102">
            <v>0</v>
          </cell>
          <cell r="IS102">
            <v>0</v>
          </cell>
          <cell r="IT102">
            <v>0</v>
          </cell>
          <cell r="IU102">
            <v>0</v>
          </cell>
        </row>
        <row r="103">
          <cell r="FX103">
            <v>0</v>
          </cell>
          <cell r="FY103">
            <v>0</v>
          </cell>
          <cell r="FZ103">
            <v>0</v>
          </cell>
          <cell r="GA103">
            <v>0</v>
          </cell>
          <cell r="GB103">
            <v>0</v>
          </cell>
          <cell r="GC103">
            <v>0</v>
          </cell>
          <cell r="GD103">
            <v>0</v>
          </cell>
          <cell r="GE103">
            <v>0</v>
          </cell>
          <cell r="GF103">
            <v>0</v>
          </cell>
          <cell r="GG103">
            <v>0</v>
          </cell>
          <cell r="GH103">
            <v>0</v>
          </cell>
          <cell r="GI103">
            <v>0</v>
          </cell>
          <cell r="GJ103">
            <v>0</v>
          </cell>
          <cell r="GK103">
            <v>0</v>
          </cell>
          <cell r="GM103">
            <v>0</v>
          </cell>
          <cell r="HS103">
            <v>303678.53333333333</v>
          </cell>
          <cell r="HT103">
            <v>18220.712</v>
          </cell>
          <cell r="HU103">
            <v>0</v>
          </cell>
          <cell r="HV103">
            <v>607357.06666666665</v>
          </cell>
          <cell r="HW103">
            <v>27331.067999999999</v>
          </cell>
          <cell r="HX103">
            <v>0</v>
          </cell>
          <cell r="HY103">
            <v>607357.06666666665</v>
          </cell>
          <cell r="HZ103">
            <v>15183.926666666666</v>
          </cell>
          <cell r="IA103">
            <v>0</v>
          </cell>
          <cell r="IB103">
            <v>303678.53333333333</v>
          </cell>
          <cell r="IC103">
            <v>3036.7853333333333</v>
          </cell>
          <cell r="ID103">
            <v>0</v>
          </cell>
          <cell r="IE103">
            <v>0</v>
          </cell>
          <cell r="IF103">
            <v>0</v>
          </cell>
          <cell r="IG103">
            <v>0</v>
          </cell>
          <cell r="IH103">
            <v>0</v>
          </cell>
          <cell r="II103">
            <v>0</v>
          </cell>
          <cell r="IJ103">
            <v>0</v>
          </cell>
          <cell r="IK103">
            <v>0</v>
          </cell>
          <cell r="IL103">
            <v>0</v>
          </cell>
          <cell r="IO103">
            <v>0</v>
          </cell>
          <cell r="IP103">
            <v>0</v>
          </cell>
          <cell r="IQ103">
            <v>0</v>
          </cell>
          <cell r="IR103">
            <v>0</v>
          </cell>
          <cell r="IS103">
            <v>0</v>
          </cell>
          <cell r="IT103">
            <v>0</v>
          </cell>
          <cell r="IU103">
            <v>0</v>
          </cell>
        </row>
        <row r="104">
          <cell r="FX104">
            <v>0</v>
          </cell>
          <cell r="FY104">
            <v>0</v>
          </cell>
          <cell r="FZ104">
            <v>0</v>
          </cell>
          <cell r="GA104">
            <v>0</v>
          </cell>
          <cell r="GB104">
            <v>0</v>
          </cell>
          <cell r="GC104">
            <v>0</v>
          </cell>
          <cell r="GD104">
            <v>0</v>
          </cell>
          <cell r="GE104">
            <v>0</v>
          </cell>
          <cell r="GF104">
            <v>0</v>
          </cell>
          <cell r="GG104">
            <v>0</v>
          </cell>
          <cell r="GH104">
            <v>0</v>
          </cell>
          <cell r="GI104">
            <v>0</v>
          </cell>
          <cell r="GJ104">
            <v>0</v>
          </cell>
          <cell r="GK104">
            <v>0</v>
          </cell>
          <cell r="GM104">
            <v>0</v>
          </cell>
          <cell r="HS104">
            <v>0</v>
          </cell>
          <cell r="HT104">
            <v>75814.335900000005</v>
          </cell>
          <cell r="HU104">
            <v>0</v>
          </cell>
          <cell r="HV104">
            <v>0</v>
          </cell>
          <cell r="HW104">
            <v>151628.67180000001</v>
          </cell>
          <cell r="HX104">
            <v>0</v>
          </cell>
          <cell r="HY104">
            <v>379071.67949999997</v>
          </cell>
          <cell r="HZ104">
            <v>149733.3134025</v>
          </cell>
          <cell r="IA104">
            <v>0</v>
          </cell>
          <cell r="IB104">
            <v>379071.67949999997</v>
          </cell>
          <cell r="IC104">
            <v>142151.87981249997</v>
          </cell>
          <cell r="ID104">
            <v>0</v>
          </cell>
          <cell r="IE104">
            <v>379071.67949999997</v>
          </cell>
          <cell r="IF104">
            <v>134570.44622249997</v>
          </cell>
          <cell r="IG104">
            <v>0</v>
          </cell>
          <cell r="IH104">
            <v>379071.67949999997</v>
          </cell>
          <cell r="II104">
            <v>126989.01263249997</v>
          </cell>
          <cell r="IJ104">
            <v>0</v>
          </cell>
          <cell r="IK104">
            <v>379071.67949999997</v>
          </cell>
          <cell r="IL104">
            <v>119407.57904249994</v>
          </cell>
          <cell r="IO104">
            <v>0</v>
          </cell>
          <cell r="IP104">
            <v>0</v>
          </cell>
          <cell r="IQ104">
            <v>0</v>
          </cell>
          <cell r="IR104">
            <v>0</v>
          </cell>
          <cell r="IS104">
            <v>0</v>
          </cell>
          <cell r="IT104">
            <v>0</v>
          </cell>
          <cell r="IU104">
            <v>0</v>
          </cell>
        </row>
        <row r="105">
          <cell r="FX105">
            <v>0</v>
          </cell>
          <cell r="FY105">
            <v>0</v>
          </cell>
          <cell r="FZ105">
            <v>0</v>
          </cell>
          <cell r="GA105">
            <v>0</v>
          </cell>
          <cell r="GB105">
            <v>0</v>
          </cell>
          <cell r="GC105">
            <v>0</v>
          </cell>
          <cell r="GD105">
            <v>0</v>
          </cell>
          <cell r="GE105">
            <v>0</v>
          </cell>
          <cell r="GF105">
            <v>0</v>
          </cell>
          <cell r="GG105">
            <v>0</v>
          </cell>
          <cell r="GH105">
            <v>0</v>
          </cell>
          <cell r="GI105">
            <v>0</v>
          </cell>
          <cell r="GJ105">
            <v>0</v>
          </cell>
          <cell r="GK105">
            <v>0</v>
          </cell>
          <cell r="GM105">
            <v>0</v>
          </cell>
          <cell r="HS105">
            <v>0</v>
          </cell>
          <cell r="HT105">
            <v>80363.195999999996</v>
          </cell>
          <cell r="HU105">
            <v>0</v>
          </cell>
          <cell r="HV105">
            <v>0</v>
          </cell>
          <cell r="HW105">
            <v>160726.39199999999</v>
          </cell>
          <cell r="HX105">
            <v>0</v>
          </cell>
          <cell r="HY105">
            <v>196007.7951219512</v>
          </cell>
          <cell r="HZ105">
            <v>160726.39199999999</v>
          </cell>
          <cell r="IA105">
            <v>0</v>
          </cell>
          <cell r="IB105">
            <v>392015.59024390241</v>
          </cell>
          <cell r="IC105">
            <v>154846.15814634145</v>
          </cell>
          <cell r="ID105">
            <v>0</v>
          </cell>
          <cell r="IE105">
            <v>392015.59024390241</v>
          </cell>
          <cell r="IF105">
            <v>147005.84634146342</v>
          </cell>
          <cell r="IG105">
            <v>0</v>
          </cell>
          <cell r="IH105">
            <v>392015.59024390241</v>
          </cell>
          <cell r="II105">
            <v>139165.53453658539</v>
          </cell>
          <cell r="IJ105">
            <v>0</v>
          </cell>
          <cell r="IK105">
            <v>392015.59024390241</v>
          </cell>
          <cell r="IL105">
            <v>131325.22273170733</v>
          </cell>
          <cell r="IO105">
            <v>0</v>
          </cell>
          <cell r="IP105">
            <v>0</v>
          </cell>
          <cell r="IQ105">
            <v>0</v>
          </cell>
          <cell r="IR105">
            <v>0</v>
          </cell>
          <cell r="IS105">
            <v>0</v>
          </cell>
          <cell r="IT105">
            <v>0</v>
          </cell>
          <cell r="IU105">
            <v>0</v>
          </cell>
        </row>
        <row r="106">
          <cell r="FX106">
            <v>0</v>
          </cell>
          <cell r="FY106">
            <v>0</v>
          </cell>
          <cell r="FZ106">
            <v>0</v>
          </cell>
          <cell r="GA106">
            <v>0</v>
          </cell>
          <cell r="GB106">
            <v>0</v>
          </cell>
          <cell r="GC106">
            <v>0</v>
          </cell>
          <cell r="GD106">
            <v>0</v>
          </cell>
          <cell r="GE106">
            <v>0</v>
          </cell>
          <cell r="GF106">
            <v>0</v>
          </cell>
          <cell r="GG106">
            <v>0</v>
          </cell>
          <cell r="GH106">
            <v>0</v>
          </cell>
          <cell r="GI106">
            <v>0</v>
          </cell>
          <cell r="GJ106">
            <v>0</v>
          </cell>
          <cell r="GK106">
            <v>0</v>
          </cell>
          <cell r="GM106">
            <v>0</v>
          </cell>
          <cell r="HS106">
            <v>12412.65</v>
          </cell>
          <cell r="HT106">
            <v>345.69230249999998</v>
          </cell>
          <cell r="HU106">
            <v>0</v>
          </cell>
          <cell r="HV106">
            <v>0</v>
          </cell>
          <cell r="HW106">
            <v>0</v>
          </cell>
          <cell r="HX106">
            <v>0</v>
          </cell>
          <cell r="HY106">
            <v>0</v>
          </cell>
          <cell r="HZ106">
            <v>0</v>
          </cell>
          <cell r="IA106">
            <v>0</v>
          </cell>
          <cell r="IB106">
            <v>0</v>
          </cell>
          <cell r="IC106">
            <v>0</v>
          </cell>
          <cell r="ID106">
            <v>0</v>
          </cell>
          <cell r="IE106">
            <v>0</v>
          </cell>
          <cell r="IF106">
            <v>0</v>
          </cell>
          <cell r="IG106">
            <v>0</v>
          </cell>
          <cell r="IH106">
            <v>0</v>
          </cell>
          <cell r="II106">
            <v>0</v>
          </cell>
          <cell r="IJ106">
            <v>0</v>
          </cell>
          <cell r="IK106">
            <v>0</v>
          </cell>
          <cell r="IL106">
            <v>0</v>
          </cell>
          <cell r="IO106">
            <v>0</v>
          </cell>
          <cell r="IP106">
            <v>0</v>
          </cell>
          <cell r="IQ106">
            <v>0</v>
          </cell>
          <cell r="IR106">
            <v>0</v>
          </cell>
          <cell r="IS106">
            <v>0</v>
          </cell>
          <cell r="IT106">
            <v>0</v>
          </cell>
          <cell r="IU106">
            <v>0</v>
          </cell>
        </row>
        <row r="107">
          <cell r="FX107">
            <v>0</v>
          </cell>
          <cell r="FY107">
            <v>0</v>
          </cell>
          <cell r="FZ107">
            <v>0</v>
          </cell>
          <cell r="GA107">
            <v>0</v>
          </cell>
          <cell r="GB107">
            <v>0</v>
          </cell>
          <cell r="GC107">
            <v>0</v>
          </cell>
          <cell r="GD107">
            <v>0</v>
          </cell>
          <cell r="GE107">
            <v>0</v>
          </cell>
          <cell r="GF107">
            <v>0</v>
          </cell>
          <cell r="GG107">
            <v>0</v>
          </cell>
          <cell r="GH107">
            <v>0</v>
          </cell>
          <cell r="GI107">
            <v>0</v>
          </cell>
          <cell r="GJ107">
            <v>0</v>
          </cell>
          <cell r="GK107">
            <v>0</v>
          </cell>
          <cell r="GM107">
            <v>0</v>
          </cell>
          <cell r="HS107">
            <v>80512.63625000001</v>
          </cell>
          <cell r="HT107">
            <v>89691.076782500008</v>
          </cell>
          <cell r="HU107">
            <v>0</v>
          </cell>
          <cell r="HV107">
            <v>161025.27250000002</v>
          </cell>
          <cell r="HW107">
            <v>172655.32280631253</v>
          </cell>
          <cell r="HX107">
            <v>0</v>
          </cell>
          <cell r="HY107">
            <v>161025.27250000002</v>
          </cell>
          <cell r="HZ107">
            <v>163686.21512806253</v>
          </cell>
          <cell r="IA107">
            <v>0</v>
          </cell>
          <cell r="IB107">
            <v>161025.27250000002</v>
          </cell>
          <cell r="IC107">
            <v>154717.10744981252</v>
          </cell>
          <cell r="ID107">
            <v>0</v>
          </cell>
          <cell r="IE107">
            <v>161025.27250000002</v>
          </cell>
          <cell r="IF107">
            <v>145747.99977156252</v>
          </cell>
          <cell r="IG107">
            <v>0</v>
          </cell>
          <cell r="IH107">
            <v>161025.27250000002</v>
          </cell>
          <cell r="II107">
            <v>136778.89209331252</v>
          </cell>
          <cell r="IJ107">
            <v>0</v>
          </cell>
          <cell r="IK107">
            <v>161025.27250000002</v>
          </cell>
          <cell r="IL107">
            <v>127809.78441506252</v>
          </cell>
          <cell r="IO107">
            <v>0</v>
          </cell>
          <cell r="IP107">
            <v>0</v>
          </cell>
          <cell r="IQ107">
            <v>0</v>
          </cell>
          <cell r="IR107">
            <v>0</v>
          </cell>
          <cell r="IS107">
            <v>0</v>
          </cell>
          <cell r="IT107">
            <v>0</v>
          </cell>
          <cell r="IU107">
            <v>0</v>
          </cell>
        </row>
        <row r="108">
          <cell r="FX108">
            <v>0</v>
          </cell>
          <cell r="FY108">
            <v>0</v>
          </cell>
          <cell r="FZ108">
            <v>0</v>
          </cell>
          <cell r="GA108">
            <v>0</v>
          </cell>
          <cell r="GB108">
            <v>0</v>
          </cell>
          <cell r="GC108">
            <v>0</v>
          </cell>
          <cell r="GD108">
            <v>0</v>
          </cell>
          <cell r="GE108">
            <v>0</v>
          </cell>
          <cell r="GF108">
            <v>0</v>
          </cell>
          <cell r="GG108">
            <v>0</v>
          </cell>
          <cell r="GH108">
            <v>0</v>
          </cell>
          <cell r="GI108">
            <v>0</v>
          </cell>
          <cell r="GJ108">
            <v>0</v>
          </cell>
          <cell r="GK108">
            <v>0</v>
          </cell>
          <cell r="GM108">
            <v>0</v>
          </cell>
          <cell r="HS108">
            <v>1185376.6313725491</v>
          </cell>
          <cell r="HT108">
            <v>1683649.6983700001</v>
          </cell>
          <cell r="HU108">
            <v>0</v>
          </cell>
          <cell r="HV108">
            <v>2370753.2627450982</v>
          </cell>
          <cell r="HW108">
            <v>3268261.1791888233</v>
          </cell>
          <cell r="HX108">
            <v>0</v>
          </cell>
          <cell r="HY108">
            <v>2370753.2627450982</v>
          </cell>
          <cell r="HZ108">
            <v>3136210.222453922</v>
          </cell>
          <cell r="IA108">
            <v>0</v>
          </cell>
          <cell r="IB108">
            <v>2370753.2627450982</v>
          </cell>
          <cell r="IC108">
            <v>3004159.2657190198</v>
          </cell>
          <cell r="ID108">
            <v>0</v>
          </cell>
          <cell r="IE108">
            <v>2370753.2627450982</v>
          </cell>
          <cell r="IF108">
            <v>2872108.3089841176</v>
          </cell>
          <cell r="IG108">
            <v>0</v>
          </cell>
          <cell r="IH108">
            <v>2370753.2627450982</v>
          </cell>
          <cell r="II108">
            <v>2740057.3522492163</v>
          </cell>
          <cell r="IJ108">
            <v>0</v>
          </cell>
          <cell r="IK108">
            <v>2370753.2627450982</v>
          </cell>
          <cell r="IL108">
            <v>2608006.3955143141</v>
          </cell>
          <cell r="IO108">
            <v>0</v>
          </cell>
          <cell r="IP108">
            <v>0</v>
          </cell>
          <cell r="IQ108">
            <v>0</v>
          </cell>
          <cell r="IR108">
            <v>0</v>
          </cell>
          <cell r="IS108">
            <v>0</v>
          </cell>
          <cell r="IT108">
            <v>0</v>
          </cell>
          <cell r="IU108">
            <v>0</v>
          </cell>
        </row>
        <row r="109">
          <cell r="FX109">
            <v>0</v>
          </cell>
          <cell r="FY109">
            <v>0</v>
          </cell>
          <cell r="FZ109">
            <v>0</v>
          </cell>
          <cell r="GA109">
            <v>0</v>
          </cell>
          <cell r="GB109">
            <v>0</v>
          </cell>
          <cell r="GC109">
            <v>0</v>
          </cell>
          <cell r="GD109">
            <v>0</v>
          </cell>
          <cell r="GE109">
            <v>0</v>
          </cell>
          <cell r="GF109">
            <v>0</v>
          </cell>
          <cell r="GG109">
            <v>0</v>
          </cell>
          <cell r="GH109">
            <v>0</v>
          </cell>
          <cell r="GI109">
            <v>0</v>
          </cell>
          <cell r="GJ109">
            <v>0</v>
          </cell>
          <cell r="GK109">
            <v>0</v>
          </cell>
          <cell r="GM109">
            <v>0</v>
          </cell>
          <cell r="HS109">
            <v>64606.4758</v>
          </cell>
          <cell r="HT109">
            <v>89964.517551500001</v>
          </cell>
          <cell r="HU109">
            <v>0</v>
          </cell>
          <cell r="HV109">
            <v>129212.9516</v>
          </cell>
          <cell r="HW109">
            <v>174531.16404990997</v>
          </cell>
          <cell r="HX109">
            <v>0</v>
          </cell>
          <cell r="HY109">
            <v>129212.9516</v>
          </cell>
          <cell r="HZ109">
            <v>167334.00264578999</v>
          </cell>
          <cell r="IA109">
            <v>0</v>
          </cell>
          <cell r="IB109">
            <v>129212.9516</v>
          </cell>
          <cell r="IC109">
            <v>160136.84124166996</v>
          </cell>
          <cell r="ID109">
            <v>0</v>
          </cell>
          <cell r="IE109">
            <v>129212.9516</v>
          </cell>
          <cell r="IF109">
            <v>152939.67983754995</v>
          </cell>
          <cell r="IG109">
            <v>0</v>
          </cell>
          <cell r="IH109">
            <v>129212.9516</v>
          </cell>
          <cell r="II109">
            <v>145742.51843342994</v>
          </cell>
          <cell r="IJ109">
            <v>0</v>
          </cell>
          <cell r="IK109">
            <v>129212.9516</v>
          </cell>
          <cell r="IL109">
            <v>138545.3570293099</v>
          </cell>
          <cell r="IO109">
            <v>0</v>
          </cell>
          <cell r="IP109">
            <v>0</v>
          </cell>
          <cell r="IQ109">
            <v>0</v>
          </cell>
          <cell r="IR109">
            <v>0</v>
          </cell>
          <cell r="IS109">
            <v>0</v>
          </cell>
          <cell r="IT109">
            <v>0</v>
          </cell>
          <cell r="IU109">
            <v>0</v>
          </cell>
        </row>
        <row r="110">
          <cell r="FX110">
            <v>0</v>
          </cell>
          <cell r="FY110">
            <v>0</v>
          </cell>
          <cell r="FZ110">
            <v>0</v>
          </cell>
          <cell r="GA110">
            <v>0</v>
          </cell>
          <cell r="GB110">
            <v>0</v>
          </cell>
          <cell r="GC110">
            <v>0</v>
          </cell>
          <cell r="GD110">
            <v>0</v>
          </cell>
          <cell r="GE110">
            <v>0</v>
          </cell>
          <cell r="GF110">
            <v>0</v>
          </cell>
          <cell r="GG110">
            <v>0</v>
          </cell>
          <cell r="GH110">
            <v>0</v>
          </cell>
          <cell r="GI110">
            <v>0</v>
          </cell>
          <cell r="GJ110">
            <v>0</v>
          </cell>
          <cell r="GK110">
            <v>0</v>
          </cell>
          <cell r="GM110">
            <v>0</v>
          </cell>
          <cell r="HS110">
            <v>208272.88361111109</v>
          </cell>
          <cell r="HT110">
            <v>417628.78621699999</v>
          </cell>
          <cell r="HU110">
            <v>0</v>
          </cell>
          <cell r="HV110">
            <v>416545.76722222217</v>
          </cell>
          <cell r="HW110">
            <v>817856.3730082917</v>
          </cell>
          <cell r="HX110">
            <v>0</v>
          </cell>
          <cell r="HY110">
            <v>416545.76722222217</v>
          </cell>
          <cell r="HZ110">
            <v>794654.77377401385</v>
          </cell>
          <cell r="IA110">
            <v>0</v>
          </cell>
          <cell r="IB110">
            <v>416545.76722222217</v>
          </cell>
          <cell r="IC110">
            <v>771453.17453973612</v>
          </cell>
          <cell r="ID110">
            <v>0</v>
          </cell>
          <cell r="IE110">
            <v>416545.76722222217</v>
          </cell>
          <cell r="IF110">
            <v>748251.57530545839</v>
          </cell>
          <cell r="IG110">
            <v>0</v>
          </cell>
          <cell r="IH110">
            <v>416545.76722222217</v>
          </cell>
          <cell r="II110">
            <v>725049.97607118054</v>
          </cell>
          <cell r="IJ110">
            <v>0</v>
          </cell>
          <cell r="IK110">
            <v>416545.76722222217</v>
          </cell>
          <cell r="IL110">
            <v>701848.37683690281</v>
          </cell>
          <cell r="IO110">
            <v>0</v>
          </cell>
          <cell r="IP110">
            <v>0</v>
          </cell>
          <cell r="IQ110">
            <v>0</v>
          </cell>
          <cell r="IR110">
            <v>0</v>
          </cell>
          <cell r="IS110">
            <v>0</v>
          </cell>
          <cell r="IT110">
            <v>0</v>
          </cell>
          <cell r="IU110">
            <v>0</v>
          </cell>
        </row>
        <row r="111">
          <cell r="FX111">
            <v>0</v>
          </cell>
          <cell r="FY111">
            <v>0</v>
          </cell>
          <cell r="FZ111">
            <v>0</v>
          </cell>
          <cell r="GA111">
            <v>0</v>
          </cell>
          <cell r="GB111">
            <v>0</v>
          </cell>
          <cell r="GC111">
            <v>0</v>
          </cell>
          <cell r="GD111">
            <v>0</v>
          </cell>
          <cell r="GE111">
            <v>0</v>
          </cell>
          <cell r="GF111">
            <v>0</v>
          </cell>
          <cell r="GG111">
            <v>0</v>
          </cell>
          <cell r="GH111">
            <v>0</v>
          </cell>
          <cell r="GI111">
            <v>0</v>
          </cell>
          <cell r="GJ111">
            <v>0</v>
          </cell>
          <cell r="GK111">
            <v>0</v>
          </cell>
          <cell r="GM111">
            <v>0</v>
          </cell>
          <cell r="HS111">
            <v>175258.85769230768</v>
          </cell>
          <cell r="HT111">
            <v>253809.87771</v>
          </cell>
          <cell r="HU111">
            <v>0</v>
          </cell>
          <cell r="HV111">
            <v>350517.71538461535</v>
          </cell>
          <cell r="HW111">
            <v>492976.87785980775</v>
          </cell>
          <cell r="HX111">
            <v>0</v>
          </cell>
          <cell r="HY111">
            <v>350517.71538461535</v>
          </cell>
          <cell r="HZ111">
            <v>473453.04111288476</v>
          </cell>
          <cell r="IA111">
            <v>0</v>
          </cell>
          <cell r="IB111">
            <v>350517.71538461535</v>
          </cell>
          <cell r="IC111">
            <v>453929.20436596172</v>
          </cell>
          <cell r="ID111">
            <v>0</v>
          </cell>
          <cell r="IE111">
            <v>350517.71538461535</v>
          </cell>
          <cell r="IF111">
            <v>434405.36761903856</v>
          </cell>
          <cell r="IG111">
            <v>0</v>
          </cell>
          <cell r="IH111">
            <v>350517.71538461535</v>
          </cell>
          <cell r="II111">
            <v>414881.53087211552</v>
          </cell>
          <cell r="IJ111">
            <v>0</v>
          </cell>
          <cell r="IK111">
            <v>350517.71538461535</v>
          </cell>
          <cell r="IL111">
            <v>395357.69412519247</v>
          </cell>
          <cell r="IO111">
            <v>0</v>
          </cell>
          <cell r="IP111">
            <v>0</v>
          </cell>
          <cell r="IQ111">
            <v>0</v>
          </cell>
          <cell r="IR111">
            <v>0</v>
          </cell>
          <cell r="IS111">
            <v>0</v>
          </cell>
          <cell r="IT111">
            <v>0</v>
          </cell>
          <cell r="IU111">
            <v>0</v>
          </cell>
        </row>
        <row r="112">
          <cell r="FX112">
            <v>0</v>
          </cell>
          <cell r="FY112">
            <v>0</v>
          </cell>
          <cell r="FZ112">
            <v>0</v>
          </cell>
          <cell r="GA112">
            <v>0</v>
          </cell>
          <cell r="GB112">
            <v>0</v>
          </cell>
          <cell r="GC112">
            <v>0</v>
          </cell>
          <cell r="GD112">
            <v>0</v>
          </cell>
          <cell r="GE112">
            <v>0</v>
          </cell>
          <cell r="GF112">
            <v>0</v>
          </cell>
          <cell r="GG112">
            <v>0</v>
          </cell>
          <cell r="GH112">
            <v>0</v>
          </cell>
          <cell r="GI112">
            <v>0</v>
          </cell>
          <cell r="GJ112">
            <v>0</v>
          </cell>
          <cell r="GK112">
            <v>0</v>
          </cell>
          <cell r="GM112">
            <v>0</v>
          </cell>
          <cell r="HS112">
            <v>27921.453499999996</v>
          </cell>
          <cell r="HT112">
            <v>31104.499198999998</v>
          </cell>
          <cell r="HU112">
            <v>0</v>
          </cell>
          <cell r="HV112">
            <v>55842.906999999992</v>
          </cell>
          <cell r="HW112">
            <v>59876.160958074994</v>
          </cell>
          <cell r="HX112">
            <v>0</v>
          </cell>
          <cell r="HY112">
            <v>55842.906999999992</v>
          </cell>
          <cell r="HZ112">
            <v>56765.711038174995</v>
          </cell>
          <cell r="IA112">
            <v>0</v>
          </cell>
          <cell r="IB112">
            <v>55842.906999999992</v>
          </cell>
          <cell r="IC112">
            <v>53655.261118274997</v>
          </cell>
          <cell r="ID112">
            <v>0</v>
          </cell>
          <cell r="IE112">
            <v>55842.906999999992</v>
          </cell>
          <cell r="IF112">
            <v>50544.811198374999</v>
          </cell>
          <cell r="IG112">
            <v>0</v>
          </cell>
          <cell r="IH112">
            <v>55842.906999999992</v>
          </cell>
          <cell r="II112">
            <v>47434.361278475015</v>
          </cell>
          <cell r="IJ112">
            <v>0</v>
          </cell>
          <cell r="IK112">
            <v>55842.906999999992</v>
          </cell>
          <cell r="IL112">
            <v>44323.911358575016</v>
          </cell>
          <cell r="IO112">
            <v>0</v>
          </cell>
          <cell r="IP112">
            <v>0</v>
          </cell>
          <cell r="IQ112">
            <v>0</v>
          </cell>
          <cell r="IR112">
            <v>0</v>
          </cell>
          <cell r="IS112">
            <v>0</v>
          </cell>
          <cell r="IT112">
            <v>0</v>
          </cell>
          <cell r="IU112">
            <v>0</v>
          </cell>
        </row>
        <row r="113">
          <cell r="FX113">
            <v>0</v>
          </cell>
          <cell r="FY113">
            <v>0</v>
          </cell>
          <cell r="FZ113">
            <v>0</v>
          </cell>
          <cell r="GA113">
            <v>0</v>
          </cell>
          <cell r="GB113">
            <v>0</v>
          </cell>
          <cell r="GC113">
            <v>0</v>
          </cell>
          <cell r="GD113">
            <v>0</v>
          </cell>
          <cell r="GE113">
            <v>0</v>
          </cell>
          <cell r="GF113">
            <v>0</v>
          </cell>
          <cell r="GG113">
            <v>0</v>
          </cell>
          <cell r="GH113">
            <v>0</v>
          </cell>
          <cell r="GI113">
            <v>0</v>
          </cell>
          <cell r="GJ113">
            <v>0</v>
          </cell>
          <cell r="GK113">
            <v>0</v>
          </cell>
          <cell r="GM113">
            <v>0</v>
          </cell>
          <cell r="HS113">
            <v>0</v>
          </cell>
          <cell r="HT113">
            <v>17187500</v>
          </cell>
          <cell r="HU113">
            <v>0</v>
          </cell>
          <cell r="HV113">
            <v>0</v>
          </cell>
          <cell r="HW113">
            <v>34375000</v>
          </cell>
          <cell r="HX113">
            <v>0</v>
          </cell>
          <cell r="HY113">
            <v>0</v>
          </cell>
          <cell r="HZ113">
            <v>34375000</v>
          </cell>
          <cell r="IA113">
            <v>0</v>
          </cell>
          <cell r="IB113">
            <v>0</v>
          </cell>
          <cell r="IC113">
            <v>34375000</v>
          </cell>
          <cell r="ID113">
            <v>0</v>
          </cell>
          <cell r="IE113">
            <v>0</v>
          </cell>
          <cell r="IF113">
            <v>34375000</v>
          </cell>
          <cell r="IG113">
            <v>0</v>
          </cell>
          <cell r="IH113">
            <v>0</v>
          </cell>
          <cell r="II113">
            <v>34375000</v>
          </cell>
          <cell r="IJ113">
            <v>0</v>
          </cell>
          <cell r="IK113">
            <v>0</v>
          </cell>
          <cell r="IL113">
            <v>34375000</v>
          </cell>
          <cell r="IO113">
            <v>0</v>
          </cell>
          <cell r="IP113">
            <v>0</v>
          </cell>
          <cell r="IQ113">
            <v>0</v>
          </cell>
          <cell r="IR113">
            <v>0</v>
          </cell>
          <cell r="IS113">
            <v>0</v>
          </cell>
          <cell r="IT113">
            <v>0</v>
          </cell>
          <cell r="IU113">
            <v>0</v>
          </cell>
        </row>
        <row r="114">
          <cell r="FX114">
            <v>0</v>
          </cell>
          <cell r="FY114">
            <v>0</v>
          </cell>
          <cell r="FZ114">
            <v>0</v>
          </cell>
          <cell r="GA114">
            <v>0</v>
          </cell>
          <cell r="GB114">
            <v>0</v>
          </cell>
          <cell r="GC114">
            <v>0</v>
          </cell>
          <cell r="GD114">
            <v>0</v>
          </cell>
          <cell r="GE114">
            <v>0</v>
          </cell>
          <cell r="GF114">
            <v>0</v>
          </cell>
          <cell r="GG114">
            <v>0</v>
          </cell>
          <cell r="GH114">
            <v>0</v>
          </cell>
          <cell r="GI114">
            <v>0</v>
          </cell>
          <cell r="GJ114">
            <v>0</v>
          </cell>
          <cell r="GK114">
            <v>0</v>
          </cell>
          <cell r="GM114">
            <v>0</v>
          </cell>
          <cell r="HS114">
            <v>3063.3314285714287</v>
          </cell>
          <cell r="HT114">
            <v>296.05183675000001</v>
          </cell>
          <cell r="HU114">
            <v>0</v>
          </cell>
          <cell r="HV114">
            <v>6126.6628571428573</v>
          </cell>
          <cell r="HW114">
            <v>465.22431489285714</v>
          </cell>
          <cell r="HX114">
            <v>0</v>
          </cell>
          <cell r="HY114">
            <v>6126.6628571428573</v>
          </cell>
          <cell r="HZ114">
            <v>296.05183674999989</v>
          </cell>
          <cell r="IA114">
            <v>0</v>
          </cell>
          <cell r="IB114">
            <v>6126.6628571428573</v>
          </cell>
          <cell r="IC114">
            <v>126.87935860714275</v>
          </cell>
          <cell r="ID114">
            <v>0</v>
          </cell>
          <cell r="IE114">
            <v>0</v>
          </cell>
          <cell r="IF114">
            <v>-1.2556711226352491E-13</v>
          </cell>
          <cell r="IG114">
            <v>0</v>
          </cell>
          <cell r="IH114">
            <v>0</v>
          </cell>
          <cell r="II114">
            <v>-1.2556711226352491E-13</v>
          </cell>
          <cell r="IJ114">
            <v>0</v>
          </cell>
          <cell r="IK114">
            <v>0</v>
          </cell>
          <cell r="IL114">
            <v>-1.2556711226352491E-13</v>
          </cell>
          <cell r="IO114">
            <v>0</v>
          </cell>
          <cell r="IP114">
            <v>0</v>
          </cell>
          <cell r="IQ114">
            <v>0</v>
          </cell>
          <cell r="IR114">
            <v>0</v>
          </cell>
          <cell r="IS114">
            <v>0</v>
          </cell>
          <cell r="IT114">
            <v>0</v>
          </cell>
          <cell r="IU114">
            <v>0</v>
          </cell>
        </row>
        <row r="115">
          <cell r="FX115">
            <v>0</v>
          </cell>
          <cell r="FY115">
            <v>0</v>
          </cell>
          <cell r="FZ115">
            <v>0</v>
          </cell>
          <cell r="GA115">
            <v>0</v>
          </cell>
          <cell r="GB115">
            <v>0</v>
          </cell>
          <cell r="GC115">
            <v>0</v>
          </cell>
          <cell r="GD115">
            <v>0</v>
          </cell>
          <cell r="GE115">
            <v>0</v>
          </cell>
          <cell r="GF115">
            <v>0</v>
          </cell>
          <cell r="GG115">
            <v>0</v>
          </cell>
          <cell r="GH115">
            <v>0</v>
          </cell>
          <cell r="GI115">
            <v>0</v>
          </cell>
          <cell r="GJ115">
            <v>0</v>
          </cell>
          <cell r="GK115">
            <v>0</v>
          </cell>
          <cell r="GM115">
            <v>0</v>
          </cell>
          <cell r="HS115">
            <v>29259.182857142856</v>
          </cell>
          <cell r="HT115">
            <v>915.26381375000005</v>
          </cell>
          <cell r="HU115">
            <v>0</v>
          </cell>
          <cell r="HV115">
            <v>58518.365714285712</v>
          </cell>
          <cell r="HW115">
            <v>1438.2717073214289</v>
          </cell>
          <cell r="HX115">
            <v>0</v>
          </cell>
          <cell r="HY115">
            <v>58518.365714285712</v>
          </cell>
          <cell r="HZ115">
            <v>915.26381375000039</v>
          </cell>
          <cell r="IA115">
            <v>0</v>
          </cell>
          <cell r="IB115">
            <v>58518.365714285712</v>
          </cell>
          <cell r="IC115">
            <v>392.25592017857173</v>
          </cell>
          <cell r="ID115">
            <v>0</v>
          </cell>
          <cell r="IE115">
            <v>0</v>
          </cell>
          <cell r="IF115">
            <v>3.2514435588382188E-13</v>
          </cell>
          <cell r="IG115">
            <v>0</v>
          </cell>
          <cell r="IH115">
            <v>0</v>
          </cell>
          <cell r="II115">
            <v>3.2514435588382188E-13</v>
          </cell>
          <cell r="IJ115">
            <v>0</v>
          </cell>
          <cell r="IK115">
            <v>0</v>
          </cell>
          <cell r="IL115">
            <v>3.2514435588382188E-13</v>
          </cell>
          <cell r="IO115">
            <v>0</v>
          </cell>
          <cell r="IP115">
            <v>0</v>
          </cell>
          <cell r="IQ115">
            <v>0</v>
          </cell>
          <cell r="IR115">
            <v>0</v>
          </cell>
          <cell r="IS115">
            <v>0</v>
          </cell>
          <cell r="IT115">
            <v>0</v>
          </cell>
          <cell r="IU115">
            <v>0</v>
          </cell>
        </row>
        <row r="116">
          <cell r="FX116">
            <v>0</v>
          </cell>
          <cell r="FY116">
            <v>0</v>
          </cell>
          <cell r="FZ116">
            <v>0</v>
          </cell>
          <cell r="GA116">
            <v>0</v>
          </cell>
          <cell r="GB116">
            <v>0</v>
          </cell>
          <cell r="GC116">
            <v>0</v>
          </cell>
          <cell r="GD116">
            <v>0</v>
          </cell>
          <cell r="GE116">
            <v>0</v>
          </cell>
          <cell r="GF116">
            <v>0</v>
          </cell>
          <cell r="GG116">
            <v>0</v>
          </cell>
          <cell r="GH116">
            <v>0</v>
          </cell>
          <cell r="GI116">
            <v>0</v>
          </cell>
          <cell r="GJ116">
            <v>0</v>
          </cell>
          <cell r="GK116">
            <v>0</v>
          </cell>
          <cell r="GM116">
            <v>0</v>
          </cell>
          <cell r="HS116">
            <v>36573.974285714285</v>
          </cell>
          <cell r="HT116">
            <v>1144.0796331250001</v>
          </cell>
          <cell r="HU116">
            <v>0</v>
          </cell>
          <cell r="HV116">
            <v>73147.948571428569</v>
          </cell>
          <cell r="HW116">
            <v>1797.8394234821435</v>
          </cell>
          <cell r="HX116">
            <v>0</v>
          </cell>
          <cell r="HY116">
            <v>73147.948571428569</v>
          </cell>
          <cell r="HZ116">
            <v>1144.0796331250006</v>
          </cell>
          <cell r="IA116">
            <v>0</v>
          </cell>
          <cell r="IB116">
            <v>73147.948571428569</v>
          </cell>
          <cell r="IC116">
            <v>490.31984276785772</v>
          </cell>
          <cell r="ID116">
            <v>0</v>
          </cell>
          <cell r="IE116">
            <v>0</v>
          </cell>
          <cell r="IF116">
            <v>5.2023096941411501E-13</v>
          </cell>
          <cell r="IG116">
            <v>0</v>
          </cell>
          <cell r="IH116">
            <v>0</v>
          </cell>
          <cell r="II116">
            <v>5.2023096941411501E-13</v>
          </cell>
          <cell r="IJ116">
            <v>0</v>
          </cell>
          <cell r="IK116">
            <v>0</v>
          </cell>
          <cell r="IL116">
            <v>5.2023096941411501E-13</v>
          </cell>
          <cell r="IO116">
            <v>0</v>
          </cell>
          <cell r="IP116">
            <v>0</v>
          </cell>
          <cell r="IQ116">
            <v>0</v>
          </cell>
          <cell r="IR116">
            <v>0</v>
          </cell>
          <cell r="IS116">
            <v>0</v>
          </cell>
          <cell r="IT116">
            <v>0</v>
          </cell>
          <cell r="IU116">
            <v>0</v>
          </cell>
        </row>
        <row r="117">
          <cell r="FX117">
            <v>0</v>
          </cell>
          <cell r="FY117">
            <v>0</v>
          </cell>
          <cell r="FZ117">
            <v>0</v>
          </cell>
          <cell r="GA117">
            <v>0</v>
          </cell>
          <cell r="GB117">
            <v>0</v>
          </cell>
          <cell r="GC117">
            <v>0</v>
          </cell>
          <cell r="GD117">
            <v>0</v>
          </cell>
          <cell r="GE117">
            <v>0</v>
          </cell>
          <cell r="GF117">
            <v>0</v>
          </cell>
          <cell r="GG117">
            <v>0</v>
          </cell>
          <cell r="GH117">
            <v>0</v>
          </cell>
          <cell r="GI117">
            <v>0</v>
          </cell>
          <cell r="GJ117">
            <v>0</v>
          </cell>
          <cell r="GK117">
            <v>0</v>
          </cell>
          <cell r="GM117">
            <v>0</v>
          </cell>
          <cell r="HS117">
            <v>273082.20833333331</v>
          </cell>
          <cell r="HT117">
            <v>7322.0167109375006</v>
          </cell>
          <cell r="HU117">
            <v>0</v>
          </cell>
          <cell r="HV117">
            <v>546164.41666666663</v>
          </cell>
          <cell r="HW117">
            <v>10983.025066406251</v>
          </cell>
          <cell r="HX117">
            <v>0</v>
          </cell>
          <cell r="HY117">
            <v>546164.41666666663</v>
          </cell>
          <cell r="HZ117">
            <v>6101.6805924479195</v>
          </cell>
          <cell r="IA117">
            <v>0</v>
          </cell>
          <cell r="IB117">
            <v>273082.20833333331</v>
          </cell>
          <cell r="IC117">
            <v>1220.3361184895866</v>
          </cell>
          <cell r="ID117">
            <v>0</v>
          </cell>
          <cell r="IE117">
            <v>0</v>
          </cell>
          <cell r="IF117">
            <v>3.1213858164846901E-12</v>
          </cell>
          <cell r="IG117">
            <v>0</v>
          </cell>
          <cell r="IH117">
            <v>0</v>
          </cell>
          <cell r="II117">
            <v>3.1213858164846901E-12</v>
          </cell>
          <cell r="IJ117">
            <v>0</v>
          </cell>
          <cell r="IK117">
            <v>0</v>
          </cell>
          <cell r="IL117">
            <v>3.1213858164846901E-12</v>
          </cell>
          <cell r="IO117">
            <v>0</v>
          </cell>
          <cell r="IP117">
            <v>0</v>
          </cell>
          <cell r="IQ117">
            <v>0</v>
          </cell>
          <cell r="IR117">
            <v>0</v>
          </cell>
          <cell r="IS117">
            <v>0</v>
          </cell>
          <cell r="IT117">
            <v>0</v>
          </cell>
          <cell r="IU117">
            <v>0</v>
          </cell>
        </row>
        <row r="118">
          <cell r="FX118">
            <v>0</v>
          </cell>
          <cell r="FY118">
            <v>0</v>
          </cell>
          <cell r="FZ118">
            <v>0</v>
          </cell>
          <cell r="GA118">
            <v>0</v>
          </cell>
          <cell r="GB118">
            <v>0</v>
          </cell>
          <cell r="GC118">
            <v>0</v>
          </cell>
          <cell r="GD118">
            <v>0</v>
          </cell>
          <cell r="GE118">
            <v>0</v>
          </cell>
          <cell r="GF118">
            <v>0</v>
          </cell>
          <cell r="GG118">
            <v>0</v>
          </cell>
          <cell r="GH118">
            <v>0</v>
          </cell>
          <cell r="GI118">
            <v>0</v>
          </cell>
          <cell r="GJ118">
            <v>0</v>
          </cell>
          <cell r="GK118">
            <v>0</v>
          </cell>
          <cell r="GM118">
            <v>0</v>
          </cell>
          <cell r="HS118">
            <v>292588.0785714286</v>
          </cell>
          <cell r="HT118">
            <v>9152.5208328125009</v>
          </cell>
          <cell r="HU118">
            <v>0</v>
          </cell>
          <cell r="HV118">
            <v>585176.15714285721</v>
          </cell>
          <cell r="HW118">
            <v>14382.532737276788</v>
          </cell>
          <cell r="HX118">
            <v>0</v>
          </cell>
          <cell r="HY118">
            <v>585176.15714285721</v>
          </cell>
          <cell r="HZ118">
            <v>9152.5208328125027</v>
          </cell>
          <cell r="IA118">
            <v>0</v>
          </cell>
          <cell r="IB118">
            <v>585176.15714285721</v>
          </cell>
          <cell r="IC118">
            <v>3922.5089283482162</v>
          </cell>
          <cell r="ID118">
            <v>0</v>
          </cell>
          <cell r="IE118">
            <v>0</v>
          </cell>
          <cell r="IF118">
            <v>1.04046193882823E-12</v>
          </cell>
          <cell r="IG118">
            <v>0</v>
          </cell>
          <cell r="IH118">
            <v>0</v>
          </cell>
          <cell r="II118">
            <v>1.04046193882823E-12</v>
          </cell>
          <cell r="IJ118">
            <v>0</v>
          </cell>
          <cell r="IK118">
            <v>0</v>
          </cell>
          <cell r="IL118">
            <v>1.04046193882823E-12</v>
          </cell>
          <cell r="IO118">
            <v>0</v>
          </cell>
          <cell r="IP118">
            <v>0</v>
          </cell>
          <cell r="IQ118">
            <v>0</v>
          </cell>
          <cell r="IR118">
            <v>0</v>
          </cell>
          <cell r="IS118">
            <v>0</v>
          </cell>
          <cell r="IT118">
            <v>0</v>
          </cell>
          <cell r="IU118">
            <v>0</v>
          </cell>
        </row>
        <row r="119">
          <cell r="FX119">
            <v>0</v>
          </cell>
          <cell r="FY119">
            <v>0</v>
          </cell>
          <cell r="FZ119">
            <v>0</v>
          </cell>
          <cell r="GA119">
            <v>0</v>
          </cell>
          <cell r="GB119">
            <v>0</v>
          </cell>
          <cell r="GC119">
            <v>0</v>
          </cell>
          <cell r="GD119">
            <v>0</v>
          </cell>
          <cell r="GE119">
            <v>0</v>
          </cell>
          <cell r="GF119">
            <v>0</v>
          </cell>
          <cell r="GG119">
            <v>0</v>
          </cell>
          <cell r="GH119">
            <v>0</v>
          </cell>
          <cell r="GI119">
            <v>0</v>
          </cell>
          <cell r="GJ119">
            <v>0</v>
          </cell>
          <cell r="GK119">
            <v>0</v>
          </cell>
          <cell r="GM119">
            <v>0</v>
          </cell>
          <cell r="HS119">
            <v>6359.0142857142855</v>
          </cell>
          <cell r="HT119">
            <v>614.55898687499996</v>
          </cell>
          <cell r="HU119">
            <v>0</v>
          </cell>
          <cell r="HV119">
            <v>12718.028571428571</v>
          </cell>
          <cell r="HW119">
            <v>965.73555080357141</v>
          </cell>
          <cell r="HX119">
            <v>0</v>
          </cell>
          <cell r="HY119">
            <v>12718.028571428571</v>
          </cell>
          <cell r="HZ119">
            <v>614.55898687500007</v>
          </cell>
          <cell r="IA119">
            <v>0</v>
          </cell>
          <cell r="IB119">
            <v>12718.028571428571</v>
          </cell>
          <cell r="IC119">
            <v>263.38242294642862</v>
          </cell>
          <cell r="ID119">
            <v>0</v>
          </cell>
          <cell r="IE119">
            <v>0</v>
          </cell>
          <cell r="IF119">
            <v>0</v>
          </cell>
          <cell r="IG119">
            <v>0</v>
          </cell>
          <cell r="IH119">
            <v>0</v>
          </cell>
          <cell r="II119">
            <v>0</v>
          </cell>
          <cell r="IJ119">
            <v>0</v>
          </cell>
          <cell r="IK119">
            <v>0</v>
          </cell>
          <cell r="IL119">
            <v>0</v>
          </cell>
          <cell r="IO119">
            <v>0</v>
          </cell>
          <cell r="IP119">
            <v>0</v>
          </cell>
          <cell r="IQ119">
            <v>0</v>
          </cell>
          <cell r="IR119">
            <v>0</v>
          </cell>
          <cell r="IS119">
            <v>0</v>
          </cell>
          <cell r="IT119">
            <v>0</v>
          </cell>
          <cell r="IU119">
            <v>0</v>
          </cell>
        </row>
        <row r="120">
          <cell r="FX120">
            <v>0</v>
          </cell>
          <cell r="FY120">
            <v>0</v>
          </cell>
          <cell r="FZ120">
            <v>0</v>
          </cell>
          <cell r="GA120">
            <v>0</v>
          </cell>
          <cell r="GB120">
            <v>0</v>
          </cell>
          <cell r="GC120">
            <v>0</v>
          </cell>
          <cell r="GD120">
            <v>0</v>
          </cell>
          <cell r="GE120">
            <v>0</v>
          </cell>
          <cell r="GF120">
            <v>0</v>
          </cell>
          <cell r="GG120">
            <v>0</v>
          </cell>
          <cell r="GH120">
            <v>0</v>
          </cell>
          <cell r="GI120">
            <v>0</v>
          </cell>
          <cell r="GJ120">
            <v>0</v>
          </cell>
          <cell r="GK120">
            <v>0</v>
          </cell>
          <cell r="GM120">
            <v>0</v>
          </cell>
          <cell r="HS120">
            <v>102406.28000000001</v>
          </cell>
          <cell r="HT120">
            <v>2745.7683825000004</v>
          </cell>
          <cell r="HU120">
            <v>0</v>
          </cell>
          <cell r="HV120">
            <v>204812.56000000003</v>
          </cell>
          <cell r="HW120">
            <v>4118.6525737500006</v>
          </cell>
          <cell r="HX120">
            <v>0</v>
          </cell>
          <cell r="HY120">
            <v>204812.56000000003</v>
          </cell>
          <cell r="HZ120">
            <v>2288.14031875</v>
          </cell>
          <cell r="IA120">
            <v>0</v>
          </cell>
          <cell r="IB120">
            <v>102406.28000000001</v>
          </cell>
          <cell r="IC120">
            <v>457.62806374999934</v>
          </cell>
          <cell r="ID120">
            <v>0</v>
          </cell>
          <cell r="IE120">
            <v>0</v>
          </cell>
          <cell r="IF120">
            <v>-7.8034645412117252E-13</v>
          </cell>
          <cell r="IG120">
            <v>0</v>
          </cell>
          <cell r="IH120">
            <v>0</v>
          </cell>
          <cell r="II120">
            <v>-7.8034645412117252E-13</v>
          </cell>
          <cell r="IJ120">
            <v>0</v>
          </cell>
          <cell r="IK120">
            <v>0</v>
          </cell>
          <cell r="IL120">
            <v>-7.8034645412117252E-13</v>
          </cell>
          <cell r="IO120">
            <v>0</v>
          </cell>
          <cell r="IP120">
            <v>0</v>
          </cell>
          <cell r="IQ120">
            <v>0</v>
          </cell>
          <cell r="IR120">
            <v>0</v>
          </cell>
          <cell r="IS120">
            <v>0</v>
          </cell>
          <cell r="IT120">
            <v>0</v>
          </cell>
          <cell r="IU120">
            <v>0</v>
          </cell>
        </row>
        <row r="121">
          <cell r="FX121">
            <v>0</v>
          </cell>
          <cell r="FY121">
            <v>0</v>
          </cell>
          <cell r="FZ121">
            <v>0</v>
          </cell>
          <cell r="GA121">
            <v>0</v>
          </cell>
          <cell r="GB121">
            <v>0</v>
          </cell>
          <cell r="GC121">
            <v>0</v>
          </cell>
          <cell r="GD121">
            <v>0</v>
          </cell>
          <cell r="GE121">
            <v>0</v>
          </cell>
          <cell r="GF121">
            <v>0</v>
          </cell>
          <cell r="GG121">
            <v>0</v>
          </cell>
          <cell r="GH121">
            <v>0</v>
          </cell>
          <cell r="GI121">
            <v>0</v>
          </cell>
          <cell r="GJ121">
            <v>0</v>
          </cell>
          <cell r="GK121">
            <v>0</v>
          </cell>
          <cell r="GM121">
            <v>0</v>
          </cell>
          <cell r="HS121">
            <v>109721.02571428572</v>
          </cell>
          <cell r="HT121">
            <v>3432.2108356250005</v>
          </cell>
          <cell r="HU121">
            <v>0</v>
          </cell>
          <cell r="HV121">
            <v>219442.05142857143</v>
          </cell>
          <cell r="HW121">
            <v>5393.4741702678584</v>
          </cell>
          <cell r="HX121">
            <v>0</v>
          </cell>
          <cell r="HY121">
            <v>219442.05142857143</v>
          </cell>
          <cell r="HZ121">
            <v>3432.2108356250014</v>
          </cell>
          <cell r="IA121">
            <v>0</v>
          </cell>
          <cell r="IB121">
            <v>219442.05142857143</v>
          </cell>
          <cell r="IC121">
            <v>1470.9475009821438</v>
          </cell>
          <cell r="ID121">
            <v>0</v>
          </cell>
          <cell r="IE121">
            <v>0</v>
          </cell>
          <cell r="IF121">
            <v>7.8034645412117252E-13</v>
          </cell>
          <cell r="IG121">
            <v>0</v>
          </cell>
          <cell r="IH121">
            <v>0</v>
          </cell>
          <cell r="II121">
            <v>7.8034645412117252E-13</v>
          </cell>
          <cell r="IJ121">
            <v>0</v>
          </cell>
          <cell r="IK121">
            <v>0</v>
          </cell>
          <cell r="IL121">
            <v>7.8034645412117252E-13</v>
          </cell>
          <cell r="IO121">
            <v>0</v>
          </cell>
          <cell r="IP121">
            <v>0</v>
          </cell>
          <cell r="IQ121">
            <v>0</v>
          </cell>
          <cell r="IR121">
            <v>0</v>
          </cell>
          <cell r="IS121">
            <v>0</v>
          </cell>
          <cell r="IT121">
            <v>0</v>
          </cell>
          <cell r="IU121">
            <v>0</v>
          </cell>
        </row>
        <row r="122">
          <cell r="FX122">
            <v>0</v>
          </cell>
          <cell r="FY122">
            <v>0</v>
          </cell>
          <cell r="FZ122">
            <v>0</v>
          </cell>
          <cell r="GA122">
            <v>0</v>
          </cell>
          <cell r="GB122">
            <v>0</v>
          </cell>
          <cell r="GC122">
            <v>0</v>
          </cell>
          <cell r="GD122">
            <v>0</v>
          </cell>
          <cell r="GE122">
            <v>0</v>
          </cell>
          <cell r="GF122">
            <v>0</v>
          </cell>
          <cell r="GG122">
            <v>0</v>
          </cell>
          <cell r="GH122">
            <v>0</v>
          </cell>
          <cell r="GI122">
            <v>0</v>
          </cell>
          <cell r="GJ122">
            <v>0</v>
          </cell>
          <cell r="GK122">
            <v>0</v>
          </cell>
          <cell r="GM122">
            <v>0</v>
          </cell>
          <cell r="HS122">
            <v>117035.47571428571</v>
          </cell>
          <cell r="HT122">
            <v>3661.0159746875001</v>
          </cell>
          <cell r="HU122">
            <v>0</v>
          </cell>
          <cell r="HV122">
            <v>234070.95142857142</v>
          </cell>
          <cell r="HW122">
            <v>5753.0251030803574</v>
          </cell>
          <cell r="HX122">
            <v>0</v>
          </cell>
          <cell r="HY122">
            <v>234070.95142857142</v>
          </cell>
          <cell r="HZ122">
            <v>3661.0159746874992</v>
          </cell>
          <cell r="IA122">
            <v>0</v>
          </cell>
          <cell r="IB122">
            <v>234070.95142857142</v>
          </cell>
          <cell r="IC122">
            <v>1569.0068462946415</v>
          </cell>
          <cell r="ID122">
            <v>0</v>
          </cell>
          <cell r="IE122">
            <v>0</v>
          </cell>
          <cell r="IF122">
            <v>-1.3005774235352875E-12</v>
          </cell>
          <cell r="IG122">
            <v>0</v>
          </cell>
          <cell r="IH122">
            <v>0</v>
          </cell>
          <cell r="II122">
            <v>-1.3005774235352875E-12</v>
          </cell>
          <cell r="IJ122">
            <v>0</v>
          </cell>
          <cell r="IK122">
            <v>0</v>
          </cell>
          <cell r="IL122">
            <v>-1.3005774235352875E-12</v>
          </cell>
          <cell r="IO122">
            <v>0</v>
          </cell>
          <cell r="IP122">
            <v>0</v>
          </cell>
          <cell r="IQ122">
            <v>0</v>
          </cell>
          <cell r="IR122">
            <v>0</v>
          </cell>
          <cell r="IS122">
            <v>0</v>
          </cell>
          <cell r="IT122">
            <v>0</v>
          </cell>
          <cell r="IU122">
            <v>0</v>
          </cell>
        </row>
        <row r="123">
          <cell r="FX123">
            <v>0</v>
          </cell>
          <cell r="FY123">
            <v>0</v>
          </cell>
          <cell r="FZ123">
            <v>0</v>
          </cell>
          <cell r="GA123">
            <v>0</v>
          </cell>
          <cell r="GB123">
            <v>0</v>
          </cell>
          <cell r="GC123">
            <v>0</v>
          </cell>
          <cell r="GD123">
            <v>0</v>
          </cell>
          <cell r="GE123">
            <v>0</v>
          </cell>
          <cell r="GF123">
            <v>0</v>
          </cell>
          <cell r="GG123">
            <v>0</v>
          </cell>
          <cell r="GH123">
            <v>0</v>
          </cell>
          <cell r="GI123">
            <v>0</v>
          </cell>
          <cell r="GJ123">
            <v>0</v>
          </cell>
          <cell r="GK123">
            <v>0</v>
          </cell>
          <cell r="GM123">
            <v>0</v>
          </cell>
          <cell r="HS123">
            <v>146294.35142857142</v>
          </cell>
          <cell r="HT123">
            <v>4576.2701806250006</v>
          </cell>
          <cell r="HU123">
            <v>0</v>
          </cell>
          <cell r="HV123">
            <v>292588.70285714284</v>
          </cell>
          <cell r="HW123">
            <v>7191.281712410715</v>
          </cell>
          <cell r="HX123">
            <v>0</v>
          </cell>
          <cell r="HY123">
            <v>292588.70285714284</v>
          </cell>
          <cell r="HZ123">
            <v>4576.2701806250016</v>
          </cell>
          <cell r="IA123">
            <v>0</v>
          </cell>
          <cell r="IB123">
            <v>292588.70285714284</v>
          </cell>
          <cell r="IC123">
            <v>1961.2586488392872</v>
          </cell>
          <cell r="ID123">
            <v>0</v>
          </cell>
          <cell r="IE123">
            <v>0</v>
          </cell>
          <cell r="IF123">
            <v>1.560692908242345E-12</v>
          </cell>
          <cell r="IG123">
            <v>0</v>
          </cell>
          <cell r="IH123">
            <v>0</v>
          </cell>
          <cell r="II123">
            <v>1.560692908242345E-12</v>
          </cell>
          <cell r="IJ123">
            <v>0</v>
          </cell>
          <cell r="IK123">
            <v>0</v>
          </cell>
          <cell r="IL123">
            <v>1.560692908242345E-12</v>
          </cell>
          <cell r="IO123">
            <v>0</v>
          </cell>
          <cell r="IP123">
            <v>0</v>
          </cell>
          <cell r="IQ123">
            <v>0</v>
          </cell>
          <cell r="IR123">
            <v>0</v>
          </cell>
          <cell r="IS123">
            <v>0</v>
          </cell>
          <cell r="IT123">
            <v>0</v>
          </cell>
          <cell r="IU123">
            <v>0</v>
          </cell>
        </row>
        <row r="124">
          <cell r="FX124">
            <v>0</v>
          </cell>
          <cell r="FY124">
            <v>0</v>
          </cell>
          <cell r="FZ124">
            <v>0</v>
          </cell>
          <cell r="GA124">
            <v>0</v>
          </cell>
          <cell r="GB124">
            <v>0</v>
          </cell>
          <cell r="GC124">
            <v>0</v>
          </cell>
          <cell r="GD124">
            <v>0</v>
          </cell>
          <cell r="GE124">
            <v>0</v>
          </cell>
          <cell r="GF124">
            <v>0</v>
          </cell>
          <cell r="GG124">
            <v>0</v>
          </cell>
          <cell r="GH124">
            <v>0</v>
          </cell>
          <cell r="GI124">
            <v>0</v>
          </cell>
          <cell r="GJ124">
            <v>0</v>
          </cell>
          <cell r="GK124">
            <v>0</v>
          </cell>
          <cell r="GM124">
            <v>0</v>
          </cell>
          <cell r="HS124">
            <v>0</v>
          </cell>
          <cell r="HT124">
            <v>1388543.7021995001</v>
          </cell>
          <cell r="HU124">
            <v>0</v>
          </cell>
          <cell r="HV124">
            <v>0</v>
          </cell>
          <cell r="HW124">
            <v>2777087.4043990001</v>
          </cell>
          <cell r="HX124">
            <v>0</v>
          </cell>
          <cell r="HY124">
            <v>0</v>
          </cell>
          <cell r="HZ124">
            <v>2777087.4043990001</v>
          </cell>
          <cell r="IA124">
            <v>0</v>
          </cell>
          <cell r="IB124">
            <v>0</v>
          </cell>
          <cell r="IC124">
            <v>2777087.4043990001</v>
          </cell>
          <cell r="ID124">
            <v>0</v>
          </cell>
          <cell r="IE124">
            <v>0</v>
          </cell>
          <cell r="IF124">
            <v>2777087.4043990001</v>
          </cell>
          <cell r="IG124">
            <v>0</v>
          </cell>
          <cell r="IH124">
            <v>2642202.9441025639</v>
          </cell>
          <cell r="II124">
            <v>2741483.7197272182</v>
          </cell>
          <cell r="IJ124">
            <v>0</v>
          </cell>
          <cell r="IK124">
            <v>2642202.9441025639</v>
          </cell>
          <cell r="IL124">
            <v>2599068.9810400894</v>
          </cell>
          <cell r="IO124">
            <v>0</v>
          </cell>
          <cell r="IP124">
            <v>0</v>
          </cell>
          <cell r="IQ124">
            <v>0</v>
          </cell>
          <cell r="IR124">
            <v>0</v>
          </cell>
          <cell r="IS124">
            <v>0</v>
          </cell>
          <cell r="IT124">
            <v>0</v>
          </cell>
          <cell r="IU124">
            <v>0</v>
          </cell>
        </row>
        <row r="125">
          <cell r="FX125">
            <v>0</v>
          </cell>
          <cell r="FY125">
            <v>0</v>
          </cell>
          <cell r="FZ125">
            <v>0</v>
          </cell>
          <cell r="GA125">
            <v>0</v>
          </cell>
          <cell r="GB125">
            <v>0</v>
          </cell>
          <cell r="GC125">
            <v>0</v>
          </cell>
          <cell r="GD125">
            <v>0</v>
          </cell>
          <cell r="GE125">
            <v>0</v>
          </cell>
          <cell r="GF125">
            <v>0</v>
          </cell>
          <cell r="GG125">
            <v>0</v>
          </cell>
          <cell r="GH125">
            <v>0</v>
          </cell>
          <cell r="GI125">
            <v>0</v>
          </cell>
          <cell r="GJ125">
            <v>0</v>
          </cell>
          <cell r="GK125">
            <v>0</v>
          </cell>
          <cell r="GM125">
            <v>0</v>
          </cell>
          <cell r="HS125">
            <v>0</v>
          </cell>
          <cell r="HT125">
            <v>499131.03024400008</v>
          </cell>
          <cell r="HU125">
            <v>0</v>
          </cell>
          <cell r="HV125">
            <v>0</v>
          </cell>
          <cell r="HW125">
            <v>998262.06048800016</v>
          </cell>
          <cell r="HX125">
            <v>0</v>
          </cell>
          <cell r="HY125">
            <v>0</v>
          </cell>
          <cell r="HZ125">
            <v>998262.06048800016</v>
          </cell>
          <cell r="IA125">
            <v>0</v>
          </cell>
          <cell r="IB125">
            <v>0</v>
          </cell>
          <cell r="IC125">
            <v>998262.06048800016</v>
          </cell>
          <cell r="ID125">
            <v>0</v>
          </cell>
          <cell r="IE125">
            <v>1194879.4787096775</v>
          </cell>
          <cell r="IF125">
            <v>982161.05951238726</v>
          </cell>
          <cell r="IG125">
            <v>0</v>
          </cell>
          <cell r="IH125">
            <v>1194879.4787096775</v>
          </cell>
          <cell r="II125">
            <v>917757.05560993566</v>
          </cell>
          <cell r="IJ125">
            <v>0</v>
          </cell>
          <cell r="IK125">
            <v>1194879.4787096775</v>
          </cell>
          <cell r="IL125">
            <v>853353.05170748406</v>
          </cell>
          <cell r="IO125">
            <v>0</v>
          </cell>
          <cell r="IP125">
            <v>0</v>
          </cell>
          <cell r="IQ125">
            <v>0</v>
          </cell>
          <cell r="IR125">
            <v>0</v>
          </cell>
          <cell r="IS125">
            <v>0</v>
          </cell>
          <cell r="IT125">
            <v>0</v>
          </cell>
          <cell r="IU125">
            <v>0</v>
          </cell>
        </row>
        <row r="126">
          <cell r="FX126">
            <v>0</v>
          </cell>
          <cell r="FY126">
            <v>0</v>
          </cell>
          <cell r="FZ126">
            <v>0</v>
          </cell>
          <cell r="GA126">
            <v>0</v>
          </cell>
          <cell r="GB126">
            <v>0</v>
          </cell>
          <cell r="GC126">
            <v>0</v>
          </cell>
          <cell r="GD126">
            <v>0</v>
          </cell>
          <cell r="GE126">
            <v>0</v>
          </cell>
          <cell r="GF126">
            <v>0</v>
          </cell>
          <cell r="GG126">
            <v>0</v>
          </cell>
          <cell r="GH126">
            <v>0</v>
          </cell>
          <cell r="GI126">
            <v>0</v>
          </cell>
          <cell r="GJ126">
            <v>0</v>
          </cell>
          <cell r="GK126">
            <v>0</v>
          </cell>
          <cell r="GM126">
            <v>0</v>
          </cell>
          <cell r="HS126">
            <v>0</v>
          </cell>
          <cell r="HT126">
            <v>24658.022158</v>
          </cell>
          <cell r="HU126">
            <v>0</v>
          </cell>
          <cell r="HV126">
            <v>0</v>
          </cell>
          <cell r="HW126">
            <v>49316.044316</v>
          </cell>
          <cell r="HX126">
            <v>0</v>
          </cell>
          <cell r="HY126">
            <v>0</v>
          </cell>
          <cell r="HZ126">
            <v>49316.044316</v>
          </cell>
          <cell r="IA126">
            <v>0</v>
          </cell>
          <cell r="IB126">
            <v>42556.020465116279</v>
          </cell>
          <cell r="IC126">
            <v>48742.601940232562</v>
          </cell>
          <cell r="ID126">
            <v>0</v>
          </cell>
          <cell r="IE126">
            <v>42556.020465116279</v>
          </cell>
          <cell r="IF126">
            <v>46448.832437162797</v>
          </cell>
          <cell r="IG126">
            <v>0</v>
          </cell>
          <cell r="IH126">
            <v>42556.020465116279</v>
          </cell>
          <cell r="II126">
            <v>44155.062934093032</v>
          </cell>
          <cell r="IJ126">
            <v>0</v>
          </cell>
          <cell r="IK126">
            <v>42556.020465116279</v>
          </cell>
          <cell r="IL126">
            <v>41861.293431023267</v>
          </cell>
          <cell r="IO126">
            <v>0</v>
          </cell>
          <cell r="IP126">
            <v>0</v>
          </cell>
          <cell r="IQ126">
            <v>0</v>
          </cell>
          <cell r="IR126">
            <v>0</v>
          </cell>
          <cell r="IS126">
            <v>0</v>
          </cell>
          <cell r="IT126">
            <v>0</v>
          </cell>
          <cell r="IU126">
            <v>0</v>
          </cell>
        </row>
        <row r="127">
          <cell r="FX127">
            <v>0</v>
          </cell>
          <cell r="FY127">
            <v>0</v>
          </cell>
          <cell r="FZ127">
            <v>0</v>
          </cell>
          <cell r="GA127">
            <v>0</v>
          </cell>
          <cell r="GB127">
            <v>0</v>
          </cell>
          <cell r="GC127">
            <v>0</v>
          </cell>
          <cell r="GD127">
            <v>0</v>
          </cell>
          <cell r="GE127">
            <v>0</v>
          </cell>
          <cell r="GF127">
            <v>0</v>
          </cell>
          <cell r="GG127">
            <v>0</v>
          </cell>
          <cell r="GH127">
            <v>0</v>
          </cell>
          <cell r="GI127">
            <v>0</v>
          </cell>
          <cell r="GJ127">
            <v>0</v>
          </cell>
          <cell r="GK127">
            <v>0</v>
          </cell>
          <cell r="GM127">
            <v>0</v>
          </cell>
          <cell r="HS127">
            <v>0</v>
          </cell>
          <cell r="HT127">
            <v>7080.9429845000013</v>
          </cell>
          <cell r="HU127">
            <v>0</v>
          </cell>
          <cell r="HV127">
            <v>0</v>
          </cell>
          <cell r="HW127">
            <v>14161.885969000003</v>
          </cell>
          <cell r="HX127">
            <v>0</v>
          </cell>
          <cell r="HY127">
            <v>0</v>
          </cell>
          <cell r="HZ127">
            <v>14161.885969000003</v>
          </cell>
          <cell r="IA127">
            <v>0</v>
          </cell>
          <cell r="IB127">
            <v>0</v>
          </cell>
          <cell r="IC127">
            <v>14161.885969000003</v>
          </cell>
          <cell r="ID127">
            <v>0</v>
          </cell>
          <cell r="IE127">
            <v>12816.766341463415</v>
          </cell>
          <cell r="IF127">
            <v>13989.180042548782</v>
          </cell>
          <cell r="IG127">
            <v>0</v>
          </cell>
          <cell r="IH127">
            <v>12816.766341463415</v>
          </cell>
          <cell r="II127">
            <v>13298.356336743902</v>
          </cell>
          <cell r="IJ127">
            <v>0</v>
          </cell>
          <cell r="IK127">
            <v>12816.766341463415</v>
          </cell>
          <cell r="IL127">
            <v>12607.532630939026</v>
          </cell>
          <cell r="IO127">
            <v>0</v>
          </cell>
          <cell r="IP127">
            <v>0</v>
          </cell>
          <cell r="IQ127">
            <v>0</v>
          </cell>
          <cell r="IR127">
            <v>0</v>
          </cell>
          <cell r="IS127">
            <v>0</v>
          </cell>
          <cell r="IT127">
            <v>0</v>
          </cell>
          <cell r="IU127">
            <v>0</v>
          </cell>
        </row>
        <row r="128">
          <cell r="FX128">
            <v>0</v>
          </cell>
          <cell r="FY128">
            <v>0</v>
          </cell>
          <cell r="FZ128">
            <v>0</v>
          </cell>
          <cell r="GA128">
            <v>0</v>
          </cell>
          <cell r="GB128">
            <v>0</v>
          </cell>
          <cell r="GC128">
            <v>0</v>
          </cell>
          <cell r="GD128">
            <v>0</v>
          </cell>
          <cell r="GE128">
            <v>0</v>
          </cell>
          <cell r="GF128">
            <v>0</v>
          </cell>
          <cell r="GG128">
            <v>0</v>
          </cell>
          <cell r="GH128">
            <v>0</v>
          </cell>
          <cell r="GI128">
            <v>0</v>
          </cell>
          <cell r="GJ128">
            <v>0</v>
          </cell>
          <cell r="GK128">
            <v>0</v>
          </cell>
          <cell r="GM128">
            <v>0</v>
          </cell>
          <cell r="HS128">
            <v>77789.94</v>
          </cell>
          <cell r="HT128">
            <v>2096.4388830000003</v>
          </cell>
          <cell r="HU128">
            <v>0</v>
          </cell>
          <cell r="HV128">
            <v>0</v>
          </cell>
          <cell r="HW128">
            <v>0</v>
          </cell>
          <cell r="HX128">
            <v>0</v>
          </cell>
          <cell r="HY128">
            <v>0</v>
          </cell>
          <cell r="HZ128">
            <v>0</v>
          </cell>
          <cell r="IA128">
            <v>0</v>
          </cell>
          <cell r="IB128">
            <v>0</v>
          </cell>
          <cell r="IC128">
            <v>0</v>
          </cell>
          <cell r="ID128">
            <v>0</v>
          </cell>
          <cell r="IE128">
            <v>0</v>
          </cell>
          <cell r="IF128">
            <v>0</v>
          </cell>
          <cell r="IG128">
            <v>0</v>
          </cell>
          <cell r="IH128">
            <v>0</v>
          </cell>
          <cell r="II128">
            <v>0</v>
          </cell>
          <cell r="IJ128">
            <v>0</v>
          </cell>
          <cell r="IK128">
            <v>0</v>
          </cell>
          <cell r="IL128">
            <v>0</v>
          </cell>
          <cell r="IO128">
            <v>0</v>
          </cell>
          <cell r="IP128">
            <v>0</v>
          </cell>
          <cell r="IQ128">
            <v>0</v>
          </cell>
          <cell r="IR128">
            <v>0</v>
          </cell>
          <cell r="IS128">
            <v>0</v>
          </cell>
          <cell r="IT128">
            <v>0</v>
          </cell>
          <cell r="IU128">
            <v>0</v>
          </cell>
        </row>
        <row r="129">
          <cell r="FX129">
            <v>0</v>
          </cell>
          <cell r="FY129">
            <v>0</v>
          </cell>
          <cell r="FZ129">
            <v>0</v>
          </cell>
          <cell r="GA129">
            <v>0</v>
          </cell>
          <cell r="GB129">
            <v>0</v>
          </cell>
          <cell r="GC129">
            <v>0</v>
          </cell>
          <cell r="GD129">
            <v>0</v>
          </cell>
          <cell r="GE129">
            <v>0</v>
          </cell>
          <cell r="GF129">
            <v>0</v>
          </cell>
          <cell r="GG129">
            <v>0</v>
          </cell>
          <cell r="GH129">
            <v>0</v>
          </cell>
          <cell r="GI129">
            <v>0</v>
          </cell>
          <cell r="GJ129">
            <v>0</v>
          </cell>
          <cell r="GK129">
            <v>0</v>
          </cell>
          <cell r="GM129">
            <v>0</v>
          </cell>
          <cell r="HS129">
            <v>0</v>
          </cell>
          <cell r="HT129">
            <v>5095.9628624999996</v>
          </cell>
          <cell r="HU129">
            <v>0</v>
          </cell>
          <cell r="HV129">
            <v>0</v>
          </cell>
          <cell r="HW129">
            <v>10191.925724999999</v>
          </cell>
          <cell r="HX129">
            <v>0</v>
          </cell>
          <cell r="HY129">
            <v>0</v>
          </cell>
          <cell r="HZ129">
            <v>10191.925724999999</v>
          </cell>
          <cell r="IA129">
            <v>0</v>
          </cell>
          <cell r="IB129">
            <v>0</v>
          </cell>
          <cell r="IC129">
            <v>10191.925724999999</v>
          </cell>
          <cell r="ID129">
            <v>0</v>
          </cell>
          <cell r="IE129">
            <v>0</v>
          </cell>
          <cell r="IF129">
            <v>10191.925724999999</v>
          </cell>
          <cell r="IG129">
            <v>0</v>
          </cell>
          <cell r="IH129">
            <v>0</v>
          </cell>
          <cell r="II129">
            <v>10191.925724999999</v>
          </cell>
          <cell r="IJ129">
            <v>0</v>
          </cell>
          <cell r="IK129">
            <v>0</v>
          </cell>
          <cell r="IL129">
            <v>10191.925724999999</v>
          </cell>
          <cell r="IO129">
            <v>0</v>
          </cell>
          <cell r="IP129">
            <v>0</v>
          </cell>
          <cell r="IQ129">
            <v>0</v>
          </cell>
          <cell r="IR129">
            <v>0</v>
          </cell>
          <cell r="IS129">
            <v>0</v>
          </cell>
          <cell r="IT129">
            <v>0</v>
          </cell>
          <cell r="IU129">
            <v>0</v>
          </cell>
        </row>
        <row r="130">
          <cell r="FX130">
            <v>0</v>
          </cell>
          <cell r="FY130">
            <v>0</v>
          </cell>
          <cell r="FZ130">
            <v>0</v>
          </cell>
          <cell r="GA130">
            <v>0</v>
          </cell>
          <cell r="GB130">
            <v>0</v>
          </cell>
          <cell r="GC130">
            <v>0</v>
          </cell>
          <cell r="GD130">
            <v>0</v>
          </cell>
          <cell r="GE130">
            <v>0</v>
          </cell>
          <cell r="GF130">
            <v>0</v>
          </cell>
          <cell r="GG130">
            <v>0</v>
          </cell>
          <cell r="GH130">
            <v>0</v>
          </cell>
          <cell r="GI130">
            <v>0</v>
          </cell>
          <cell r="GJ130">
            <v>0</v>
          </cell>
          <cell r="GK130">
            <v>0</v>
          </cell>
          <cell r="GM130">
            <v>0</v>
          </cell>
          <cell r="HS130">
            <v>0</v>
          </cell>
          <cell r="HT130">
            <v>112675.13587399999</v>
          </cell>
          <cell r="HU130">
            <v>0</v>
          </cell>
          <cell r="HV130">
            <v>0</v>
          </cell>
          <cell r="HW130">
            <v>225350.27174799997</v>
          </cell>
          <cell r="HX130">
            <v>0</v>
          </cell>
          <cell r="HY130">
            <v>0</v>
          </cell>
          <cell r="HZ130">
            <v>225350.27174799997</v>
          </cell>
          <cell r="IA130">
            <v>0</v>
          </cell>
          <cell r="IB130">
            <v>0</v>
          </cell>
          <cell r="IC130">
            <v>225350.27174799997</v>
          </cell>
          <cell r="ID130">
            <v>0</v>
          </cell>
          <cell r="IE130">
            <v>312552.38799999998</v>
          </cell>
          <cell r="IF130">
            <v>225350.27174799997</v>
          </cell>
          <cell r="IG130">
            <v>0</v>
          </cell>
          <cell r="IH130">
            <v>625104.77599999995</v>
          </cell>
          <cell r="II130">
            <v>191547.73098580001</v>
          </cell>
          <cell r="IJ130">
            <v>0</v>
          </cell>
          <cell r="IK130">
            <v>625104.77599999995</v>
          </cell>
          <cell r="IL130">
            <v>146477.67663620002</v>
          </cell>
          <cell r="IO130">
            <v>0</v>
          </cell>
          <cell r="IP130">
            <v>0</v>
          </cell>
          <cell r="IQ130">
            <v>0</v>
          </cell>
          <cell r="IR130">
            <v>0</v>
          </cell>
          <cell r="IS130">
            <v>0</v>
          </cell>
          <cell r="IT130">
            <v>0</v>
          </cell>
          <cell r="IU130">
            <v>0</v>
          </cell>
        </row>
        <row r="131">
          <cell r="FX131">
            <v>0</v>
          </cell>
          <cell r="FY131">
            <v>0</v>
          </cell>
          <cell r="FZ131">
            <v>0</v>
          </cell>
          <cell r="GA131">
            <v>0</v>
          </cell>
          <cell r="GB131">
            <v>0</v>
          </cell>
          <cell r="GC131">
            <v>0</v>
          </cell>
          <cell r="GD131">
            <v>0</v>
          </cell>
          <cell r="GE131">
            <v>0</v>
          </cell>
          <cell r="GF131">
            <v>0</v>
          </cell>
          <cell r="GG131">
            <v>0</v>
          </cell>
          <cell r="GH131">
            <v>0</v>
          </cell>
          <cell r="GI131">
            <v>0</v>
          </cell>
          <cell r="GJ131">
            <v>0</v>
          </cell>
          <cell r="GK131">
            <v>0</v>
          </cell>
          <cell r="GM131">
            <v>0</v>
          </cell>
          <cell r="HS131">
            <v>0</v>
          </cell>
          <cell r="HT131">
            <v>23156249.999999996</v>
          </cell>
          <cell r="HU131">
            <v>0</v>
          </cell>
          <cell r="HV131">
            <v>0</v>
          </cell>
          <cell r="HW131">
            <v>46312499.999999993</v>
          </cell>
          <cell r="HX131">
            <v>0</v>
          </cell>
          <cell r="HY131">
            <v>0</v>
          </cell>
          <cell r="HZ131">
            <v>46312499.999999993</v>
          </cell>
          <cell r="IA131">
            <v>0</v>
          </cell>
          <cell r="IB131">
            <v>0</v>
          </cell>
          <cell r="IC131">
            <v>46312499.999999993</v>
          </cell>
          <cell r="ID131">
            <v>0</v>
          </cell>
          <cell r="IE131">
            <v>0</v>
          </cell>
          <cell r="IF131">
            <v>46312499.999999993</v>
          </cell>
          <cell r="IG131">
            <v>0</v>
          </cell>
          <cell r="IH131">
            <v>0</v>
          </cell>
          <cell r="II131">
            <v>46312499.999999993</v>
          </cell>
          <cell r="IJ131">
            <v>0</v>
          </cell>
          <cell r="IK131">
            <v>0</v>
          </cell>
          <cell r="IL131">
            <v>46312499.999999993</v>
          </cell>
          <cell r="IO131">
            <v>0</v>
          </cell>
          <cell r="IP131">
            <v>0</v>
          </cell>
          <cell r="IQ131">
            <v>0</v>
          </cell>
          <cell r="IR131">
            <v>0</v>
          </cell>
          <cell r="IS131">
            <v>0</v>
          </cell>
          <cell r="IT131">
            <v>0</v>
          </cell>
          <cell r="IU131">
            <v>0</v>
          </cell>
        </row>
        <row r="132">
          <cell r="FX132">
            <v>0</v>
          </cell>
          <cell r="FY132">
            <v>0</v>
          </cell>
          <cell r="FZ132">
            <v>0</v>
          </cell>
          <cell r="GA132">
            <v>0</v>
          </cell>
          <cell r="GB132">
            <v>0</v>
          </cell>
          <cell r="GC132">
            <v>0</v>
          </cell>
          <cell r="GD132">
            <v>0</v>
          </cell>
          <cell r="GE132">
            <v>0</v>
          </cell>
          <cell r="GF132">
            <v>0</v>
          </cell>
          <cell r="GG132">
            <v>0</v>
          </cell>
          <cell r="GH132">
            <v>0</v>
          </cell>
          <cell r="GI132">
            <v>0</v>
          </cell>
          <cell r="GJ132">
            <v>0</v>
          </cell>
          <cell r="GK132">
            <v>0</v>
          </cell>
          <cell r="GM132">
            <v>0</v>
          </cell>
          <cell r="HS132">
            <v>0</v>
          </cell>
          <cell r="HT132">
            <v>16875000</v>
          </cell>
          <cell r="HU132">
            <v>0</v>
          </cell>
          <cell r="HV132">
            <v>0</v>
          </cell>
          <cell r="HW132">
            <v>33750000</v>
          </cell>
          <cell r="HX132">
            <v>0</v>
          </cell>
          <cell r="HY132">
            <v>0</v>
          </cell>
          <cell r="HZ132">
            <v>33750000</v>
          </cell>
          <cell r="IA132">
            <v>0</v>
          </cell>
          <cell r="IB132">
            <v>0</v>
          </cell>
          <cell r="IC132">
            <v>33750000</v>
          </cell>
          <cell r="ID132">
            <v>0</v>
          </cell>
          <cell r="IE132">
            <v>0</v>
          </cell>
          <cell r="IF132">
            <v>33750000</v>
          </cell>
          <cell r="IG132">
            <v>0</v>
          </cell>
          <cell r="IH132">
            <v>600000000</v>
          </cell>
          <cell r="II132">
            <v>33750000</v>
          </cell>
          <cell r="IJ132">
            <v>0</v>
          </cell>
          <cell r="IK132">
            <v>0</v>
          </cell>
          <cell r="IL132">
            <v>0</v>
          </cell>
          <cell r="IO132">
            <v>0</v>
          </cell>
          <cell r="IP132">
            <v>0</v>
          </cell>
          <cell r="IQ132">
            <v>0</v>
          </cell>
          <cell r="IR132">
            <v>0</v>
          </cell>
          <cell r="IS132">
            <v>0</v>
          </cell>
          <cell r="IT132">
            <v>0</v>
          </cell>
          <cell r="IU132">
            <v>0</v>
          </cell>
        </row>
        <row r="133">
          <cell r="FX133">
            <v>0</v>
          </cell>
          <cell r="FY133">
            <v>0</v>
          </cell>
          <cell r="FZ133">
            <v>0</v>
          </cell>
          <cell r="GA133">
            <v>0</v>
          </cell>
          <cell r="GB133">
            <v>0</v>
          </cell>
          <cell r="GC133">
            <v>0</v>
          </cell>
          <cell r="GD133">
            <v>0</v>
          </cell>
          <cell r="GE133">
            <v>0</v>
          </cell>
          <cell r="GF133">
            <v>0</v>
          </cell>
          <cell r="GG133">
            <v>0</v>
          </cell>
          <cell r="GH133">
            <v>0</v>
          </cell>
          <cell r="GI133">
            <v>0</v>
          </cell>
          <cell r="GJ133">
            <v>0</v>
          </cell>
          <cell r="GK133">
            <v>0</v>
          </cell>
          <cell r="GM133">
            <v>0</v>
          </cell>
          <cell r="HS133">
            <v>0</v>
          </cell>
          <cell r="HT133">
            <v>7599347.5681875004</v>
          </cell>
          <cell r="HU133">
            <v>0</v>
          </cell>
          <cell r="HV133">
            <v>0</v>
          </cell>
          <cell r="HW133">
            <v>15198695.136375001</v>
          </cell>
          <cell r="HX133">
            <v>0</v>
          </cell>
          <cell r="HY133">
            <v>0</v>
          </cell>
          <cell r="HZ133">
            <v>15198695.136375001</v>
          </cell>
          <cell r="IA133">
            <v>0</v>
          </cell>
          <cell r="IB133">
            <v>296559905.10000002</v>
          </cell>
          <cell r="IC133">
            <v>15198695.136375001</v>
          </cell>
          <cell r="ID133">
            <v>0</v>
          </cell>
          <cell r="IE133">
            <v>0</v>
          </cell>
          <cell r="IF133">
            <v>0</v>
          </cell>
          <cell r="IG133">
            <v>0</v>
          </cell>
          <cell r="IH133">
            <v>0</v>
          </cell>
          <cell r="II133">
            <v>0</v>
          </cell>
          <cell r="IJ133">
            <v>0</v>
          </cell>
          <cell r="IK133">
            <v>0</v>
          </cell>
          <cell r="IL133">
            <v>0</v>
          </cell>
          <cell r="IO133">
            <v>0</v>
          </cell>
          <cell r="IP133">
            <v>0</v>
          </cell>
          <cell r="IQ133">
            <v>0</v>
          </cell>
          <cell r="IR133">
            <v>0</v>
          </cell>
          <cell r="IS133">
            <v>0</v>
          </cell>
          <cell r="IT133">
            <v>0</v>
          </cell>
          <cell r="IU133">
            <v>0</v>
          </cell>
        </row>
        <row r="134">
          <cell r="FX134">
            <v>0</v>
          </cell>
          <cell r="FY134">
            <v>0</v>
          </cell>
          <cell r="FZ134">
            <v>0</v>
          </cell>
          <cell r="GA134">
            <v>0</v>
          </cell>
          <cell r="GB134">
            <v>0</v>
          </cell>
          <cell r="GC134">
            <v>0</v>
          </cell>
          <cell r="GD134">
            <v>0</v>
          </cell>
          <cell r="GE134">
            <v>0</v>
          </cell>
          <cell r="GF134">
            <v>0</v>
          </cell>
          <cell r="GG134">
            <v>0</v>
          </cell>
          <cell r="GH134">
            <v>0</v>
          </cell>
          <cell r="GI134">
            <v>0</v>
          </cell>
          <cell r="GJ134">
            <v>0</v>
          </cell>
          <cell r="GK134">
            <v>0</v>
          </cell>
          <cell r="GM134">
            <v>0</v>
          </cell>
          <cell r="HS134">
            <v>649008.16</v>
          </cell>
          <cell r="HT134">
            <v>7723.1971040000008</v>
          </cell>
          <cell r="HU134">
            <v>0</v>
          </cell>
          <cell r="HV134">
            <v>0</v>
          </cell>
          <cell r="HW134">
            <v>0</v>
          </cell>
          <cell r="HX134">
            <v>0</v>
          </cell>
          <cell r="HY134">
            <v>0</v>
          </cell>
          <cell r="HZ134">
            <v>0</v>
          </cell>
          <cell r="IA134">
            <v>0</v>
          </cell>
          <cell r="IB134">
            <v>0</v>
          </cell>
          <cell r="IC134">
            <v>0</v>
          </cell>
          <cell r="ID134">
            <v>0</v>
          </cell>
          <cell r="IE134">
            <v>0</v>
          </cell>
          <cell r="IF134">
            <v>0</v>
          </cell>
          <cell r="IG134">
            <v>0</v>
          </cell>
          <cell r="IH134">
            <v>0</v>
          </cell>
          <cell r="II134">
            <v>0</v>
          </cell>
          <cell r="IJ134">
            <v>0</v>
          </cell>
          <cell r="IK134">
            <v>0</v>
          </cell>
          <cell r="IL134">
            <v>0</v>
          </cell>
          <cell r="IO134">
            <v>0</v>
          </cell>
          <cell r="IP134">
            <v>0</v>
          </cell>
          <cell r="IQ134">
            <v>0</v>
          </cell>
          <cell r="IR134">
            <v>0</v>
          </cell>
          <cell r="IS134">
            <v>0</v>
          </cell>
          <cell r="IT134">
            <v>0</v>
          </cell>
          <cell r="IU134">
            <v>0</v>
          </cell>
        </row>
        <row r="135">
          <cell r="FX135">
            <v>0</v>
          </cell>
          <cell r="FY135">
            <v>0</v>
          </cell>
          <cell r="FZ135">
            <v>0</v>
          </cell>
          <cell r="GA135">
            <v>0</v>
          </cell>
          <cell r="GB135">
            <v>0</v>
          </cell>
          <cell r="GC135">
            <v>0</v>
          </cell>
          <cell r="GD135">
            <v>0</v>
          </cell>
          <cell r="GE135">
            <v>0</v>
          </cell>
          <cell r="GF135">
            <v>0</v>
          </cell>
          <cell r="GG135">
            <v>0</v>
          </cell>
          <cell r="GH135">
            <v>0</v>
          </cell>
          <cell r="GI135">
            <v>0</v>
          </cell>
          <cell r="GJ135">
            <v>0</v>
          </cell>
          <cell r="GK135">
            <v>0</v>
          </cell>
          <cell r="GM135">
            <v>0</v>
          </cell>
          <cell r="HS135">
            <v>0</v>
          </cell>
          <cell r="HT135">
            <v>0</v>
          </cell>
          <cell r="HU135">
            <v>0</v>
          </cell>
          <cell r="HV135">
            <v>0</v>
          </cell>
          <cell r="HW135">
            <v>0</v>
          </cell>
          <cell r="HX135">
            <v>0</v>
          </cell>
          <cell r="HY135">
            <v>0</v>
          </cell>
          <cell r="HZ135">
            <v>0</v>
          </cell>
          <cell r="IA135">
            <v>0</v>
          </cell>
          <cell r="IB135">
            <v>0</v>
          </cell>
          <cell r="IC135">
            <v>0</v>
          </cell>
          <cell r="ID135">
            <v>0</v>
          </cell>
          <cell r="IE135">
            <v>0</v>
          </cell>
          <cell r="IF135">
            <v>0</v>
          </cell>
          <cell r="IG135">
            <v>0</v>
          </cell>
          <cell r="IH135">
            <v>0</v>
          </cell>
          <cell r="II135">
            <v>0</v>
          </cell>
          <cell r="IJ135">
            <v>0</v>
          </cell>
          <cell r="IK135">
            <v>0</v>
          </cell>
          <cell r="IL135">
            <v>0</v>
          </cell>
          <cell r="IO135">
            <v>0</v>
          </cell>
          <cell r="IP135">
            <v>0</v>
          </cell>
          <cell r="IQ135">
            <v>0</v>
          </cell>
          <cell r="IR135">
            <v>0</v>
          </cell>
          <cell r="IS135">
            <v>0</v>
          </cell>
          <cell r="IT135">
            <v>0</v>
          </cell>
          <cell r="IU135">
            <v>0</v>
          </cell>
        </row>
        <row r="136">
          <cell r="FX136">
            <v>0</v>
          </cell>
          <cell r="FY136">
            <v>0</v>
          </cell>
          <cell r="FZ136">
            <v>0</v>
          </cell>
          <cell r="GA136">
            <v>0</v>
          </cell>
          <cell r="GB136">
            <v>0</v>
          </cell>
          <cell r="GC136">
            <v>0</v>
          </cell>
          <cell r="GD136">
            <v>0</v>
          </cell>
          <cell r="GE136">
            <v>0</v>
          </cell>
          <cell r="GF136">
            <v>0</v>
          </cell>
          <cell r="GG136">
            <v>0</v>
          </cell>
          <cell r="GH136">
            <v>0</v>
          </cell>
          <cell r="GI136">
            <v>0</v>
          </cell>
          <cell r="GJ136">
            <v>0</v>
          </cell>
          <cell r="GK136">
            <v>0</v>
          </cell>
          <cell r="GM136">
            <v>0</v>
          </cell>
          <cell r="HS136">
            <v>0</v>
          </cell>
          <cell r="HT136">
            <v>0</v>
          </cell>
          <cell r="HU136">
            <v>0</v>
          </cell>
          <cell r="HV136">
            <v>0</v>
          </cell>
          <cell r="HW136">
            <v>0</v>
          </cell>
          <cell r="HX136">
            <v>0</v>
          </cell>
          <cell r="HY136">
            <v>0</v>
          </cell>
          <cell r="HZ136">
            <v>0</v>
          </cell>
          <cell r="IA136">
            <v>0</v>
          </cell>
          <cell r="IB136">
            <v>0</v>
          </cell>
          <cell r="IC136">
            <v>0</v>
          </cell>
          <cell r="ID136">
            <v>0</v>
          </cell>
          <cell r="IE136">
            <v>0</v>
          </cell>
          <cell r="IF136">
            <v>0</v>
          </cell>
          <cell r="IG136">
            <v>0</v>
          </cell>
          <cell r="IH136">
            <v>0</v>
          </cell>
          <cell r="II136">
            <v>0</v>
          </cell>
          <cell r="IJ136">
            <v>0</v>
          </cell>
          <cell r="IK136">
            <v>0</v>
          </cell>
          <cell r="IL136">
            <v>0</v>
          </cell>
          <cell r="IO136">
            <v>0</v>
          </cell>
          <cell r="IP136">
            <v>0</v>
          </cell>
          <cell r="IQ136">
            <v>0</v>
          </cell>
          <cell r="IR136">
            <v>0</v>
          </cell>
          <cell r="IS136">
            <v>0</v>
          </cell>
          <cell r="IT136">
            <v>0</v>
          </cell>
          <cell r="IU136">
            <v>0</v>
          </cell>
        </row>
        <row r="137">
          <cell r="FX137">
            <v>0</v>
          </cell>
          <cell r="FY137">
            <v>0</v>
          </cell>
          <cell r="FZ137">
            <v>0</v>
          </cell>
          <cell r="GA137">
            <v>0</v>
          </cell>
          <cell r="GB137">
            <v>0</v>
          </cell>
          <cell r="GC137">
            <v>0</v>
          </cell>
          <cell r="GD137">
            <v>0</v>
          </cell>
          <cell r="GE137">
            <v>0</v>
          </cell>
          <cell r="GF137">
            <v>0</v>
          </cell>
          <cell r="GG137">
            <v>0</v>
          </cell>
          <cell r="GH137">
            <v>0</v>
          </cell>
          <cell r="GI137">
            <v>0</v>
          </cell>
          <cell r="GJ137">
            <v>0</v>
          </cell>
          <cell r="GK137">
            <v>0</v>
          </cell>
          <cell r="GM137">
            <v>0</v>
          </cell>
          <cell r="HS137">
            <v>0</v>
          </cell>
          <cell r="HT137">
            <v>0</v>
          </cell>
          <cell r="HU137">
            <v>0</v>
          </cell>
          <cell r="HV137">
            <v>0</v>
          </cell>
          <cell r="HW137">
            <v>0</v>
          </cell>
          <cell r="HX137">
            <v>0</v>
          </cell>
          <cell r="HY137">
            <v>0</v>
          </cell>
          <cell r="HZ137">
            <v>0</v>
          </cell>
          <cell r="IA137">
            <v>0</v>
          </cell>
          <cell r="IB137">
            <v>0</v>
          </cell>
          <cell r="IC137">
            <v>0</v>
          </cell>
          <cell r="ID137">
            <v>0</v>
          </cell>
          <cell r="IE137">
            <v>0</v>
          </cell>
          <cell r="IF137">
            <v>0</v>
          </cell>
          <cell r="IG137">
            <v>0</v>
          </cell>
          <cell r="IH137">
            <v>0</v>
          </cell>
          <cell r="II137">
            <v>0</v>
          </cell>
          <cell r="IJ137">
            <v>0</v>
          </cell>
          <cell r="IK137">
            <v>0</v>
          </cell>
          <cell r="IL137">
            <v>0</v>
          </cell>
          <cell r="IO137">
            <v>0</v>
          </cell>
          <cell r="IP137">
            <v>0</v>
          </cell>
          <cell r="IQ137">
            <v>0</v>
          </cell>
          <cell r="IR137">
            <v>0</v>
          </cell>
          <cell r="IS137">
            <v>0</v>
          </cell>
          <cell r="IT137">
            <v>0</v>
          </cell>
          <cell r="IU137">
            <v>0</v>
          </cell>
        </row>
        <row r="138">
          <cell r="FX138">
            <v>0</v>
          </cell>
          <cell r="FY138">
            <v>0</v>
          </cell>
          <cell r="FZ138">
            <v>0</v>
          </cell>
          <cell r="GA138">
            <v>0</v>
          </cell>
          <cell r="GB138">
            <v>0</v>
          </cell>
          <cell r="GC138">
            <v>0</v>
          </cell>
          <cell r="GD138">
            <v>0</v>
          </cell>
          <cell r="GE138">
            <v>0</v>
          </cell>
          <cell r="GF138">
            <v>0</v>
          </cell>
          <cell r="GG138">
            <v>0</v>
          </cell>
          <cell r="GH138">
            <v>0</v>
          </cell>
          <cell r="GI138">
            <v>0</v>
          </cell>
          <cell r="GJ138">
            <v>0</v>
          </cell>
          <cell r="GK138">
            <v>0</v>
          </cell>
          <cell r="GM138">
            <v>0</v>
          </cell>
          <cell r="HS138">
            <v>0</v>
          </cell>
          <cell r="HT138">
            <v>2100.1800000000003</v>
          </cell>
          <cell r="HU138">
            <v>0</v>
          </cell>
          <cell r="HV138">
            <v>0</v>
          </cell>
          <cell r="HW138">
            <v>4200.3600000000006</v>
          </cell>
          <cell r="HX138">
            <v>0</v>
          </cell>
          <cell r="HY138">
            <v>27453.333333333332</v>
          </cell>
          <cell r="HZ138">
            <v>4060.3480000000009</v>
          </cell>
          <cell r="IA138">
            <v>0</v>
          </cell>
          <cell r="IB138">
            <v>27453.333333333332</v>
          </cell>
          <cell r="IC138">
            <v>3500.3000000000011</v>
          </cell>
          <cell r="ID138">
            <v>0</v>
          </cell>
          <cell r="IE138">
            <v>27453.333333333332</v>
          </cell>
          <cell r="IF138">
            <v>2940.2520000000013</v>
          </cell>
          <cell r="IG138">
            <v>0</v>
          </cell>
          <cell r="IH138">
            <v>27453.333333333332</v>
          </cell>
          <cell r="II138">
            <v>2380.2040000000011</v>
          </cell>
          <cell r="IJ138">
            <v>0</v>
          </cell>
          <cell r="IK138">
            <v>27453.333333333332</v>
          </cell>
          <cell r="IL138">
            <v>1820.1560000000009</v>
          </cell>
          <cell r="IO138">
            <v>0</v>
          </cell>
          <cell r="IP138">
            <v>0</v>
          </cell>
          <cell r="IQ138">
            <v>0</v>
          </cell>
          <cell r="IR138">
            <v>0</v>
          </cell>
          <cell r="IS138">
            <v>0</v>
          </cell>
          <cell r="IT138">
            <v>0</v>
          </cell>
          <cell r="IU138">
            <v>0</v>
          </cell>
        </row>
        <row r="139">
          <cell r="FX139">
            <v>0</v>
          </cell>
          <cell r="FY139">
            <v>0</v>
          </cell>
          <cell r="FZ139">
            <v>0</v>
          </cell>
          <cell r="GA139">
            <v>0</v>
          </cell>
          <cell r="GB139">
            <v>0</v>
          </cell>
          <cell r="GC139">
            <v>0</v>
          </cell>
          <cell r="GD139">
            <v>0</v>
          </cell>
          <cell r="GE139">
            <v>0</v>
          </cell>
          <cell r="GF139">
            <v>0</v>
          </cell>
          <cell r="GG139">
            <v>0</v>
          </cell>
          <cell r="GH139">
            <v>0</v>
          </cell>
          <cell r="GI139">
            <v>0</v>
          </cell>
          <cell r="GJ139">
            <v>0</v>
          </cell>
          <cell r="GK139">
            <v>0</v>
          </cell>
          <cell r="GM139">
            <v>0</v>
          </cell>
          <cell r="HS139">
            <v>0</v>
          </cell>
          <cell r="HT139">
            <v>0</v>
          </cell>
          <cell r="HU139">
            <v>0</v>
          </cell>
          <cell r="HV139">
            <v>0</v>
          </cell>
          <cell r="HW139">
            <v>0</v>
          </cell>
          <cell r="HX139">
            <v>0</v>
          </cell>
          <cell r="HY139">
            <v>0</v>
          </cell>
          <cell r="HZ139">
            <v>0</v>
          </cell>
          <cell r="IA139">
            <v>0</v>
          </cell>
          <cell r="IB139">
            <v>0</v>
          </cell>
          <cell r="IC139">
            <v>0</v>
          </cell>
          <cell r="ID139">
            <v>0</v>
          </cell>
          <cell r="IE139">
            <v>0</v>
          </cell>
          <cell r="IF139">
            <v>0</v>
          </cell>
          <cell r="IG139">
            <v>0</v>
          </cell>
          <cell r="IH139">
            <v>0</v>
          </cell>
          <cell r="II139">
            <v>0</v>
          </cell>
          <cell r="IJ139">
            <v>0</v>
          </cell>
          <cell r="IK139">
            <v>0</v>
          </cell>
          <cell r="IL139">
            <v>0</v>
          </cell>
          <cell r="IO139">
            <v>0</v>
          </cell>
          <cell r="IP139">
            <v>0</v>
          </cell>
          <cell r="IQ139">
            <v>0</v>
          </cell>
          <cell r="IR139" t="e">
            <v>#REF!</v>
          </cell>
          <cell r="IS139" t="e">
            <v>#REF!</v>
          </cell>
          <cell r="IT139">
            <v>0</v>
          </cell>
          <cell r="IU139">
            <v>0</v>
          </cell>
        </row>
        <row r="140">
          <cell r="FX140">
            <v>0</v>
          </cell>
          <cell r="FY140">
            <v>0</v>
          </cell>
          <cell r="FZ140">
            <v>0</v>
          </cell>
          <cell r="GA140">
            <v>0</v>
          </cell>
          <cell r="GB140">
            <v>0</v>
          </cell>
          <cell r="GC140">
            <v>0</v>
          </cell>
          <cell r="GD140">
            <v>0</v>
          </cell>
          <cell r="GE140">
            <v>0</v>
          </cell>
          <cell r="GF140">
            <v>0</v>
          </cell>
          <cell r="GG140">
            <v>0</v>
          </cell>
          <cell r="GH140">
            <v>0</v>
          </cell>
          <cell r="GI140">
            <v>0</v>
          </cell>
          <cell r="GJ140">
            <v>0</v>
          </cell>
          <cell r="GK140">
            <v>0</v>
          </cell>
          <cell r="GM140">
            <v>0</v>
          </cell>
          <cell r="HS140">
            <v>0</v>
          </cell>
          <cell r="HT140">
            <v>0</v>
          </cell>
          <cell r="HU140">
            <v>0</v>
          </cell>
          <cell r="HV140">
            <v>0</v>
          </cell>
          <cell r="HW140">
            <v>0</v>
          </cell>
          <cell r="HX140">
            <v>0</v>
          </cell>
          <cell r="HY140">
            <v>0</v>
          </cell>
          <cell r="HZ140">
            <v>0</v>
          </cell>
          <cell r="IA140">
            <v>0</v>
          </cell>
          <cell r="IB140">
            <v>0</v>
          </cell>
          <cell r="IC140">
            <v>0</v>
          </cell>
          <cell r="ID140">
            <v>0</v>
          </cell>
          <cell r="IE140">
            <v>0</v>
          </cell>
          <cell r="IF140">
            <v>0</v>
          </cell>
          <cell r="IG140">
            <v>0</v>
          </cell>
          <cell r="IH140">
            <v>0</v>
          </cell>
          <cell r="II140">
            <v>0</v>
          </cell>
          <cell r="IJ140">
            <v>0</v>
          </cell>
          <cell r="IK140">
            <v>0</v>
          </cell>
          <cell r="IL140">
            <v>0</v>
          </cell>
          <cell r="IO140">
            <v>0</v>
          </cell>
          <cell r="IP140">
            <v>0</v>
          </cell>
          <cell r="IQ140">
            <v>0</v>
          </cell>
          <cell r="IR140" t="e">
            <v>#REF!</v>
          </cell>
          <cell r="IS140" t="e">
            <v>#REF!</v>
          </cell>
          <cell r="IT140">
            <v>0</v>
          </cell>
          <cell r="IU140">
            <v>0</v>
          </cell>
        </row>
        <row r="141">
          <cell r="FX141">
            <v>0</v>
          </cell>
          <cell r="FY141">
            <v>0</v>
          </cell>
          <cell r="FZ141">
            <v>0</v>
          </cell>
          <cell r="GA141">
            <v>0</v>
          </cell>
          <cell r="GB141">
            <v>0</v>
          </cell>
          <cell r="GC141">
            <v>0</v>
          </cell>
          <cell r="GD141">
            <v>0</v>
          </cell>
          <cell r="GE141">
            <v>0</v>
          </cell>
          <cell r="GF141">
            <v>0</v>
          </cell>
          <cell r="GG141">
            <v>0</v>
          </cell>
          <cell r="GH141">
            <v>0</v>
          </cell>
          <cell r="GI141">
            <v>0</v>
          </cell>
          <cell r="GJ141">
            <v>0</v>
          </cell>
          <cell r="GK141">
            <v>0</v>
          </cell>
          <cell r="GM141">
            <v>0</v>
          </cell>
          <cell r="HS141">
            <v>0</v>
          </cell>
          <cell r="HT141">
            <v>0</v>
          </cell>
          <cell r="HU141">
            <v>0</v>
          </cell>
          <cell r="HV141">
            <v>0</v>
          </cell>
          <cell r="HW141">
            <v>0</v>
          </cell>
          <cell r="HX141">
            <v>0</v>
          </cell>
          <cell r="HY141">
            <v>0</v>
          </cell>
          <cell r="HZ141">
            <v>0</v>
          </cell>
          <cell r="IA141">
            <v>0</v>
          </cell>
          <cell r="IB141">
            <v>0</v>
          </cell>
          <cell r="IC141">
            <v>0</v>
          </cell>
          <cell r="ID141">
            <v>0</v>
          </cell>
          <cell r="IE141">
            <v>0</v>
          </cell>
          <cell r="IF141">
            <v>0</v>
          </cell>
          <cell r="IG141">
            <v>0</v>
          </cell>
          <cell r="IH141">
            <v>0</v>
          </cell>
          <cell r="II141">
            <v>0</v>
          </cell>
          <cell r="IJ141">
            <v>0</v>
          </cell>
          <cell r="IK141">
            <v>0</v>
          </cell>
          <cell r="IL141">
            <v>0</v>
          </cell>
          <cell r="IO141">
            <v>0</v>
          </cell>
          <cell r="IP141">
            <v>0</v>
          </cell>
          <cell r="IQ141">
            <v>0</v>
          </cell>
          <cell r="IR141" t="e">
            <v>#REF!</v>
          </cell>
          <cell r="IS141" t="e">
            <v>#REF!</v>
          </cell>
          <cell r="IT141">
            <v>0</v>
          </cell>
          <cell r="IU141">
            <v>0</v>
          </cell>
        </row>
        <row r="142">
          <cell r="FX142">
            <v>0</v>
          </cell>
          <cell r="FY142">
            <v>0</v>
          </cell>
          <cell r="FZ142">
            <v>0</v>
          </cell>
          <cell r="GA142">
            <v>0</v>
          </cell>
          <cell r="GB142">
            <v>0</v>
          </cell>
          <cell r="GC142">
            <v>0</v>
          </cell>
          <cell r="GD142">
            <v>0</v>
          </cell>
          <cell r="GE142">
            <v>0</v>
          </cell>
          <cell r="GF142">
            <v>0</v>
          </cell>
          <cell r="GG142">
            <v>0</v>
          </cell>
          <cell r="GH142">
            <v>0</v>
          </cell>
          <cell r="GI142">
            <v>0</v>
          </cell>
          <cell r="GJ142">
            <v>0</v>
          </cell>
          <cell r="GK142">
            <v>0</v>
          </cell>
          <cell r="GM142">
            <v>0</v>
          </cell>
          <cell r="HS142">
            <v>0</v>
          </cell>
          <cell r="HT142">
            <v>0</v>
          </cell>
          <cell r="HU142">
            <v>0</v>
          </cell>
          <cell r="HV142">
            <v>0</v>
          </cell>
          <cell r="HW142">
            <v>0</v>
          </cell>
          <cell r="HX142">
            <v>0</v>
          </cell>
          <cell r="HY142">
            <v>0</v>
          </cell>
          <cell r="HZ142">
            <v>0</v>
          </cell>
          <cell r="IA142">
            <v>0</v>
          </cell>
          <cell r="IB142">
            <v>0</v>
          </cell>
          <cell r="IC142">
            <v>0</v>
          </cell>
          <cell r="ID142">
            <v>0</v>
          </cell>
          <cell r="IE142">
            <v>0</v>
          </cell>
          <cell r="IF142">
            <v>0</v>
          </cell>
          <cell r="IG142">
            <v>0</v>
          </cell>
          <cell r="IH142">
            <v>0</v>
          </cell>
          <cell r="II142">
            <v>0</v>
          </cell>
          <cell r="IJ142">
            <v>0</v>
          </cell>
          <cell r="IK142">
            <v>0</v>
          </cell>
          <cell r="IL142">
            <v>0</v>
          </cell>
          <cell r="IO142">
            <v>0</v>
          </cell>
          <cell r="IP142">
            <v>0</v>
          </cell>
          <cell r="IQ142">
            <v>0</v>
          </cell>
          <cell r="IR142" t="e">
            <v>#REF!</v>
          </cell>
          <cell r="IS142" t="e">
            <v>#REF!</v>
          </cell>
          <cell r="IT142">
            <v>0</v>
          </cell>
          <cell r="IU142">
            <v>0</v>
          </cell>
        </row>
        <row r="143">
          <cell r="FX143">
            <v>0</v>
          </cell>
          <cell r="FY143">
            <v>0</v>
          </cell>
          <cell r="FZ143">
            <v>0</v>
          </cell>
          <cell r="GA143">
            <v>0</v>
          </cell>
          <cell r="GB143">
            <v>0</v>
          </cell>
          <cell r="GC143">
            <v>0</v>
          </cell>
          <cell r="GD143">
            <v>0</v>
          </cell>
          <cell r="GE143">
            <v>0</v>
          </cell>
          <cell r="GF143">
            <v>0</v>
          </cell>
          <cell r="GG143">
            <v>0</v>
          </cell>
          <cell r="GH143">
            <v>0</v>
          </cell>
          <cell r="GI143">
            <v>0</v>
          </cell>
          <cell r="GJ143">
            <v>0</v>
          </cell>
          <cell r="GK143">
            <v>0</v>
          </cell>
          <cell r="GM143">
            <v>0</v>
          </cell>
          <cell r="HS143">
            <v>0</v>
          </cell>
          <cell r="HT143">
            <v>0</v>
          </cell>
          <cell r="HU143">
            <v>0</v>
          </cell>
          <cell r="HV143">
            <v>0</v>
          </cell>
          <cell r="HW143">
            <v>0</v>
          </cell>
          <cell r="HX143">
            <v>0</v>
          </cell>
          <cell r="HY143">
            <v>0</v>
          </cell>
          <cell r="HZ143">
            <v>0</v>
          </cell>
          <cell r="IA143">
            <v>0</v>
          </cell>
          <cell r="IB143">
            <v>0</v>
          </cell>
          <cell r="IC143">
            <v>0</v>
          </cell>
          <cell r="ID143">
            <v>0</v>
          </cell>
          <cell r="IE143">
            <v>0</v>
          </cell>
          <cell r="IF143">
            <v>0</v>
          </cell>
          <cell r="IG143">
            <v>0</v>
          </cell>
          <cell r="IH143">
            <v>0</v>
          </cell>
          <cell r="II143">
            <v>0</v>
          </cell>
          <cell r="IJ143">
            <v>0</v>
          </cell>
          <cell r="IK143">
            <v>0</v>
          </cell>
          <cell r="IL143">
            <v>0</v>
          </cell>
          <cell r="IO143">
            <v>0</v>
          </cell>
          <cell r="IP143">
            <v>0</v>
          </cell>
          <cell r="IQ143">
            <v>0</v>
          </cell>
          <cell r="IR143" t="e">
            <v>#REF!</v>
          </cell>
          <cell r="IS143" t="e">
            <v>#REF!</v>
          </cell>
          <cell r="IT143" t="e">
            <v>#REF!</v>
          </cell>
          <cell r="IU143">
            <v>0</v>
          </cell>
        </row>
        <row r="144">
          <cell r="FX144">
            <v>0</v>
          </cell>
          <cell r="FY144">
            <v>0</v>
          </cell>
          <cell r="FZ144">
            <v>0</v>
          </cell>
          <cell r="GA144">
            <v>0</v>
          </cell>
          <cell r="GB144">
            <v>0</v>
          </cell>
          <cell r="GC144">
            <v>0</v>
          </cell>
          <cell r="GD144">
            <v>0</v>
          </cell>
          <cell r="GE144">
            <v>0</v>
          </cell>
          <cell r="GF144">
            <v>0</v>
          </cell>
          <cell r="GG144">
            <v>0</v>
          </cell>
          <cell r="GH144">
            <v>0</v>
          </cell>
          <cell r="GI144">
            <v>0</v>
          </cell>
          <cell r="GJ144">
            <v>0</v>
          </cell>
          <cell r="GK144">
            <v>0</v>
          </cell>
          <cell r="GM144">
            <v>0</v>
          </cell>
          <cell r="HS144">
            <v>0</v>
          </cell>
          <cell r="HT144">
            <v>0</v>
          </cell>
          <cell r="HU144">
            <v>0</v>
          </cell>
          <cell r="HV144">
            <v>0</v>
          </cell>
          <cell r="HW144">
            <v>0</v>
          </cell>
          <cell r="HX144">
            <v>0</v>
          </cell>
          <cell r="HY144">
            <v>0</v>
          </cell>
          <cell r="HZ144">
            <v>0</v>
          </cell>
          <cell r="IA144">
            <v>0</v>
          </cell>
          <cell r="IB144">
            <v>0</v>
          </cell>
          <cell r="IC144">
            <v>0</v>
          </cell>
          <cell r="ID144">
            <v>0</v>
          </cell>
          <cell r="IE144">
            <v>0</v>
          </cell>
          <cell r="IF144">
            <v>0</v>
          </cell>
          <cell r="IG144">
            <v>0</v>
          </cell>
          <cell r="IH144">
            <v>0</v>
          </cell>
          <cell r="II144">
            <v>0</v>
          </cell>
          <cell r="IJ144">
            <v>0</v>
          </cell>
          <cell r="IK144">
            <v>0</v>
          </cell>
          <cell r="IL144">
            <v>0</v>
          </cell>
          <cell r="IO144">
            <v>0</v>
          </cell>
          <cell r="IP144">
            <v>0</v>
          </cell>
          <cell r="IQ144">
            <v>0</v>
          </cell>
          <cell r="IR144" t="e">
            <v>#REF!</v>
          </cell>
          <cell r="IS144" t="e">
            <v>#REF!</v>
          </cell>
          <cell r="IT144">
            <v>0</v>
          </cell>
          <cell r="IU144">
            <v>0</v>
          </cell>
        </row>
        <row r="145">
          <cell r="FX145">
            <v>0</v>
          </cell>
          <cell r="FY145">
            <v>0</v>
          </cell>
          <cell r="FZ145">
            <v>0</v>
          </cell>
          <cell r="GA145">
            <v>0</v>
          </cell>
          <cell r="GB145">
            <v>0</v>
          </cell>
          <cell r="GC145">
            <v>0</v>
          </cell>
          <cell r="GD145">
            <v>0</v>
          </cell>
          <cell r="GE145">
            <v>0</v>
          </cell>
          <cell r="GF145">
            <v>0</v>
          </cell>
          <cell r="GG145">
            <v>0</v>
          </cell>
          <cell r="GH145">
            <v>0</v>
          </cell>
          <cell r="GI145">
            <v>0</v>
          </cell>
          <cell r="GJ145">
            <v>0</v>
          </cell>
          <cell r="GK145">
            <v>0</v>
          </cell>
          <cell r="GM145">
            <v>0</v>
          </cell>
          <cell r="HS145">
            <v>0</v>
          </cell>
          <cell r="HT145">
            <v>0</v>
          </cell>
          <cell r="HU145">
            <v>0</v>
          </cell>
          <cell r="HV145">
            <v>0</v>
          </cell>
          <cell r="HW145">
            <v>0</v>
          </cell>
          <cell r="HX145">
            <v>0</v>
          </cell>
          <cell r="HY145">
            <v>0</v>
          </cell>
          <cell r="HZ145">
            <v>0</v>
          </cell>
          <cell r="IA145">
            <v>0</v>
          </cell>
          <cell r="IB145">
            <v>0</v>
          </cell>
          <cell r="IC145">
            <v>0</v>
          </cell>
          <cell r="ID145">
            <v>0</v>
          </cell>
          <cell r="IE145">
            <v>0</v>
          </cell>
          <cell r="IF145">
            <v>0</v>
          </cell>
          <cell r="IG145">
            <v>0</v>
          </cell>
          <cell r="IH145">
            <v>0</v>
          </cell>
          <cell r="II145">
            <v>0</v>
          </cell>
          <cell r="IJ145">
            <v>0</v>
          </cell>
          <cell r="IK145">
            <v>0</v>
          </cell>
          <cell r="IL145">
            <v>0</v>
          </cell>
          <cell r="IO145">
            <v>0</v>
          </cell>
          <cell r="IP145">
            <v>0</v>
          </cell>
          <cell r="IQ145">
            <v>0</v>
          </cell>
          <cell r="IR145">
            <v>0</v>
          </cell>
          <cell r="IS145">
            <v>0</v>
          </cell>
          <cell r="IT145">
            <v>0</v>
          </cell>
          <cell r="IU145">
            <v>0</v>
          </cell>
        </row>
        <row r="146">
          <cell r="FX146">
            <v>0</v>
          </cell>
          <cell r="FY146">
            <v>0</v>
          </cell>
          <cell r="FZ146">
            <v>0</v>
          </cell>
          <cell r="GA146">
            <v>0</v>
          </cell>
          <cell r="GB146">
            <v>0</v>
          </cell>
          <cell r="GC146">
            <v>0</v>
          </cell>
          <cell r="GD146">
            <v>0</v>
          </cell>
          <cell r="GE146">
            <v>0</v>
          </cell>
          <cell r="GF146">
            <v>0</v>
          </cell>
          <cell r="GG146">
            <v>0</v>
          </cell>
          <cell r="GH146">
            <v>0</v>
          </cell>
          <cell r="GI146">
            <v>0</v>
          </cell>
          <cell r="GJ146">
            <v>0</v>
          </cell>
          <cell r="GK146">
            <v>0</v>
          </cell>
          <cell r="GM146">
            <v>0</v>
          </cell>
          <cell r="HS146">
            <v>527192.03</v>
          </cell>
          <cell r="HT146">
            <v>1976.9701125000001</v>
          </cell>
          <cell r="HU146">
            <v>0</v>
          </cell>
          <cell r="HV146">
            <v>0</v>
          </cell>
          <cell r="HW146">
            <v>0</v>
          </cell>
          <cell r="HX146">
            <v>0</v>
          </cell>
          <cell r="HY146">
            <v>0</v>
          </cell>
          <cell r="HZ146">
            <v>0</v>
          </cell>
          <cell r="IA146">
            <v>0</v>
          </cell>
          <cell r="IB146">
            <v>0</v>
          </cell>
          <cell r="IC146">
            <v>0</v>
          </cell>
          <cell r="ID146">
            <v>0</v>
          </cell>
          <cell r="IE146">
            <v>0</v>
          </cell>
          <cell r="IF146">
            <v>0</v>
          </cell>
          <cell r="IG146">
            <v>0</v>
          </cell>
          <cell r="IH146">
            <v>0</v>
          </cell>
          <cell r="II146">
            <v>0</v>
          </cell>
          <cell r="IJ146">
            <v>0</v>
          </cell>
          <cell r="IK146">
            <v>0</v>
          </cell>
          <cell r="IL146">
            <v>0</v>
          </cell>
          <cell r="IO146">
            <v>0</v>
          </cell>
          <cell r="IP146">
            <v>0</v>
          </cell>
          <cell r="IQ146">
            <v>0</v>
          </cell>
          <cell r="IR146">
            <v>0</v>
          </cell>
          <cell r="IS146">
            <v>0</v>
          </cell>
          <cell r="IT146">
            <v>0</v>
          </cell>
          <cell r="IU146">
            <v>0</v>
          </cell>
        </row>
        <row r="147">
          <cell r="FX147">
            <v>0</v>
          </cell>
          <cell r="FY147">
            <v>0</v>
          </cell>
          <cell r="FZ147">
            <v>0</v>
          </cell>
          <cell r="GA147">
            <v>0</v>
          </cell>
          <cell r="GB147">
            <v>0</v>
          </cell>
          <cell r="GC147">
            <v>0</v>
          </cell>
          <cell r="GD147">
            <v>0</v>
          </cell>
          <cell r="GE147">
            <v>0</v>
          </cell>
          <cell r="GF147">
            <v>0</v>
          </cell>
          <cell r="GG147">
            <v>0</v>
          </cell>
          <cell r="GH147">
            <v>0</v>
          </cell>
          <cell r="GI147">
            <v>0</v>
          </cell>
          <cell r="GJ147">
            <v>0</v>
          </cell>
          <cell r="GK147">
            <v>0</v>
          </cell>
          <cell r="GM147">
            <v>0</v>
          </cell>
          <cell r="HS147">
            <v>53669.035000000003</v>
          </cell>
          <cell r="HT147">
            <v>4293.5228000000006</v>
          </cell>
          <cell r="HU147">
            <v>0</v>
          </cell>
          <cell r="HV147">
            <v>107338.07</v>
          </cell>
          <cell r="HW147">
            <v>6976.974549999999</v>
          </cell>
          <cell r="HX147">
            <v>0</v>
          </cell>
          <cell r="HY147">
            <v>107338.07</v>
          </cell>
          <cell r="HZ147">
            <v>4830.2131499999987</v>
          </cell>
          <cell r="IA147">
            <v>0</v>
          </cell>
          <cell r="IB147">
            <v>107338.07</v>
          </cell>
          <cell r="IC147">
            <v>2683.4517499999984</v>
          </cell>
          <cell r="ID147">
            <v>0</v>
          </cell>
          <cell r="IE147">
            <v>53669.035000000003</v>
          </cell>
          <cell r="IF147">
            <v>536.69034999999826</v>
          </cell>
          <cell r="IG147">
            <v>0</v>
          </cell>
          <cell r="IH147">
            <v>0</v>
          </cell>
          <cell r="II147">
            <v>-1.7462298274040222E-12</v>
          </cell>
          <cell r="IJ147">
            <v>0</v>
          </cell>
          <cell r="IK147">
            <v>0</v>
          </cell>
          <cell r="IL147">
            <v>-1.7462298274040222E-12</v>
          </cell>
          <cell r="IO147">
            <v>0</v>
          </cell>
          <cell r="IP147">
            <v>0</v>
          </cell>
          <cell r="IQ147">
            <v>0</v>
          </cell>
          <cell r="IR147">
            <v>0</v>
          </cell>
          <cell r="IS147">
            <v>0</v>
          </cell>
          <cell r="IT147">
            <v>0</v>
          </cell>
          <cell r="IU147">
            <v>0</v>
          </cell>
        </row>
        <row r="148">
          <cell r="FX148">
            <v>0</v>
          </cell>
          <cell r="FY148">
            <v>0</v>
          </cell>
          <cell r="FZ148">
            <v>0</v>
          </cell>
          <cell r="GA148">
            <v>0</v>
          </cell>
          <cell r="GB148">
            <v>0</v>
          </cell>
          <cell r="GC148">
            <v>0</v>
          </cell>
          <cell r="GD148">
            <v>0</v>
          </cell>
          <cell r="GE148">
            <v>0</v>
          </cell>
          <cell r="GF148">
            <v>0</v>
          </cell>
          <cell r="GG148">
            <v>0</v>
          </cell>
          <cell r="GH148">
            <v>0</v>
          </cell>
          <cell r="GI148">
            <v>0</v>
          </cell>
          <cell r="GJ148">
            <v>0</v>
          </cell>
          <cell r="GK148">
            <v>0</v>
          </cell>
          <cell r="GM148">
            <v>0</v>
          </cell>
          <cell r="HS148">
            <v>103703.70166666666</v>
          </cell>
          <cell r="HT148">
            <v>23053.332880499998</v>
          </cell>
          <cell r="HU148">
            <v>0</v>
          </cell>
          <cell r="HV148">
            <v>207407.40333333332</v>
          </cell>
          <cell r="HW148">
            <v>34579.999320750001</v>
          </cell>
          <cell r="HX148">
            <v>0</v>
          </cell>
          <cell r="HY148">
            <v>207407.40333333332</v>
          </cell>
          <cell r="HZ148">
            <v>19211.11073375</v>
          </cell>
          <cell r="IA148">
            <v>0</v>
          </cell>
          <cell r="IB148">
            <v>103703.70166666666</v>
          </cell>
          <cell r="IC148">
            <v>3842.2221467499999</v>
          </cell>
          <cell r="ID148">
            <v>0</v>
          </cell>
          <cell r="IE148">
            <v>0</v>
          </cell>
          <cell r="IF148">
            <v>0</v>
          </cell>
          <cell r="IG148">
            <v>0</v>
          </cell>
          <cell r="IH148">
            <v>0</v>
          </cell>
          <cell r="II148">
            <v>0</v>
          </cell>
          <cell r="IJ148">
            <v>0</v>
          </cell>
          <cell r="IK148">
            <v>0</v>
          </cell>
          <cell r="IL148">
            <v>0</v>
          </cell>
          <cell r="IO148">
            <v>0</v>
          </cell>
          <cell r="IP148">
            <v>0</v>
          </cell>
          <cell r="IQ148">
            <v>0</v>
          </cell>
          <cell r="IR148">
            <v>0</v>
          </cell>
          <cell r="IS148">
            <v>0</v>
          </cell>
          <cell r="IT148">
            <v>0</v>
          </cell>
          <cell r="IU148">
            <v>0</v>
          </cell>
        </row>
        <row r="149">
          <cell r="FX149">
            <v>0</v>
          </cell>
          <cell r="FY149">
            <v>0</v>
          </cell>
          <cell r="FZ149">
            <v>0</v>
          </cell>
          <cell r="GA149">
            <v>0</v>
          </cell>
          <cell r="GB149">
            <v>0</v>
          </cell>
          <cell r="GC149">
            <v>0</v>
          </cell>
          <cell r="GD149">
            <v>0</v>
          </cell>
          <cell r="GE149">
            <v>0</v>
          </cell>
          <cell r="GF149">
            <v>0</v>
          </cell>
          <cell r="GG149">
            <v>0</v>
          </cell>
          <cell r="GH149">
            <v>0</v>
          </cell>
          <cell r="GI149">
            <v>0</v>
          </cell>
          <cell r="GJ149">
            <v>0</v>
          </cell>
          <cell r="GK149">
            <v>0</v>
          </cell>
          <cell r="GM149">
            <v>0</v>
          </cell>
          <cell r="HS149">
            <v>5938030.4328571428</v>
          </cell>
          <cell r="HT149">
            <v>573873.52864543756</v>
          </cell>
          <cell r="HU149">
            <v>0</v>
          </cell>
          <cell r="HV149">
            <v>11876060.865714286</v>
          </cell>
          <cell r="HW149">
            <v>901801.25929997338</v>
          </cell>
          <cell r="HX149">
            <v>0</v>
          </cell>
          <cell r="HY149">
            <v>11876060.865714286</v>
          </cell>
          <cell r="HZ149">
            <v>573873.52864543768</v>
          </cell>
          <cell r="IA149">
            <v>0</v>
          </cell>
          <cell r="IB149">
            <v>11876060.865714286</v>
          </cell>
          <cell r="IC149">
            <v>245945.79799090204</v>
          </cell>
          <cell r="ID149">
            <v>0</v>
          </cell>
          <cell r="IE149">
            <v>0</v>
          </cell>
          <cell r="IF149">
            <v>2.5716144591569901E-10</v>
          </cell>
          <cell r="IG149">
            <v>0</v>
          </cell>
          <cell r="IH149">
            <v>0</v>
          </cell>
          <cell r="II149">
            <v>2.5716144591569901E-10</v>
          </cell>
          <cell r="IJ149">
            <v>0</v>
          </cell>
          <cell r="IK149">
            <v>0</v>
          </cell>
          <cell r="IL149">
            <v>2.5716144591569901E-10</v>
          </cell>
          <cell r="IO149">
            <v>0</v>
          </cell>
          <cell r="IP149">
            <v>0</v>
          </cell>
          <cell r="IQ149">
            <v>0</v>
          </cell>
          <cell r="IR149">
            <v>0</v>
          </cell>
          <cell r="IS149">
            <v>0</v>
          </cell>
          <cell r="IT149">
            <v>0</v>
          </cell>
          <cell r="IU149">
            <v>0</v>
          </cell>
        </row>
        <row r="150">
          <cell r="FX150">
            <v>0</v>
          </cell>
          <cell r="FY150">
            <v>0</v>
          </cell>
          <cell r="FZ150">
            <v>0</v>
          </cell>
          <cell r="GA150">
            <v>0</v>
          </cell>
          <cell r="GB150">
            <v>0</v>
          </cell>
          <cell r="GC150">
            <v>0</v>
          </cell>
          <cell r="GD150">
            <v>0</v>
          </cell>
          <cell r="GE150">
            <v>0</v>
          </cell>
          <cell r="GF150">
            <v>0</v>
          </cell>
          <cell r="GG150">
            <v>0</v>
          </cell>
          <cell r="GH150">
            <v>0</v>
          </cell>
          <cell r="GI150">
            <v>0</v>
          </cell>
          <cell r="GJ150">
            <v>0</v>
          </cell>
          <cell r="GK150">
            <v>0</v>
          </cell>
          <cell r="GM150">
            <v>0</v>
          </cell>
          <cell r="HS150">
            <v>55750.080000000002</v>
          </cell>
          <cell r="HT150">
            <v>5387.8967940000002</v>
          </cell>
          <cell r="HU150">
            <v>0</v>
          </cell>
          <cell r="HV150">
            <v>111500.16</v>
          </cell>
          <cell r="HW150">
            <v>8466.6949619999996</v>
          </cell>
          <cell r="HX150">
            <v>0</v>
          </cell>
          <cell r="HY150">
            <v>111500.16</v>
          </cell>
          <cell r="HZ150">
            <v>5387.8967939999984</v>
          </cell>
          <cell r="IA150">
            <v>0</v>
          </cell>
          <cell r="IB150">
            <v>111500.16</v>
          </cell>
          <cell r="IC150">
            <v>2309.0986259999981</v>
          </cell>
          <cell r="ID150">
            <v>0</v>
          </cell>
          <cell r="IE150">
            <v>0</v>
          </cell>
          <cell r="IF150">
            <v>-2.0090737962163985E-12</v>
          </cell>
          <cell r="IG150">
            <v>0</v>
          </cell>
          <cell r="IH150">
            <v>0</v>
          </cell>
          <cell r="II150">
            <v>-2.0090737962163985E-12</v>
          </cell>
          <cell r="IJ150">
            <v>0</v>
          </cell>
          <cell r="IK150">
            <v>0</v>
          </cell>
          <cell r="IL150">
            <v>-2.0090737962163985E-12</v>
          </cell>
          <cell r="IO150">
            <v>0</v>
          </cell>
          <cell r="IP150">
            <v>0</v>
          </cell>
          <cell r="IQ150">
            <v>0</v>
          </cell>
          <cell r="IR150">
            <v>0</v>
          </cell>
          <cell r="IS150">
            <v>0</v>
          </cell>
          <cell r="IT150">
            <v>0</v>
          </cell>
          <cell r="IU150">
            <v>0</v>
          </cell>
        </row>
        <row r="151">
          <cell r="FX151">
            <v>0</v>
          </cell>
          <cell r="FY151">
            <v>0</v>
          </cell>
          <cell r="FZ151">
            <v>0</v>
          </cell>
          <cell r="GA151">
            <v>0</v>
          </cell>
          <cell r="GB151">
            <v>0</v>
          </cell>
          <cell r="GC151">
            <v>0</v>
          </cell>
          <cell r="GD151">
            <v>0</v>
          </cell>
          <cell r="GE151">
            <v>0</v>
          </cell>
          <cell r="GF151">
            <v>0</v>
          </cell>
          <cell r="GG151">
            <v>0</v>
          </cell>
          <cell r="GH151">
            <v>0</v>
          </cell>
          <cell r="GI151">
            <v>0</v>
          </cell>
          <cell r="GJ151">
            <v>0</v>
          </cell>
          <cell r="GK151">
            <v>0</v>
          </cell>
          <cell r="GM151">
            <v>0</v>
          </cell>
          <cell r="HS151">
            <v>1566429.7542857141</v>
          </cell>
          <cell r="HT151">
            <v>48999.880751249999</v>
          </cell>
          <cell r="HU151">
            <v>0</v>
          </cell>
          <cell r="HV151">
            <v>3132859.5085714282</v>
          </cell>
          <cell r="HW151">
            <v>76999.812609107146</v>
          </cell>
          <cell r="HX151">
            <v>0</v>
          </cell>
          <cell r="HY151">
            <v>3132859.5085714282</v>
          </cell>
          <cell r="HZ151">
            <v>48999.880751250021</v>
          </cell>
          <cell r="IA151">
            <v>0</v>
          </cell>
          <cell r="IB151">
            <v>3132859.5085714282</v>
          </cell>
          <cell r="IC151">
            <v>20999.948893392881</v>
          </cell>
          <cell r="ID151">
            <v>0</v>
          </cell>
          <cell r="IE151">
            <v>0</v>
          </cell>
          <cell r="IF151">
            <v>2.08092387765646E-11</v>
          </cell>
          <cell r="IG151">
            <v>0</v>
          </cell>
          <cell r="IH151">
            <v>0</v>
          </cell>
          <cell r="II151">
            <v>2.08092387765646E-11</v>
          </cell>
          <cell r="IJ151">
            <v>0</v>
          </cell>
          <cell r="IK151">
            <v>0</v>
          </cell>
          <cell r="IL151">
            <v>2.08092387765646E-11</v>
          </cell>
          <cell r="IO151">
            <v>0</v>
          </cell>
          <cell r="IP151">
            <v>0</v>
          </cell>
          <cell r="IQ151">
            <v>0</v>
          </cell>
          <cell r="IR151">
            <v>0</v>
          </cell>
          <cell r="IS151">
            <v>0</v>
          </cell>
          <cell r="IT151">
            <v>0</v>
          </cell>
          <cell r="IU151">
            <v>0</v>
          </cell>
        </row>
        <row r="152">
          <cell r="FX152">
            <v>0</v>
          </cell>
          <cell r="FY152">
            <v>0</v>
          </cell>
          <cell r="FZ152">
            <v>0</v>
          </cell>
          <cell r="GA152">
            <v>0</v>
          </cell>
          <cell r="GB152">
            <v>0</v>
          </cell>
          <cell r="GC152">
            <v>0</v>
          </cell>
          <cell r="GD152">
            <v>0</v>
          </cell>
          <cell r="GE152">
            <v>0</v>
          </cell>
          <cell r="GF152">
            <v>0</v>
          </cell>
          <cell r="GG152">
            <v>0</v>
          </cell>
          <cell r="GH152">
            <v>0</v>
          </cell>
          <cell r="GI152">
            <v>0</v>
          </cell>
          <cell r="GJ152">
            <v>0</v>
          </cell>
          <cell r="GK152">
            <v>0</v>
          </cell>
          <cell r="GM152">
            <v>0</v>
          </cell>
          <cell r="HS152">
            <v>29213.562857142857</v>
          </cell>
          <cell r="HT152">
            <v>4450.3211317499999</v>
          </cell>
          <cell r="HU152">
            <v>0</v>
          </cell>
          <cell r="HV152">
            <v>58427.125714285714</v>
          </cell>
          <cell r="HW152">
            <v>6993.3617784642865</v>
          </cell>
          <cell r="HX152">
            <v>0</v>
          </cell>
          <cell r="HY152">
            <v>58427.125714285714</v>
          </cell>
          <cell r="HZ152">
            <v>4450.3211317500009</v>
          </cell>
          <cell r="IA152">
            <v>0</v>
          </cell>
          <cell r="IB152">
            <v>58427.125714285714</v>
          </cell>
          <cell r="IC152">
            <v>1907.2804850357152</v>
          </cell>
          <cell r="ID152">
            <v>0</v>
          </cell>
          <cell r="IE152">
            <v>0</v>
          </cell>
          <cell r="IF152">
            <v>9.5005816547200081E-13</v>
          </cell>
          <cell r="IG152">
            <v>0</v>
          </cell>
          <cell r="IH152">
            <v>0</v>
          </cell>
          <cell r="II152">
            <v>9.5005816547200081E-13</v>
          </cell>
          <cell r="IJ152">
            <v>0</v>
          </cell>
          <cell r="IK152">
            <v>0</v>
          </cell>
          <cell r="IL152">
            <v>9.5005816547200081E-13</v>
          </cell>
          <cell r="IO152">
            <v>0</v>
          </cell>
          <cell r="IP152">
            <v>0</v>
          </cell>
          <cell r="IQ152">
            <v>0</v>
          </cell>
          <cell r="IR152">
            <v>0</v>
          </cell>
          <cell r="IS152">
            <v>0</v>
          </cell>
          <cell r="IT152">
            <v>0</v>
          </cell>
          <cell r="IU152">
            <v>0</v>
          </cell>
        </row>
        <row r="153">
          <cell r="FX153">
            <v>0</v>
          </cell>
          <cell r="FY153">
            <v>0</v>
          </cell>
          <cell r="FZ153">
            <v>0</v>
          </cell>
          <cell r="GA153">
            <v>0</v>
          </cell>
          <cell r="GB153">
            <v>0</v>
          </cell>
          <cell r="GC153">
            <v>0</v>
          </cell>
          <cell r="GD153">
            <v>0</v>
          </cell>
          <cell r="GE153">
            <v>0</v>
          </cell>
          <cell r="GF153">
            <v>0</v>
          </cell>
          <cell r="GG153">
            <v>0</v>
          </cell>
          <cell r="GH153">
            <v>0</v>
          </cell>
          <cell r="GI153">
            <v>0</v>
          </cell>
          <cell r="GJ153">
            <v>0</v>
          </cell>
          <cell r="GK153">
            <v>0</v>
          </cell>
          <cell r="GM153">
            <v>0</v>
          </cell>
          <cell r="HS153">
            <v>5299274.0985714281</v>
          </cell>
          <cell r="HT153">
            <v>512141.7211638125</v>
          </cell>
          <cell r="HU153">
            <v>0</v>
          </cell>
          <cell r="HV153">
            <v>10598548.197142856</v>
          </cell>
          <cell r="HW153">
            <v>804794.13325741969</v>
          </cell>
          <cell r="HX153">
            <v>0</v>
          </cell>
          <cell r="HY153">
            <v>10598548.197142856</v>
          </cell>
          <cell r="HZ153">
            <v>512141.72116381256</v>
          </cell>
          <cell r="IA153">
            <v>0</v>
          </cell>
          <cell r="IB153">
            <v>10598548.197142856</v>
          </cell>
          <cell r="IC153">
            <v>219489.30907020549</v>
          </cell>
          <cell r="ID153">
            <v>0</v>
          </cell>
          <cell r="IE153">
            <v>0</v>
          </cell>
          <cell r="IF153">
            <v>1.5429686754941942E-10</v>
          </cell>
          <cell r="IG153">
            <v>0</v>
          </cell>
          <cell r="IH153">
            <v>0</v>
          </cell>
          <cell r="II153">
            <v>1.5429686754941942E-10</v>
          </cell>
          <cell r="IJ153">
            <v>0</v>
          </cell>
          <cell r="IK153">
            <v>0</v>
          </cell>
          <cell r="IL153">
            <v>1.5429686754941942E-10</v>
          </cell>
          <cell r="IO153">
            <v>0</v>
          </cell>
          <cell r="IP153">
            <v>0</v>
          </cell>
          <cell r="IQ153">
            <v>0</v>
          </cell>
          <cell r="IR153">
            <v>0</v>
          </cell>
          <cell r="IS153">
            <v>0</v>
          </cell>
          <cell r="IT153">
            <v>0</v>
          </cell>
          <cell r="IU153">
            <v>0</v>
          </cell>
        </row>
        <row r="154">
          <cell r="FX154">
            <v>0</v>
          </cell>
          <cell r="FY154">
            <v>0</v>
          </cell>
          <cell r="FZ154">
            <v>0</v>
          </cell>
          <cell r="GA154">
            <v>0</v>
          </cell>
          <cell r="GB154">
            <v>0</v>
          </cell>
          <cell r="GC154">
            <v>0</v>
          </cell>
          <cell r="GD154">
            <v>0</v>
          </cell>
          <cell r="GE154">
            <v>0</v>
          </cell>
          <cell r="GF154">
            <v>0</v>
          </cell>
          <cell r="GG154">
            <v>0</v>
          </cell>
          <cell r="GH154">
            <v>0</v>
          </cell>
          <cell r="GI154">
            <v>0</v>
          </cell>
          <cell r="GJ154">
            <v>0</v>
          </cell>
          <cell r="GK154">
            <v>0</v>
          </cell>
          <cell r="GM154">
            <v>0</v>
          </cell>
          <cell r="HS154">
            <v>722974.99428571423</v>
          </cell>
          <cell r="HT154">
            <v>22615.561540000002</v>
          </cell>
          <cell r="HU154">
            <v>0</v>
          </cell>
          <cell r="HV154">
            <v>1445949.9885714285</v>
          </cell>
          <cell r="HW154">
            <v>35538.739562857147</v>
          </cell>
          <cell r="HX154">
            <v>0</v>
          </cell>
          <cell r="HY154">
            <v>1445949.9885714285</v>
          </cell>
          <cell r="HZ154">
            <v>22615.561540000002</v>
          </cell>
          <cell r="IA154">
            <v>0</v>
          </cell>
          <cell r="IB154">
            <v>1445949.9885714285</v>
          </cell>
          <cell r="IC154">
            <v>9692.38351714286</v>
          </cell>
          <cell r="ID154">
            <v>0</v>
          </cell>
          <cell r="IE154">
            <v>0</v>
          </cell>
          <cell r="IF154">
            <v>2.08092387765646E-12</v>
          </cell>
          <cell r="IG154">
            <v>0</v>
          </cell>
          <cell r="IH154">
            <v>0</v>
          </cell>
          <cell r="II154">
            <v>2.08092387765646E-12</v>
          </cell>
          <cell r="IJ154">
            <v>0</v>
          </cell>
          <cell r="IK154">
            <v>0</v>
          </cell>
          <cell r="IL154">
            <v>2.08092387765646E-12</v>
          </cell>
          <cell r="IO154">
            <v>0</v>
          </cell>
          <cell r="IP154">
            <v>0</v>
          </cell>
          <cell r="IQ154">
            <v>0</v>
          </cell>
          <cell r="IR154">
            <v>0</v>
          </cell>
          <cell r="IS154">
            <v>0</v>
          </cell>
          <cell r="IT154">
            <v>0</v>
          </cell>
          <cell r="IU154">
            <v>0</v>
          </cell>
        </row>
        <row r="155">
          <cell r="FX155">
            <v>0</v>
          </cell>
          <cell r="FY155">
            <v>0</v>
          </cell>
          <cell r="FZ155">
            <v>0</v>
          </cell>
          <cell r="GA155">
            <v>0</v>
          </cell>
          <cell r="GB155">
            <v>0</v>
          </cell>
          <cell r="GC155">
            <v>0</v>
          </cell>
          <cell r="GD155">
            <v>0</v>
          </cell>
          <cell r="GE155">
            <v>0</v>
          </cell>
          <cell r="GF155">
            <v>0</v>
          </cell>
          <cell r="GG155">
            <v>0</v>
          </cell>
          <cell r="GH155">
            <v>0</v>
          </cell>
          <cell r="GI155">
            <v>0</v>
          </cell>
          <cell r="GJ155">
            <v>0</v>
          </cell>
          <cell r="GK155">
            <v>0</v>
          </cell>
          <cell r="GM155">
            <v>0</v>
          </cell>
          <cell r="HS155">
            <v>330307.21857142856</v>
          </cell>
          <cell r="HT155">
            <v>50318.175909124999</v>
          </cell>
          <cell r="HU155">
            <v>0</v>
          </cell>
          <cell r="HV155">
            <v>660614.43714285712</v>
          </cell>
          <cell r="HW155">
            <v>79071.419285767843</v>
          </cell>
          <cell r="HX155">
            <v>0</v>
          </cell>
          <cell r="HY155">
            <v>660614.43714285712</v>
          </cell>
          <cell r="HZ155">
            <v>50318.175909124984</v>
          </cell>
          <cell r="IA155">
            <v>0</v>
          </cell>
          <cell r="IB155">
            <v>660614.43714285712</v>
          </cell>
          <cell r="IC155">
            <v>21564.932532482122</v>
          </cell>
          <cell r="ID155">
            <v>0</v>
          </cell>
          <cell r="IE155">
            <v>0</v>
          </cell>
          <cell r="IF155">
            <v>-2.0267907530069352E-11</v>
          </cell>
          <cell r="IG155">
            <v>0</v>
          </cell>
          <cell r="IH155">
            <v>0</v>
          </cell>
          <cell r="II155">
            <v>-2.0267907530069352E-11</v>
          </cell>
          <cell r="IJ155">
            <v>0</v>
          </cell>
          <cell r="IK155">
            <v>0</v>
          </cell>
          <cell r="IL155">
            <v>-2.0267907530069352E-11</v>
          </cell>
          <cell r="IO155">
            <v>0</v>
          </cell>
          <cell r="IP155">
            <v>0</v>
          </cell>
          <cell r="IQ155">
            <v>0</v>
          </cell>
          <cell r="IR155">
            <v>0</v>
          </cell>
          <cell r="IS155">
            <v>0</v>
          </cell>
          <cell r="IT155">
            <v>0</v>
          </cell>
          <cell r="IU155">
            <v>0</v>
          </cell>
        </row>
        <row r="156">
          <cell r="FX156">
            <v>0</v>
          </cell>
          <cell r="FY156">
            <v>0</v>
          </cell>
          <cell r="FZ156">
            <v>0</v>
          </cell>
          <cell r="GA156">
            <v>0</v>
          </cell>
          <cell r="GB156">
            <v>0</v>
          </cell>
          <cell r="GC156">
            <v>0</v>
          </cell>
          <cell r="GD156">
            <v>0</v>
          </cell>
          <cell r="GE156">
            <v>0</v>
          </cell>
          <cell r="GF156">
            <v>0</v>
          </cell>
          <cell r="GG156">
            <v>0</v>
          </cell>
          <cell r="GH156">
            <v>0</v>
          </cell>
          <cell r="GI156">
            <v>0</v>
          </cell>
          <cell r="GJ156">
            <v>0</v>
          </cell>
          <cell r="GK156">
            <v>0</v>
          </cell>
          <cell r="GM156">
            <v>0</v>
          </cell>
          <cell r="HS156">
            <v>988473.35428571433</v>
          </cell>
          <cell r="HT156">
            <v>95529.771733250018</v>
          </cell>
          <cell r="HU156">
            <v>0</v>
          </cell>
          <cell r="HV156">
            <v>1976946.7085714287</v>
          </cell>
          <cell r="HW156">
            <v>150118.21272367859</v>
          </cell>
          <cell r="HX156">
            <v>0</v>
          </cell>
          <cell r="HY156">
            <v>1976946.7085714287</v>
          </cell>
          <cell r="HZ156">
            <v>95529.771733250032</v>
          </cell>
          <cell r="IA156">
            <v>0</v>
          </cell>
          <cell r="IB156">
            <v>1976946.7085714287</v>
          </cell>
          <cell r="IC156">
            <v>40941.330742821447</v>
          </cell>
          <cell r="ID156">
            <v>0</v>
          </cell>
          <cell r="IE156">
            <v>0</v>
          </cell>
          <cell r="IF156">
            <v>1.9287108443677427E-11</v>
          </cell>
          <cell r="IG156">
            <v>0</v>
          </cell>
          <cell r="IH156">
            <v>0</v>
          </cell>
          <cell r="II156">
            <v>1.9287108443677427E-11</v>
          </cell>
          <cell r="IJ156">
            <v>0</v>
          </cell>
          <cell r="IK156">
            <v>0</v>
          </cell>
          <cell r="IL156">
            <v>1.9287108443677427E-11</v>
          </cell>
          <cell r="IO156">
            <v>0</v>
          </cell>
          <cell r="IP156">
            <v>0</v>
          </cell>
          <cell r="IQ156">
            <v>0</v>
          </cell>
          <cell r="IR156">
            <v>0</v>
          </cell>
          <cell r="IS156">
            <v>0</v>
          </cell>
          <cell r="IT156">
            <v>0</v>
          </cell>
          <cell r="IU156">
            <v>0</v>
          </cell>
        </row>
        <row r="157">
          <cell r="FX157">
            <v>0</v>
          </cell>
          <cell r="FY157">
            <v>0</v>
          </cell>
          <cell r="FZ157">
            <v>0</v>
          </cell>
          <cell r="GA157">
            <v>0</v>
          </cell>
          <cell r="GB157">
            <v>0</v>
          </cell>
          <cell r="GC157">
            <v>0</v>
          </cell>
          <cell r="GD157">
            <v>0</v>
          </cell>
          <cell r="GE157">
            <v>0</v>
          </cell>
          <cell r="GF157">
            <v>0</v>
          </cell>
          <cell r="GG157">
            <v>0</v>
          </cell>
          <cell r="GH157">
            <v>0</v>
          </cell>
          <cell r="GI157">
            <v>0</v>
          </cell>
          <cell r="GJ157">
            <v>0</v>
          </cell>
          <cell r="GK157">
            <v>0</v>
          </cell>
          <cell r="GM157">
            <v>0</v>
          </cell>
          <cell r="HS157">
            <v>250500.30000000002</v>
          </cell>
          <cell r="HT157">
            <v>44928.055455990005</v>
          </cell>
          <cell r="HU157">
            <v>0</v>
          </cell>
          <cell r="HV157">
            <v>501000.60000000003</v>
          </cell>
          <cell r="HW157">
            <v>70601.230002270007</v>
          </cell>
          <cell r="HX157">
            <v>0</v>
          </cell>
          <cell r="HY157">
            <v>501000.60000000003</v>
          </cell>
          <cell r="HZ157">
            <v>44928.055455989997</v>
          </cell>
          <cell r="IA157">
            <v>0</v>
          </cell>
          <cell r="IB157">
            <v>501000.60000000003</v>
          </cell>
          <cell r="IC157">
            <v>19254.880909709991</v>
          </cell>
          <cell r="ID157">
            <v>0</v>
          </cell>
          <cell r="IE157">
            <v>0</v>
          </cell>
          <cell r="IF157">
            <v>-8.9483452029526228E-12</v>
          </cell>
          <cell r="IG157">
            <v>0</v>
          </cell>
          <cell r="IH157">
            <v>0</v>
          </cell>
          <cell r="II157">
            <v>-8.9483452029526228E-12</v>
          </cell>
          <cell r="IJ157">
            <v>0</v>
          </cell>
          <cell r="IK157">
            <v>0</v>
          </cell>
          <cell r="IL157">
            <v>-8.9483452029526228E-12</v>
          </cell>
          <cell r="IO157">
            <v>0</v>
          </cell>
          <cell r="IP157">
            <v>0</v>
          </cell>
          <cell r="IQ157">
            <v>0</v>
          </cell>
          <cell r="IR157">
            <v>0</v>
          </cell>
          <cell r="IS157">
            <v>0</v>
          </cell>
          <cell r="IT157">
            <v>0</v>
          </cell>
          <cell r="IU157">
            <v>0</v>
          </cell>
        </row>
        <row r="158">
          <cell r="FX158">
            <v>0</v>
          </cell>
          <cell r="FY158">
            <v>0</v>
          </cell>
          <cell r="FZ158">
            <v>0</v>
          </cell>
          <cell r="GA158">
            <v>0</v>
          </cell>
          <cell r="GB158">
            <v>0</v>
          </cell>
          <cell r="GC158">
            <v>0</v>
          </cell>
          <cell r="GD158">
            <v>0</v>
          </cell>
          <cell r="GE158">
            <v>0</v>
          </cell>
          <cell r="GF158">
            <v>0</v>
          </cell>
          <cell r="GG158">
            <v>0</v>
          </cell>
          <cell r="GH158">
            <v>0</v>
          </cell>
          <cell r="GI158">
            <v>0</v>
          </cell>
          <cell r="GJ158">
            <v>0</v>
          </cell>
          <cell r="GK158">
            <v>0</v>
          </cell>
          <cell r="GM158">
            <v>0</v>
          </cell>
          <cell r="HS158">
            <v>26546.757142857143</v>
          </cell>
          <cell r="HT158">
            <v>2565.5781606249998</v>
          </cell>
          <cell r="HU158">
            <v>0</v>
          </cell>
          <cell r="HV158">
            <v>53093.514285714286</v>
          </cell>
          <cell r="HW158">
            <v>4031.622823839285</v>
          </cell>
          <cell r="HX158">
            <v>0</v>
          </cell>
          <cell r="HY158">
            <v>53093.514285714286</v>
          </cell>
          <cell r="HZ158">
            <v>2565.5781606249993</v>
          </cell>
          <cell r="IA158">
            <v>0</v>
          </cell>
          <cell r="IB158">
            <v>53093.514285714286</v>
          </cell>
          <cell r="IC158">
            <v>1099.5334974107138</v>
          </cell>
          <cell r="ID158">
            <v>0</v>
          </cell>
          <cell r="IE158">
            <v>0</v>
          </cell>
          <cell r="IF158">
            <v>-6.027221388649196E-13</v>
          </cell>
          <cell r="IG158">
            <v>0</v>
          </cell>
          <cell r="IH158">
            <v>0</v>
          </cell>
          <cell r="II158">
            <v>-6.027221388649196E-13</v>
          </cell>
          <cell r="IJ158">
            <v>0</v>
          </cell>
          <cell r="IK158">
            <v>0</v>
          </cell>
          <cell r="IL158">
            <v>-6.027221388649196E-13</v>
          </cell>
          <cell r="IO158">
            <v>0</v>
          </cell>
          <cell r="IP158">
            <v>0</v>
          </cell>
          <cell r="IQ158">
            <v>0</v>
          </cell>
          <cell r="IR158">
            <v>0</v>
          </cell>
          <cell r="IS158">
            <v>0</v>
          </cell>
          <cell r="IT158">
            <v>0</v>
          </cell>
          <cell r="IU158">
            <v>0</v>
          </cell>
        </row>
        <row r="159">
          <cell r="FX159">
            <v>0</v>
          </cell>
          <cell r="FY159">
            <v>0</v>
          </cell>
          <cell r="FZ159">
            <v>0</v>
          </cell>
          <cell r="GA159">
            <v>0</v>
          </cell>
          <cell r="GB159">
            <v>0</v>
          </cell>
          <cell r="GC159">
            <v>0</v>
          </cell>
          <cell r="GD159">
            <v>0</v>
          </cell>
          <cell r="GE159">
            <v>0</v>
          </cell>
          <cell r="GF159">
            <v>0</v>
          </cell>
          <cell r="GG159">
            <v>0</v>
          </cell>
          <cell r="GH159">
            <v>0</v>
          </cell>
          <cell r="GI159">
            <v>0</v>
          </cell>
          <cell r="GJ159">
            <v>0</v>
          </cell>
          <cell r="GK159">
            <v>0</v>
          </cell>
          <cell r="GM159">
            <v>0</v>
          </cell>
          <cell r="HS159">
            <v>5537.1914285714283</v>
          </cell>
          <cell r="HT159">
            <v>416.834510411</v>
          </cell>
          <cell r="HU159">
            <v>0</v>
          </cell>
          <cell r="HV159">
            <v>11074.382857142857</v>
          </cell>
          <cell r="HW159">
            <v>655.02565921728569</v>
          </cell>
          <cell r="HX159">
            <v>0</v>
          </cell>
          <cell r="HY159">
            <v>11074.382857142857</v>
          </cell>
          <cell r="HZ159">
            <v>416.83451041099983</v>
          </cell>
          <cell r="IA159">
            <v>0</v>
          </cell>
          <cell r="IB159">
            <v>11074.382857142857</v>
          </cell>
          <cell r="IC159">
            <v>178.6433616047141</v>
          </cell>
          <cell r="ID159">
            <v>0</v>
          </cell>
          <cell r="IE159">
            <v>0</v>
          </cell>
          <cell r="IF159">
            <v>-1.9561684894142675E-13</v>
          </cell>
          <cell r="IG159">
            <v>0</v>
          </cell>
          <cell r="IH159">
            <v>0</v>
          </cell>
          <cell r="II159">
            <v>-1.9561684894142675E-13</v>
          </cell>
          <cell r="IJ159">
            <v>0</v>
          </cell>
          <cell r="IK159">
            <v>0</v>
          </cell>
          <cell r="IL159">
            <v>-1.9561684894142675E-13</v>
          </cell>
          <cell r="IO159">
            <v>0</v>
          </cell>
          <cell r="IP159">
            <v>0</v>
          </cell>
          <cell r="IQ159">
            <v>0</v>
          </cell>
          <cell r="IR159">
            <v>0</v>
          </cell>
          <cell r="IS159">
            <v>0</v>
          </cell>
          <cell r="IT159">
            <v>0</v>
          </cell>
          <cell r="IU159">
            <v>0</v>
          </cell>
        </row>
        <row r="160">
          <cell r="FX160">
            <v>0</v>
          </cell>
          <cell r="FY160">
            <v>0</v>
          </cell>
          <cell r="FZ160">
            <v>0</v>
          </cell>
          <cell r="GA160">
            <v>0</v>
          </cell>
          <cell r="GB160">
            <v>0</v>
          </cell>
          <cell r="GC160">
            <v>0</v>
          </cell>
          <cell r="GD160">
            <v>0</v>
          </cell>
          <cell r="GE160">
            <v>0</v>
          </cell>
          <cell r="GF160">
            <v>0</v>
          </cell>
          <cell r="GG160">
            <v>0</v>
          </cell>
          <cell r="GH160">
            <v>0</v>
          </cell>
          <cell r="GI160">
            <v>0</v>
          </cell>
          <cell r="GJ160">
            <v>0</v>
          </cell>
          <cell r="GK160">
            <v>0</v>
          </cell>
          <cell r="GM160">
            <v>0</v>
          </cell>
          <cell r="HS160">
            <v>15937.64857142857</v>
          </cell>
          <cell r="HT160">
            <v>2427.90153925</v>
          </cell>
          <cell r="HU160">
            <v>0</v>
          </cell>
          <cell r="HV160">
            <v>31875.29714285714</v>
          </cell>
          <cell r="HW160">
            <v>3815.2738473928571</v>
          </cell>
          <cell r="HX160">
            <v>0</v>
          </cell>
          <cell r="HY160">
            <v>31875.29714285714</v>
          </cell>
          <cell r="HZ160">
            <v>2427.9015392500005</v>
          </cell>
          <cell r="IA160">
            <v>0</v>
          </cell>
          <cell r="IB160">
            <v>31875.29714285714</v>
          </cell>
          <cell r="IC160">
            <v>1040.5292311071437</v>
          </cell>
          <cell r="ID160">
            <v>0</v>
          </cell>
          <cell r="IE160">
            <v>0</v>
          </cell>
          <cell r="IF160">
            <v>7.9171513789333408E-13</v>
          </cell>
          <cell r="IG160">
            <v>0</v>
          </cell>
          <cell r="IH160">
            <v>0</v>
          </cell>
          <cell r="II160">
            <v>7.9171513789333408E-13</v>
          </cell>
          <cell r="IJ160">
            <v>0</v>
          </cell>
          <cell r="IK160">
            <v>0</v>
          </cell>
          <cell r="IL160">
            <v>7.9171513789333408E-13</v>
          </cell>
          <cell r="IO160">
            <v>0</v>
          </cell>
          <cell r="IP160">
            <v>0</v>
          </cell>
          <cell r="IQ160">
            <v>0</v>
          </cell>
          <cell r="IR160">
            <v>0</v>
          </cell>
          <cell r="IS160">
            <v>0</v>
          </cell>
          <cell r="IT160">
            <v>0</v>
          </cell>
          <cell r="IU160">
            <v>0</v>
          </cell>
        </row>
        <row r="161">
          <cell r="FX161">
            <v>0</v>
          </cell>
          <cell r="FY161">
            <v>0</v>
          </cell>
          <cell r="FZ161">
            <v>0</v>
          </cell>
          <cell r="GA161">
            <v>0</v>
          </cell>
          <cell r="GB161">
            <v>0</v>
          </cell>
          <cell r="GC161">
            <v>0</v>
          </cell>
          <cell r="GD161">
            <v>0</v>
          </cell>
          <cell r="GE161">
            <v>0</v>
          </cell>
          <cell r="GF161">
            <v>0</v>
          </cell>
          <cell r="GG161">
            <v>0</v>
          </cell>
          <cell r="GH161">
            <v>0</v>
          </cell>
          <cell r="GI161">
            <v>0</v>
          </cell>
          <cell r="GJ161">
            <v>0</v>
          </cell>
          <cell r="GK161">
            <v>0</v>
          </cell>
          <cell r="GM161">
            <v>0</v>
          </cell>
          <cell r="HS161">
            <v>1102764.1671428571</v>
          </cell>
          <cell r="HT161">
            <v>106575.2644783125</v>
          </cell>
          <cell r="HU161">
            <v>0</v>
          </cell>
          <cell r="HV161">
            <v>2205528.3342857142</v>
          </cell>
          <cell r="HW161">
            <v>167475.41560877679</v>
          </cell>
          <cell r="HX161">
            <v>0</v>
          </cell>
          <cell r="HY161">
            <v>2205528.3342857142</v>
          </cell>
          <cell r="HZ161">
            <v>106575.26447831253</v>
          </cell>
          <cell r="IA161">
            <v>0</v>
          </cell>
          <cell r="IB161">
            <v>2205528.3342857142</v>
          </cell>
          <cell r="IC161">
            <v>45675.113347848252</v>
          </cell>
          <cell r="ID161">
            <v>0</v>
          </cell>
          <cell r="IE161">
            <v>0</v>
          </cell>
          <cell r="IF161">
            <v>3.8574216887354855E-11</v>
          </cell>
          <cell r="IG161">
            <v>0</v>
          </cell>
          <cell r="IH161">
            <v>0</v>
          </cell>
          <cell r="II161">
            <v>3.8574216887354855E-11</v>
          </cell>
          <cell r="IJ161">
            <v>0</v>
          </cell>
          <cell r="IK161">
            <v>0</v>
          </cell>
          <cell r="IL161">
            <v>3.8574216887354855E-11</v>
          </cell>
          <cell r="IO161">
            <v>0</v>
          </cell>
          <cell r="IP161">
            <v>0</v>
          </cell>
          <cell r="IQ161">
            <v>0</v>
          </cell>
          <cell r="IR161">
            <v>0</v>
          </cell>
          <cell r="IS161">
            <v>0</v>
          </cell>
          <cell r="IT161">
            <v>0</v>
          </cell>
          <cell r="IU161">
            <v>0</v>
          </cell>
        </row>
        <row r="162">
          <cell r="FX162">
            <v>0</v>
          </cell>
          <cell r="FY162">
            <v>0</v>
          </cell>
          <cell r="FZ162">
            <v>0</v>
          </cell>
          <cell r="GA162">
            <v>0</v>
          </cell>
          <cell r="GB162">
            <v>0</v>
          </cell>
          <cell r="GC162">
            <v>0</v>
          </cell>
          <cell r="GD162">
            <v>0</v>
          </cell>
          <cell r="GE162">
            <v>0</v>
          </cell>
          <cell r="GF162">
            <v>0</v>
          </cell>
          <cell r="GG162">
            <v>0</v>
          </cell>
          <cell r="GH162">
            <v>0</v>
          </cell>
          <cell r="GI162">
            <v>0</v>
          </cell>
          <cell r="GJ162">
            <v>0</v>
          </cell>
          <cell r="GK162">
            <v>0</v>
          </cell>
          <cell r="GM162">
            <v>0</v>
          </cell>
          <cell r="HS162">
            <v>88541.068571428565</v>
          </cell>
          <cell r="HT162">
            <v>15880.132833811998</v>
          </cell>
          <cell r="HU162">
            <v>0</v>
          </cell>
          <cell r="HV162">
            <v>177082.13714285713</v>
          </cell>
          <cell r="HW162">
            <v>24954.494453133142</v>
          </cell>
          <cell r="HX162">
            <v>0</v>
          </cell>
          <cell r="HY162">
            <v>177082.13714285713</v>
          </cell>
          <cell r="HZ162">
            <v>15880.132833812006</v>
          </cell>
          <cell r="IA162">
            <v>0</v>
          </cell>
          <cell r="IB162">
            <v>177082.13714285713</v>
          </cell>
          <cell r="IC162">
            <v>6805.7712144908637</v>
          </cell>
          <cell r="ID162">
            <v>0</v>
          </cell>
          <cell r="IE162">
            <v>0</v>
          </cell>
          <cell r="IF162">
            <v>7.4569543357938521E-12</v>
          </cell>
          <cell r="IG162">
            <v>0</v>
          </cell>
          <cell r="IH162">
            <v>0</v>
          </cell>
          <cell r="II162">
            <v>7.4569543357938521E-12</v>
          </cell>
          <cell r="IJ162">
            <v>0</v>
          </cell>
          <cell r="IK162">
            <v>0</v>
          </cell>
          <cell r="IL162">
            <v>7.4569543357938521E-12</v>
          </cell>
          <cell r="IO162">
            <v>0</v>
          </cell>
          <cell r="IP162">
            <v>0</v>
          </cell>
          <cell r="IQ162">
            <v>0</v>
          </cell>
          <cell r="IR162">
            <v>0</v>
          </cell>
          <cell r="IS162">
            <v>0</v>
          </cell>
          <cell r="IT162">
            <v>0</v>
          </cell>
          <cell r="IU162">
            <v>0</v>
          </cell>
        </row>
        <row r="163">
          <cell r="FX163">
            <v>0</v>
          </cell>
          <cell r="FY163">
            <v>0</v>
          </cell>
          <cell r="FZ163">
            <v>0</v>
          </cell>
          <cell r="GA163">
            <v>0</v>
          </cell>
          <cell r="GB163">
            <v>0</v>
          </cell>
          <cell r="GC163">
            <v>0</v>
          </cell>
          <cell r="GD163">
            <v>0</v>
          </cell>
          <cell r="GE163">
            <v>0</v>
          </cell>
          <cell r="GF163">
            <v>0</v>
          </cell>
          <cell r="GG163">
            <v>0</v>
          </cell>
          <cell r="GH163">
            <v>0</v>
          </cell>
          <cell r="GI163">
            <v>0</v>
          </cell>
          <cell r="GJ163">
            <v>0</v>
          </cell>
          <cell r="GK163">
            <v>0</v>
          </cell>
          <cell r="GM163">
            <v>0</v>
          </cell>
          <cell r="HS163">
            <v>368619.4485714286</v>
          </cell>
          <cell r="HT163">
            <v>56154.565246750004</v>
          </cell>
          <cell r="HU163">
            <v>0</v>
          </cell>
          <cell r="HV163">
            <v>737238.8971428572</v>
          </cell>
          <cell r="HW163">
            <v>88242.888244892863</v>
          </cell>
          <cell r="HX163">
            <v>0</v>
          </cell>
          <cell r="HY163">
            <v>737238.8971428572</v>
          </cell>
          <cell r="HZ163">
            <v>56154.565246749989</v>
          </cell>
          <cell r="IA163">
            <v>0</v>
          </cell>
          <cell r="IB163">
            <v>737238.8971428572</v>
          </cell>
          <cell r="IC163">
            <v>24066.24224860713</v>
          </cell>
          <cell r="ID163">
            <v>0</v>
          </cell>
          <cell r="IE163">
            <v>0</v>
          </cell>
          <cell r="IF163">
            <v>-1.5200930647552013E-11</v>
          </cell>
          <cell r="IG163">
            <v>0</v>
          </cell>
          <cell r="IH163">
            <v>0</v>
          </cell>
          <cell r="II163">
            <v>-1.5200930647552013E-11</v>
          </cell>
          <cell r="IJ163">
            <v>0</v>
          </cell>
          <cell r="IK163">
            <v>0</v>
          </cell>
          <cell r="IL163">
            <v>-1.5200930647552013E-11</v>
          </cell>
          <cell r="IO163">
            <v>0</v>
          </cell>
          <cell r="IP163">
            <v>0</v>
          </cell>
          <cell r="IQ163">
            <v>0</v>
          </cell>
          <cell r="IR163">
            <v>0</v>
          </cell>
          <cell r="IS163">
            <v>0</v>
          </cell>
          <cell r="IT163">
            <v>0</v>
          </cell>
          <cell r="IU163">
            <v>0</v>
          </cell>
        </row>
        <row r="164">
          <cell r="FX164">
            <v>0</v>
          </cell>
          <cell r="FY164">
            <v>0</v>
          </cell>
          <cell r="FZ164">
            <v>0</v>
          </cell>
          <cell r="GA164">
            <v>0</v>
          </cell>
          <cell r="GB164">
            <v>0</v>
          </cell>
          <cell r="GC164">
            <v>0</v>
          </cell>
          <cell r="GD164">
            <v>0</v>
          </cell>
          <cell r="GE164">
            <v>0</v>
          </cell>
          <cell r="GF164">
            <v>0</v>
          </cell>
          <cell r="GG164">
            <v>0</v>
          </cell>
          <cell r="GH164">
            <v>0</v>
          </cell>
          <cell r="GI164">
            <v>0</v>
          </cell>
          <cell r="GJ164">
            <v>0</v>
          </cell>
          <cell r="GK164">
            <v>0</v>
          </cell>
          <cell r="GM164">
            <v>0</v>
          </cell>
          <cell r="HS164">
            <v>1550469.7919999999</v>
          </cell>
          <cell r="HT164">
            <v>194583.958896</v>
          </cell>
          <cell r="HU164">
            <v>0</v>
          </cell>
          <cell r="HV164">
            <v>3100939.5839999998</v>
          </cell>
          <cell r="HW164">
            <v>272417.54245439998</v>
          </cell>
          <cell r="HX164">
            <v>0</v>
          </cell>
          <cell r="HY164">
            <v>3100939.5839999998</v>
          </cell>
          <cell r="HZ164">
            <v>116750.37533760002</v>
          </cell>
          <cell r="IA164">
            <v>0</v>
          </cell>
          <cell r="IB164">
            <v>0</v>
          </cell>
          <cell r="IC164">
            <v>2.3376196622848511E-11</v>
          </cell>
          <cell r="ID164">
            <v>0</v>
          </cell>
          <cell r="IE164">
            <v>0</v>
          </cell>
          <cell r="IF164">
            <v>2.3376196622848511E-11</v>
          </cell>
          <cell r="IG164">
            <v>0</v>
          </cell>
          <cell r="IH164">
            <v>0</v>
          </cell>
          <cell r="II164">
            <v>2.3376196622848511E-11</v>
          </cell>
          <cell r="IJ164">
            <v>0</v>
          </cell>
          <cell r="IK164">
            <v>0</v>
          </cell>
          <cell r="IL164">
            <v>2.3376196622848511E-11</v>
          </cell>
          <cell r="IO164">
            <v>0</v>
          </cell>
          <cell r="IP164">
            <v>0</v>
          </cell>
          <cell r="IQ164">
            <v>0</v>
          </cell>
          <cell r="IR164">
            <v>0</v>
          </cell>
          <cell r="IS164">
            <v>0</v>
          </cell>
          <cell r="IT164">
            <v>0</v>
          </cell>
          <cell r="IU164">
            <v>0</v>
          </cell>
        </row>
        <row r="165">
          <cell r="HS165">
            <v>0</v>
          </cell>
          <cell r="HT165">
            <v>0</v>
          </cell>
          <cell r="HU165">
            <v>0</v>
          </cell>
          <cell r="HV165">
            <v>0</v>
          </cell>
          <cell r="HW165">
            <v>0</v>
          </cell>
          <cell r="HX165">
            <v>0</v>
          </cell>
          <cell r="HY165">
            <v>0</v>
          </cell>
          <cell r="HZ165">
            <v>0</v>
          </cell>
          <cell r="IA165">
            <v>0</v>
          </cell>
          <cell r="IB165">
            <v>0</v>
          </cell>
          <cell r="IC165">
            <v>0</v>
          </cell>
          <cell r="ID165">
            <v>0</v>
          </cell>
          <cell r="IE165">
            <v>0</v>
          </cell>
          <cell r="IF165">
            <v>0</v>
          </cell>
          <cell r="IG165">
            <v>0</v>
          </cell>
          <cell r="IH165">
            <v>0</v>
          </cell>
          <cell r="II165">
            <v>0</v>
          </cell>
          <cell r="IJ165">
            <v>0</v>
          </cell>
          <cell r="IK165">
            <v>0</v>
          </cell>
          <cell r="IL165">
            <v>0</v>
          </cell>
          <cell r="IO165" t="e">
            <v>#REF!</v>
          </cell>
          <cell r="IP165" t="e">
            <v>#REF!</v>
          </cell>
          <cell r="IQ165" t="e">
            <v>#REF!</v>
          </cell>
          <cell r="IR165" t="e">
            <v>#REF!</v>
          </cell>
          <cell r="IS165" t="e">
            <v>#REF!</v>
          </cell>
          <cell r="IT165" t="e">
            <v>#REF!</v>
          </cell>
          <cell r="IU165" t="e">
            <v>#REF!</v>
          </cell>
        </row>
        <row r="166">
          <cell r="HS166">
            <v>0</v>
          </cell>
          <cell r="HT166">
            <v>0</v>
          </cell>
          <cell r="HU166">
            <v>0</v>
          </cell>
          <cell r="HV166">
            <v>0</v>
          </cell>
          <cell r="HW166">
            <v>0</v>
          </cell>
          <cell r="HX166">
            <v>0</v>
          </cell>
          <cell r="HY166">
            <v>0</v>
          </cell>
          <cell r="HZ166">
            <v>0</v>
          </cell>
          <cell r="IA166">
            <v>0</v>
          </cell>
          <cell r="IB166">
            <v>0</v>
          </cell>
          <cell r="IC166">
            <v>0</v>
          </cell>
          <cell r="ID166">
            <v>0</v>
          </cell>
          <cell r="IE166">
            <v>0</v>
          </cell>
          <cell r="IF166">
            <v>0</v>
          </cell>
          <cell r="IG166">
            <v>0</v>
          </cell>
          <cell r="IH166">
            <v>0</v>
          </cell>
          <cell r="II166">
            <v>0</v>
          </cell>
          <cell r="IJ166">
            <v>0</v>
          </cell>
          <cell r="IK166">
            <v>0</v>
          </cell>
          <cell r="IL166">
            <v>0</v>
          </cell>
          <cell r="IO166" t="e">
            <v>#REF!</v>
          </cell>
          <cell r="IP166" t="e">
            <v>#REF!</v>
          </cell>
          <cell r="IQ166" t="e">
            <v>#REF!</v>
          </cell>
          <cell r="IR166" t="e">
            <v>#REF!</v>
          </cell>
          <cell r="IS166" t="e">
            <v>#REF!</v>
          </cell>
          <cell r="IT166" t="e">
            <v>#REF!</v>
          </cell>
          <cell r="IU166" t="e">
            <v>#REF!</v>
          </cell>
        </row>
        <row r="167">
          <cell r="HS167">
            <v>0</v>
          </cell>
          <cell r="HT167">
            <v>0</v>
          </cell>
          <cell r="HU167">
            <v>0</v>
          </cell>
          <cell r="HV167">
            <v>0</v>
          </cell>
          <cell r="HW167">
            <v>0</v>
          </cell>
          <cell r="HX167">
            <v>0</v>
          </cell>
          <cell r="HY167">
            <v>0</v>
          </cell>
          <cell r="HZ167">
            <v>0</v>
          </cell>
          <cell r="IA167">
            <v>0</v>
          </cell>
          <cell r="IB167">
            <v>0</v>
          </cell>
          <cell r="IC167">
            <v>0</v>
          </cell>
          <cell r="ID167">
            <v>0</v>
          </cell>
          <cell r="IE167">
            <v>0</v>
          </cell>
          <cell r="IF167">
            <v>0</v>
          </cell>
          <cell r="IG167">
            <v>0</v>
          </cell>
          <cell r="IH167">
            <v>0</v>
          </cell>
          <cell r="II167">
            <v>0</v>
          </cell>
          <cell r="IJ167">
            <v>0</v>
          </cell>
          <cell r="IK167">
            <v>0</v>
          </cell>
          <cell r="IL167">
            <v>0</v>
          </cell>
          <cell r="IO167">
            <v>0</v>
          </cell>
          <cell r="IP167">
            <v>0</v>
          </cell>
          <cell r="IQ167">
            <v>0</v>
          </cell>
          <cell r="IR167">
            <v>0</v>
          </cell>
          <cell r="IS167">
            <v>0</v>
          </cell>
          <cell r="IT167">
            <v>0</v>
          </cell>
          <cell r="IU167">
            <v>0</v>
          </cell>
        </row>
        <row r="168">
          <cell r="HS168">
            <v>0</v>
          </cell>
          <cell r="HT168">
            <v>0</v>
          </cell>
          <cell r="HU168">
            <v>0</v>
          </cell>
          <cell r="HV168">
            <v>0</v>
          </cell>
          <cell r="HW168">
            <v>0</v>
          </cell>
          <cell r="HX168">
            <v>0</v>
          </cell>
          <cell r="HY168">
            <v>0</v>
          </cell>
          <cell r="HZ168">
            <v>0</v>
          </cell>
          <cell r="IA168">
            <v>0</v>
          </cell>
          <cell r="IB168">
            <v>0</v>
          </cell>
          <cell r="IC168">
            <v>0</v>
          </cell>
          <cell r="ID168">
            <v>0</v>
          </cell>
          <cell r="IE168">
            <v>0</v>
          </cell>
          <cell r="IF168">
            <v>0</v>
          </cell>
          <cell r="IG168">
            <v>0</v>
          </cell>
          <cell r="IH168">
            <v>0</v>
          </cell>
          <cell r="II168">
            <v>0</v>
          </cell>
          <cell r="IJ168">
            <v>0</v>
          </cell>
          <cell r="IK168">
            <v>0</v>
          </cell>
          <cell r="IL168">
            <v>0</v>
          </cell>
          <cell r="IO168" t="e">
            <v>#REF!</v>
          </cell>
          <cell r="IP168" t="e">
            <v>#REF!</v>
          </cell>
          <cell r="IQ168" t="e">
            <v>#REF!</v>
          </cell>
          <cell r="IR168" t="e">
            <v>#REF!</v>
          </cell>
          <cell r="IS168" t="e">
            <v>#REF!</v>
          </cell>
          <cell r="IT168" t="e">
            <v>#REF!</v>
          </cell>
          <cell r="IU168" t="e">
            <v>#REF!</v>
          </cell>
        </row>
        <row r="169">
          <cell r="HS169">
            <v>0</v>
          </cell>
          <cell r="HT169">
            <v>0</v>
          </cell>
          <cell r="HU169">
            <v>0</v>
          </cell>
          <cell r="HV169">
            <v>0</v>
          </cell>
          <cell r="HW169">
            <v>0</v>
          </cell>
          <cell r="HX169">
            <v>0</v>
          </cell>
          <cell r="HY169">
            <v>0</v>
          </cell>
          <cell r="HZ169">
            <v>0</v>
          </cell>
          <cell r="IA169">
            <v>0</v>
          </cell>
          <cell r="IB169">
            <v>0</v>
          </cell>
          <cell r="IC169">
            <v>0</v>
          </cell>
          <cell r="ID169">
            <v>0</v>
          </cell>
          <cell r="IE169">
            <v>0</v>
          </cell>
          <cell r="IF169">
            <v>0</v>
          </cell>
          <cell r="IG169">
            <v>0</v>
          </cell>
          <cell r="IH169">
            <v>0</v>
          </cell>
          <cell r="II169">
            <v>0</v>
          </cell>
          <cell r="IJ169">
            <v>0</v>
          </cell>
          <cell r="IK169">
            <v>0</v>
          </cell>
          <cell r="IL169">
            <v>0</v>
          </cell>
          <cell r="IO169">
            <v>0</v>
          </cell>
          <cell r="IP169">
            <v>0</v>
          </cell>
          <cell r="IQ169">
            <v>0</v>
          </cell>
          <cell r="IR169">
            <v>0</v>
          </cell>
          <cell r="IS169">
            <v>0</v>
          </cell>
          <cell r="IT169">
            <v>0</v>
          </cell>
          <cell r="IU169">
            <v>0</v>
          </cell>
        </row>
        <row r="170">
          <cell r="HS170">
            <v>0</v>
          </cell>
          <cell r="HT170">
            <v>0</v>
          </cell>
          <cell r="HU170">
            <v>0</v>
          </cell>
          <cell r="HV170">
            <v>0</v>
          </cell>
          <cell r="HW170">
            <v>0</v>
          </cell>
          <cell r="HX170">
            <v>0</v>
          </cell>
          <cell r="HY170">
            <v>0</v>
          </cell>
          <cell r="HZ170">
            <v>0</v>
          </cell>
          <cell r="IA170">
            <v>0</v>
          </cell>
          <cell r="IB170">
            <v>0</v>
          </cell>
          <cell r="IC170">
            <v>0</v>
          </cell>
          <cell r="ID170">
            <v>0</v>
          </cell>
          <cell r="IE170">
            <v>0</v>
          </cell>
          <cell r="IF170">
            <v>0</v>
          </cell>
          <cell r="IG170">
            <v>0</v>
          </cell>
          <cell r="IH170">
            <v>0</v>
          </cell>
          <cell r="II170">
            <v>0</v>
          </cell>
          <cell r="IJ170">
            <v>0</v>
          </cell>
          <cell r="IK170">
            <v>0</v>
          </cell>
          <cell r="IL170">
            <v>0</v>
          </cell>
          <cell r="IO170">
            <v>0</v>
          </cell>
          <cell r="IP170">
            <v>0</v>
          </cell>
          <cell r="IQ170">
            <v>0</v>
          </cell>
          <cell r="IR170">
            <v>0</v>
          </cell>
          <cell r="IS170">
            <v>0</v>
          </cell>
          <cell r="IT170">
            <v>0</v>
          </cell>
          <cell r="IU170">
            <v>0</v>
          </cell>
        </row>
        <row r="171">
          <cell r="HS171">
            <v>0</v>
          </cell>
          <cell r="HT171">
            <v>0</v>
          </cell>
          <cell r="HU171">
            <v>0</v>
          </cell>
          <cell r="HV171">
            <v>0</v>
          </cell>
          <cell r="HW171">
            <v>0</v>
          </cell>
          <cell r="HX171">
            <v>0</v>
          </cell>
          <cell r="HY171">
            <v>0</v>
          </cell>
          <cell r="HZ171">
            <v>0</v>
          </cell>
          <cell r="IA171">
            <v>0</v>
          </cell>
          <cell r="IB171">
            <v>0</v>
          </cell>
          <cell r="IC171">
            <v>0</v>
          </cell>
          <cell r="ID171">
            <v>0</v>
          </cell>
          <cell r="IE171">
            <v>0</v>
          </cell>
          <cell r="IF171">
            <v>0</v>
          </cell>
          <cell r="IG171">
            <v>0</v>
          </cell>
          <cell r="IH171">
            <v>0</v>
          </cell>
          <cell r="II171">
            <v>0</v>
          </cell>
          <cell r="IJ171">
            <v>0</v>
          </cell>
          <cell r="IK171">
            <v>0</v>
          </cell>
          <cell r="IL171">
            <v>0</v>
          </cell>
          <cell r="IO171">
            <v>0</v>
          </cell>
          <cell r="IP171">
            <v>0</v>
          </cell>
          <cell r="IQ171">
            <v>0</v>
          </cell>
          <cell r="IR171">
            <v>0</v>
          </cell>
          <cell r="IS171">
            <v>0</v>
          </cell>
          <cell r="IT171">
            <v>0</v>
          </cell>
          <cell r="IU171">
            <v>0</v>
          </cell>
        </row>
        <row r="306">
          <cell r="FX306">
            <v>0</v>
          </cell>
          <cell r="FY306">
            <v>0</v>
          </cell>
          <cell r="FZ306">
            <v>0</v>
          </cell>
          <cell r="GA306">
            <v>0</v>
          </cell>
          <cell r="GB306">
            <v>0</v>
          </cell>
          <cell r="GC306">
            <v>0</v>
          </cell>
          <cell r="GD306">
            <v>0</v>
          </cell>
          <cell r="GE306">
            <v>0</v>
          </cell>
          <cell r="GF306">
            <v>0</v>
          </cell>
          <cell r="GG306">
            <v>0</v>
          </cell>
          <cell r="GH306">
            <v>0</v>
          </cell>
          <cell r="GI306">
            <v>0</v>
          </cell>
          <cell r="GJ306">
            <v>0</v>
          </cell>
          <cell r="GK306">
            <v>0</v>
          </cell>
          <cell r="GM306">
            <v>0</v>
          </cell>
          <cell r="GN306">
            <v>0</v>
          </cell>
          <cell r="GO306">
            <v>0</v>
          </cell>
          <cell r="GP306">
            <v>0</v>
          </cell>
          <cell r="GQ306">
            <v>0</v>
          </cell>
          <cell r="GR306">
            <v>0</v>
          </cell>
          <cell r="GS306">
            <v>0</v>
          </cell>
          <cell r="GT306">
            <v>0</v>
          </cell>
          <cell r="GU306">
            <v>0</v>
          </cell>
          <cell r="GV306">
            <v>0</v>
          </cell>
          <cell r="GW306">
            <v>0</v>
          </cell>
          <cell r="GX306">
            <v>0</v>
          </cell>
          <cell r="GY306">
            <v>0</v>
          </cell>
          <cell r="GZ306">
            <v>0</v>
          </cell>
          <cell r="HA306">
            <v>0</v>
          </cell>
          <cell r="HD306">
            <v>0</v>
          </cell>
          <cell r="HE306">
            <v>0</v>
          </cell>
          <cell r="HF306">
            <v>0</v>
          </cell>
          <cell r="HG306">
            <v>0</v>
          </cell>
          <cell r="HH306">
            <v>0</v>
          </cell>
          <cell r="HI306">
            <v>0</v>
          </cell>
          <cell r="HJ306">
            <v>0</v>
          </cell>
          <cell r="HK306">
            <v>0</v>
          </cell>
          <cell r="HL306">
            <v>0</v>
          </cell>
          <cell r="HM306">
            <v>0</v>
          </cell>
          <cell r="HN306">
            <v>0</v>
          </cell>
          <cell r="HO306">
            <v>0</v>
          </cell>
          <cell r="HP306">
            <v>0</v>
          </cell>
          <cell r="HQ306">
            <v>0</v>
          </cell>
          <cell r="HS306">
            <v>208272.88361111109</v>
          </cell>
          <cell r="HT306">
            <v>422724.74907949998</v>
          </cell>
          <cell r="HU306">
            <v>0</v>
          </cell>
          <cell r="HV306">
            <v>416545.76722222217</v>
          </cell>
          <cell r="HW306">
            <v>828048.29873329168</v>
          </cell>
          <cell r="HX306">
            <v>0</v>
          </cell>
          <cell r="HY306">
            <v>416545.76722222217</v>
          </cell>
          <cell r="HZ306">
            <v>804846.69949901383</v>
          </cell>
          <cell r="IA306">
            <v>0</v>
          </cell>
          <cell r="IB306">
            <v>416545.76722222217</v>
          </cell>
          <cell r="IC306">
            <v>781645.1002647361</v>
          </cell>
          <cell r="ID306">
            <v>0</v>
          </cell>
          <cell r="IE306">
            <v>416545.76722222217</v>
          </cell>
          <cell r="IF306">
            <v>758443.50103045837</v>
          </cell>
          <cell r="IG306">
            <v>0</v>
          </cell>
          <cell r="IH306">
            <v>416545.76722222217</v>
          </cell>
          <cell r="II306">
            <v>735241.90179618052</v>
          </cell>
          <cell r="IJ306">
            <v>0</v>
          </cell>
          <cell r="IK306">
            <v>416545.76722222217</v>
          </cell>
          <cell r="IL306">
            <v>712040.30256190279</v>
          </cell>
          <cell r="IO306">
            <v>0</v>
          </cell>
          <cell r="IP306">
            <v>0</v>
          </cell>
          <cell r="IQ306">
            <v>0</v>
          </cell>
          <cell r="IR306" t="e">
            <v>#REF!</v>
          </cell>
          <cell r="IS306" t="e">
            <v>#REF!</v>
          </cell>
          <cell r="IT306">
            <v>0</v>
          </cell>
          <cell r="IU306">
            <v>0</v>
          </cell>
        </row>
        <row r="307">
          <cell r="FX307">
            <v>0</v>
          </cell>
          <cell r="FZ307">
            <v>0</v>
          </cell>
          <cell r="GB307">
            <v>0</v>
          </cell>
          <cell r="GD307">
            <v>0</v>
          </cell>
          <cell r="GF307">
            <v>0</v>
          </cell>
          <cell r="GH307">
            <v>0</v>
          </cell>
          <cell r="GJ307">
            <v>0</v>
          </cell>
          <cell r="GN307">
            <v>0</v>
          </cell>
          <cell r="GP307">
            <v>0</v>
          </cell>
          <cell r="GR307">
            <v>0</v>
          </cell>
          <cell r="GT307">
            <v>0</v>
          </cell>
          <cell r="GV307">
            <v>0</v>
          </cell>
          <cell r="GX307">
            <v>0</v>
          </cell>
          <cell r="GZ307">
            <v>0</v>
          </cell>
          <cell r="HD307">
            <v>0</v>
          </cell>
          <cell r="HF307">
            <v>0</v>
          </cell>
          <cell r="HH307">
            <v>0</v>
          </cell>
          <cell r="HJ307">
            <v>0</v>
          </cell>
          <cell r="HL307">
            <v>0</v>
          </cell>
          <cell r="HN307">
            <v>0</v>
          </cell>
          <cell r="HP307">
            <v>0</v>
          </cell>
          <cell r="HT307">
            <v>630997.63269061106</v>
          </cell>
          <cell r="HW307">
            <v>1244594.0659555139</v>
          </cell>
          <cell r="HZ307">
            <v>1221392.466721236</v>
          </cell>
          <cell r="IC307">
            <v>1198190.8674869584</v>
          </cell>
          <cell r="IF307">
            <v>1174989.2682526805</v>
          </cell>
          <cell r="II307">
            <v>1151787.6690184027</v>
          </cell>
          <cell r="IL307">
            <v>1128586.0697841248</v>
          </cell>
        </row>
      </sheetData>
      <sheetData sheetId="2" refreshError="1"/>
      <sheetData sheetId="3" refreshError="1"/>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yStockDE"/>
      <sheetName val="Base"/>
      <sheetName val="Saldos Ins"/>
      <sheetName val="Saldos x desemb"/>
      <sheetName val="Proyeccion"/>
      <sheetName val="Saldos_Ins"/>
      <sheetName val="Saldos_x_desemb"/>
      <sheetName val="Saldos_Ins1"/>
      <sheetName val="Saldos_x_desemb1"/>
    </sheetNames>
    <sheetDataSet>
      <sheetData sheetId="0" refreshError="1"/>
      <sheetData sheetId="1">
        <row r="1">
          <cell r="HS1" t="str">
            <v>21 Ministerio de Planificación y Cooperación</v>
          </cell>
          <cell r="IO1" t="str">
            <v>21 Ministerio de Planificación y Cooperación</v>
          </cell>
        </row>
        <row r="3">
          <cell r="HS3" t="str">
            <v>SERVICIO DE DEUDA EXTERNA (USD DIC 2001)</v>
          </cell>
          <cell r="IO3" t="str">
            <v>DESEMBOLSOS (ENDEUDAMIENTO) (USD)</v>
          </cell>
        </row>
        <row r="4">
          <cell r="HS4">
            <v>2002</v>
          </cell>
          <cell r="HV4">
            <v>2003</v>
          </cell>
          <cell r="HY4">
            <v>2004</v>
          </cell>
          <cell r="IB4">
            <v>2005</v>
          </cell>
          <cell r="IE4">
            <v>2006</v>
          </cell>
          <cell r="IH4">
            <v>2007</v>
          </cell>
          <cell r="IK4">
            <v>2008</v>
          </cell>
          <cell r="IO4">
            <v>2002</v>
          </cell>
          <cell r="IP4">
            <v>2003</v>
          </cell>
          <cell r="IQ4">
            <v>2004</v>
          </cell>
          <cell r="IR4">
            <v>2005</v>
          </cell>
          <cell r="IS4">
            <v>2006</v>
          </cell>
          <cell r="IT4">
            <v>2007</v>
          </cell>
          <cell r="IU4">
            <v>2008</v>
          </cell>
        </row>
        <row r="5">
          <cell r="HS5" t="str">
            <v>AMORTIZ.</v>
          </cell>
          <cell r="HT5" t="str">
            <v>INTERESES</v>
          </cell>
          <cell r="HU5" t="str">
            <v>COMISIÓN</v>
          </cell>
          <cell r="HV5" t="str">
            <v>AMORTIZ.</v>
          </cell>
          <cell r="HW5" t="str">
            <v>INTERESES</v>
          </cell>
          <cell r="HX5" t="str">
            <v>COMISIÓN</v>
          </cell>
          <cell r="HY5" t="str">
            <v>AMORTIZ.</v>
          </cell>
          <cell r="HZ5" t="str">
            <v>INTERESES</v>
          </cell>
          <cell r="IA5" t="str">
            <v>COMISIÓN</v>
          </cell>
          <cell r="IB5" t="str">
            <v>AMORTIZ.</v>
          </cell>
          <cell r="IC5" t="str">
            <v>INTERESES</v>
          </cell>
          <cell r="ID5" t="str">
            <v>COMISIÓN</v>
          </cell>
          <cell r="IE5" t="str">
            <v>AMORTIZ.</v>
          </cell>
          <cell r="IF5" t="str">
            <v>INTERESES</v>
          </cell>
          <cell r="IG5" t="str">
            <v>COMISIÓN</v>
          </cell>
          <cell r="IH5" t="str">
            <v>AMORTIZ.</v>
          </cell>
          <cell r="II5" t="str">
            <v>INTERESES</v>
          </cell>
          <cell r="IJ5" t="str">
            <v>COMISIÓN</v>
          </cell>
          <cell r="IK5" t="str">
            <v>AMORTIZ.</v>
          </cell>
          <cell r="IL5" t="str">
            <v>INTERESES</v>
          </cell>
        </row>
        <row r="6">
          <cell r="FX6">
            <v>0</v>
          </cell>
          <cell r="FY6">
            <v>0</v>
          </cell>
          <cell r="FZ6">
            <v>0</v>
          </cell>
          <cell r="GA6">
            <v>0</v>
          </cell>
          <cell r="GB6">
            <v>0</v>
          </cell>
          <cell r="GC6">
            <v>0</v>
          </cell>
          <cell r="GD6">
            <v>0</v>
          </cell>
          <cell r="GE6">
            <v>0</v>
          </cell>
          <cell r="GF6">
            <v>0</v>
          </cell>
          <cell r="GG6">
            <v>0</v>
          </cell>
          <cell r="GH6">
            <v>0</v>
          </cell>
          <cell r="GI6">
            <v>0</v>
          </cell>
          <cell r="GJ6">
            <v>0</v>
          </cell>
          <cell r="GK6">
            <v>0</v>
          </cell>
          <cell r="GM6">
            <v>0</v>
          </cell>
          <cell r="HS6">
            <v>13261965</v>
          </cell>
          <cell r="HT6">
            <v>165774.5625</v>
          </cell>
          <cell r="HU6">
            <v>0</v>
          </cell>
          <cell r="HV6">
            <v>0</v>
          </cell>
          <cell r="HW6">
            <v>0</v>
          </cell>
          <cell r="HX6">
            <v>0</v>
          </cell>
          <cell r="HY6">
            <v>0</v>
          </cell>
          <cell r="HZ6">
            <v>0</v>
          </cell>
          <cell r="IA6">
            <v>0</v>
          </cell>
          <cell r="IB6">
            <v>0</v>
          </cell>
          <cell r="IC6">
            <v>0</v>
          </cell>
          <cell r="ID6">
            <v>0</v>
          </cell>
          <cell r="IE6">
            <v>0</v>
          </cell>
          <cell r="IF6">
            <v>0</v>
          </cell>
          <cell r="IG6">
            <v>0</v>
          </cell>
          <cell r="IH6">
            <v>0</v>
          </cell>
          <cell r="II6">
            <v>0</v>
          </cell>
          <cell r="IJ6">
            <v>0</v>
          </cell>
          <cell r="IK6">
            <v>0</v>
          </cell>
          <cell r="IL6">
            <v>0</v>
          </cell>
          <cell r="IO6">
            <v>0</v>
          </cell>
          <cell r="IP6">
            <v>0</v>
          </cell>
          <cell r="IQ6">
            <v>0</v>
          </cell>
          <cell r="IR6">
            <v>0</v>
          </cell>
          <cell r="IS6">
            <v>0</v>
          </cell>
          <cell r="IT6">
            <v>0</v>
          </cell>
          <cell r="IU6">
            <v>0</v>
          </cell>
        </row>
        <row r="7">
          <cell r="FX7">
            <v>0</v>
          </cell>
          <cell r="FY7">
            <v>0</v>
          </cell>
          <cell r="FZ7">
            <v>0</v>
          </cell>
          <cell r="GA7">
            <v>0</v>
          </cell>
          <cell r="GB7">
            <v>0</v>
          </cell>
          <cell r="GC7">
            <v>0</v>
          </cell>
          <cell r="GD7">
            <v>0</v>
          </cell>
          <cell r="GE7">
            <v>0</v>
          </cell>
          <cell r="GF7">
            <v>0</v>
          </cell>
          <cell r="GG7">
            <v>0</v>
          </cell>
          <cell r="GH7">
            <v>0</v>
          </cell>
          <cell r="GI7">
            <v>0</v>
          </cell>
          <cell r="GJ7">
            <v>0</v>
          </cell>
          <cell r="GK7">
            <v>0</v>
          </cell>
          <cell r="GM7">
            <v>0</v>
          </cell>
          <cell r="HS7">
            <v>1029638.473</v>
          </cell>
          <cell r="HT7">
            <v>345958.52692799998</v>
          </cell>
          <cell r="HU7">
            <v>0</v>
          </cell>
          <cell r="HV7">
            <v>2059276.946</v>
          </cell>
          <cell r="HW7">
            <v>588129.49577759998</v>
          </cell>
          <cell r="HX7">
            <v>0</v>
          </cell>
          <cell r="HY7">
            <v>2059276.946</v>
          </cell>
          <cell r="HZ7">
            <v>449746.08500640001</v>
          </cell>
          <cell r="IA7">
            <v>0</v>
          </cell>
          <cell r="IB7">
            <v>2059276.946</v>
          </cell>
          <cell r="IC7">
            <v>311362.67423519999</v>
          </cell>
          <cell r="ID7">
            <v>0</v>
          </cell>
          <cell r="IE7">
            <v>2059276.946</v>
          </cell>
          <cell r="IF7">
            <v>172979.26346399996</v>
          </cell>
          <cell r="IG7">
            <v>0</v>
          </cell>
          <cell r="IH7">
            <v>1029638.473</v>
          </cell>
          <cell r="II7">
            <v>34595.852692799985</v>
          </cell>
          <cell r="IJ7">
            <v>0</v>
          </cell>
          <cell r="IK7">
            <v>0</v>
          </cell>
          <cell r="IL7">
            <v>-1.5646219253540038E-11</v>
          </cell>
          <cell r="IO7">
            <v>0</v>
          </cell>
          <cell r="IP7">
            <v>0</v>
          </cell>
          <cell r="IQ7">
            <v>0</v>
          </cell>
          <cell r="IR7">
            <v>0</v>
          </cell>
          <cell r="IS7">
            <v>0</v>
          </cell>
          <cell r="IT7">
            <v>0</v>
          </cell>
          <cell r="IU7">
            <v>0</v>
          </cell>
        </row>
        <row r="8">
          <cell r="FX8">
            <v>0</v>
          </cell>
          <cell r="FY8">
            <v>0</v>
          </cell>
          <cell r="FZ8">
            <v>0</v>
          </cell>
          <cell r="GA8">
            <v>0</v>
          </cell>
          <cell r="GB8">
            <v>0</v>
          </cell>
          <cell r="GC8">
            <v>0</v>
          </cell>
          <cell r="GD8">
            <v>0</v>
          </cell>
          <cell r="GE8">
            <v>0</v>
          </cell>
          <cell r="GF8">
            <v>0</v>
          </cell>
          <cell r="GG8">
            <v>0</v>
          </cell>
          <cell r="GH8">
            <v>0</v>
          </cell>
          <cell r="GI8">
            <v>0</v>
          </cell>
          <cell r="GJ8">
            <v>0</v>
          </cell>
          <cell r="GK8">
            <v>0</v>
          </cell>
          <cell r="GM8">
            <v>0</v>
          </cell>
          <cell r="HS8">
            <v>1412500</v>
          </cell>
          <cell r="HT8">
            <v>233062.5</v>
          </cell>
          <cell r="HU8">
            <v>0</v>
          </cell>
          <cell r="HV8">
            <v>2825000</v>
          </cell>
          <cell r="HW8">
            <v>349593.75</v>
          </cell>
          <cell r="HX8">
            <v>0</v>
          </cell>
          <cell r="HY8">
            <v>2825000</v>
          </cell>
          <cell r="HZ8">
            <v>194218.75</v>
          </cell>
          <cell r="IA8">
            <v>0</v>
          </cell>
          <cell r="IB8">
            <v>1412500</v>
          </cell>
          <cell r="IC8">
            <v>38843.75</v>
          </cell>
          <cell r="ID8">
            <v>0</v>
          </cell>
          <cell r="IE8">
            <v>0</v>
          </cell>
          <cell r="IF8">
            <v>0</v>
          </cell>
          <cell r="IG8">
            <v>0</v>
          </cell>
          <cell r="IH8">
            <v>0</v>
          </cell>
          <cell r="II8">
            <v>0</v>
          </cell>
          <cell r="IJ8">
            <v>0</v>
          </cell>
          <cell r="IK8">
            <v>0</v>
          </cell>
          <cell r="IL8">
            <v>0</v>
          </cell>
          <cell r="IO8">
            <v>0</v>
          </cell>
          <cell r="IP8">
            <v>0</v>
          </cell>
          <cell r="IQ8">
            <v>0</v>
          </cell>
          <cell r="IR8">
            <v>0</v>
          </cell>
          <cell r="IS8">
            <v>0</v>
          </cell>
          <cell r="IT8">
            <v>0</v>
          </cell>
          <cell r="IU8">
            <v>0</v>
          </cell>
        </row>
        <row r="9">
          <cell r="FX9">
            <v>0</v>
          </cell>
          <cell r="FY9">
            <v>0</v>
          </cell>
          <cell r="FZ9">
            <v>0</v>
          </cell>
          <cell r="GA9">
            <v>0</v>
          </cell>
          <cell r="GB9">
            <v>0</v>
          </cell>
          <cell r="GC9">
            <v>0</v>
          </cell>
          <cell r="GD9">
            <v>0</v>
          </cell>
          <cell r="GE9">
            <v>0</v>
          </cell>
          <cell r="GF9">
            <v>0</v>
          </cell>
          <cell r="GG9">
            <v>0</v>
          </cell>
          <cell r="GH9">
            <v>0</v>
          </cell>
          <cell r="GI9">
            <v>0</v>
          </cell>
          <cell r="GJ9">
            <v>0</v>
          </cell>
          <cell r="GK9">
            <v>0</v>
          </cell>
          <cell r="GM9">
            <v>0</v>
          </cell>
          <cell r="HS9">
            <v>0</v>
          </cell>
          <cell r="HT9">
            <v>275437.5</v>
          </cell>
          <cell r="HU9">
            <v>0</v>
          </cell>
          <cell r="HV9">
            <v>0</v>
          </cell>
          <cell r="HW9">
            <v>550875</v>
          </cell>
          <cell r="HX9">
            <v>0</v>
          </cell>
          <cell r="HY9">
            <v>0</v>
          </cell>
          <cell r="HZ9">
            <v>550875</v>
          </cell>
          <cell r="IA9">
            <v>0</v>
          </cell>
          <cell r="IB9">
            <v>0</v>
          </cell>
          <cell r="IC9">
            <v>550875</v>
          </cell>
          <cell r="ID9">
            <v>0</v>
          </cell>
          <cell r="IE9">
            <v>2166666.6666666665</v>
          </cell>
          <cell r="IF9">
            <v>539398.4375</v>
          </cell>
          <cell r="IG9">
            <v>0</v>
          </cell>
          <cell r="IH9">
            <v>2166666.6666666665</v>
          </cell>
          <cell r="II9">
            <v>493492.18750000012</v>
          </cell>
          <cell r="IJ9">
            <v>0</v>
          </cell>
          <cell r="IK9">
            <v>2166666.6666666665</v>
          </cell>
          <cell r="IL9">
            <v>447585.93750000012</v>
          </cell>
          <cell r="IO9">
            <v>0</v>
          </cell>
          <cell r="IP9">
            <v>0</v>
          </cell>
          <cell r="IQ9">
            <v>0</v>
          </cell>
          <cell r="IR9">
            <v>0</v>
          </cell>
          <cell r="IS9">
            <v>0</v>
          </cell>
          <cell r="IT9">
            <v>0</v>
          </cell>
          <cell r="IU9">
            <v>0</v>
          </cell>
        </row>
        <row r="10">
          <cell r="FX10">
            <v>0</v>
          </cell>
          <cell r="FY10">
            <v>0</v>
          </cell>
          <cell r="FZ10">
            <v>0</v>
          </cell>
          <cell r="GA10">
            <v>0</v>
          </cell>
          <cell r="GB10">
            <v>0</v>
          </cell>
          <cell r="GC10">
            <v>0</v>
          </cell>
          <cell r="GD10">
            <v>0</v>
          </cell>
          <cell r="GE10">
            <v>0</v>
          </cell>
          <cell r="GF10">
            <v>0</v>
          </cell>
          <cell r="GG10">
            <v>0</v>
          </cell>
          <cell r="GH10">
            <v>0</v>
          </cell>
          <cell r="GI10">
            <v>0</v>
          </cell>
          <cell r="GJ10">
            <v>0</v>
          </cell>
          <cell r="GK10">
            <v>0</v>
          </cell>
          <cell r="GM10">
            <v>0</v>
          </cell>
          <cell r="HS10">
            <v>0</v>
          </cell>
          <cell r="HT10">
            <v>105937.50000000001</v>
          </cell>
          <cell r="HU10">
            <v>0</v>
          </cell>
          <cell r="HV10">
            <v>0</v>
          </cell>
          <cell r="HW10">
            <v>211875.00000000003</v>
          </cell>
          <cell r="HX10">
            <v>0</v>
          </cell>
          <cell r="HY10">
            <v>0</v>
          </cell>
          <cell r="HZ10">
            <v>211875.00000000003</v>
          </cell>
          <cell r="IA10">
            <v>0</v>
          </cell>
          <cell r="IB10">
            <v>500000</v>
          </cell>
          <cell r="IC10">
            <v>209226.5625</v>
          </cell>
          <cell r="ID10">
            <v>0</v>
          </cell>
          <cell r="IE10">
            <v>500000</v>
          </cell>
          <cell r="IF10">
            <v>198632.8125</v>
          </cell>
          <cell r="IG10">
            <v>0</v>
          </cell>
          <cell r="IH10">
            <v>500000</v>
          </cell>
          <cell r="II10">
            <v>188039.0625</v>
          </cell>
          <cell r="IJ10">
            <v>0</v>
          </cell>
          <cell r="IK10">
            <v>500000</v>
          </cell>
          <cell r="IL10">
            <v>177445.3125</v>
          </cell>
          <cell r="IO10">
            <v>0</v>
          </cell>
          <cell r="IP10">
            <v>0</v>
          </cell>
          <cell r="IQ10">
            <v>0</v>
          </cell>
          <cell r="IR10">
            <v>0</v>
          </cell>
          <cell r="IS10">
            <v>0</v>
          </cell>
          <cell r="IT10">
            <v>0</v>
          </cell>
          <cell r="IU10">
            <v>0</v>
          </cell>
        </row>
        <row r="11">
          <cell r="FX11">
            <v>0</v>
          </cell>
          <cell r="FY11">
            <v>0</v>
          </cell>
          <cell r="FZ11">
            <v>0</v>
          </cell>
          <cell r="GA11">
            <v>0</v>
          </cell>
          <cell r="GB11">
            <v>0</v>
          </cell>
          <cell r="GC11">
            <v>0</v>
          </cell>
          <cell r="GD11">
            <v>0</v>
          </cell>
          <cell r="GE11">
            <v>0</v>
          </cell>
          <cell r="GF11">
            <v>0</v>
          </cell>
          <cell r="GG11">
            <v>0</v>
          </cell>
          <cell r="GH11">
            <v>0</v>
          </cell>
          <cell r="GI11">
            <v>0</v>
          </cell>
          <cell r="GJ11">
            <v>0</v>
          </cell>
          <cell r="GK11">
            <v>0</v>
          </cell>
          <cell r="GM11">
            <v>0</v>
          </cell>
          <cell r="HS11">
            <v>570772.61</v>
          </cell>
          <cell r="HT11">
            <v>4280.7945749999999</v>
          </cell>
          <cell r="HU11">
            <v>0</v>
          </cell>
          <cell r="HV11">
            <v>570772.61</v>
          </cell>
          <cell r="HW11">
            <v>2140.3972874999999</v>
          </cell>
          <cell r="HX11">
            <v>0</v>
          </cell>
          <cell r="HY11">
            <v>0</v>
          </cell>
          <cell r="HZ11">
            <v>0</v>
          </cell>
          <cell r="IA11">
            <v>0</v>
          </cell>
          <cell r="IB11">
            <v>0</v>
          </cell>
          <cell r="IC11">
            <v>0</v>
          </cell>
          <cell r="ID11">
            <v>0</v>
          </cell>
          <cell r="IE11">
            <v>0</v>
          </cell>
          <cell r="IF11">
            <v>0</v>
          </cell>
          <cell r="IG11">
            <v>0</v>
          </cell>
          <cell r="IH11">
            <v>0</v>
          </cell>
          <cell r="II11">
            <v>0</v>
          </cell>
          <cell r="IJ11">
            <v>0</v>
          </cell>
          <cell r="IK11">
            <v>0</v>
          </cell>
          <cell r="IL11">
            <v>0</v>
          </cell>
          <cell r="IO11">
            <v>0</v>
          </cell>
          <cell r="IP11">
            <v>0</v>
          </cell>
          <cell r="IQ11">
            <v>0</v>
          </cell>
          <cell r="IR11">
            <v>0</v>
          </cell>
          <cell r="IS11">
            <v>0</v>
          </cell>
          <cell r="IT11">
            <v>0</v>
          </cell>
          <cell r="IU11">
            <v>0</v>
          </cell>
        </row>
        <row r="12">
          <cell r="FX12">
            <v>0</v>
          </cell>
          <cell r="FY12">
            <v>0</v>
          </cell>
          <cell r="FZ12">
            <v>0</v>
          </cell>
          <cell r="GA12">
            <v>0</v>
          </cell>
          <cell r="GB12">
            <v>0</v>
          </cell>
          <cell r="GC12">
            <v>0</v>
          </cell>
          <cell r="GD12">
            <v>0</v>
          </cell>
          <cell r="GE12">
            <v>0</v>
          </cell>
          <cell r="GF12">
            <v>0</v>
          </cell>
          <cell r="GG12">
            <v>0</v>
          </cell>
          <cell r="GH12">
            <v>0</v>
          </cell>
          <cell r="GI12">
            <v>0</v>
          </cell>
          <cell r="GJ12">
            <v>0</v>
          </cell>
          <cell r="GK12">
            <v>0</v>
          </cell>
          <cell r="GM12">
            <v>0</v>
          </cell>
          <cell r="HS12">
            <v>32464.785714285714</v>
          </cell>
          <cell r="HT12">
            <v>852.20062499999995</v>
          </cell>
          <cell r="HU12">
            <v>0</v>
          </cell>
          <cell r="HV12">
            <v>64929.571428571428</v>
          </cell>
          <cell r="HW12">
            <v>1339.1724107142859</v>
          </cell>
          <cell r="HX12">
            <v>0</v>
          </cell>
          <cell r="HY12">
            <v>64929.571428571428</v>
          </cell>
          <cell r="HZ12">
            <v>852.20062500000006</v>
          </cell>
          <cell r="IA12">
            <v>0</v>
          </cell>
          <cell r="IB12">
            <v>64929.571428571428</v>
          </cell>
          <cell r="IC12">
            <v>365.2288392857144</v>
          </cell>
          <cell r="ID12">
            <v>0</v>
          </cell>
          <cell r="IE12">
            <v>0</v>
          </cell>
          <cell r="IF12">
            <v>1.6370904631912708E-13</v>
          </cell>
          <cell r="IG12">
            <v>0</v>
          </cell>
          <cell r="IH12">
            <v>0</v>
          </cell>
          <cell r="II12">
            <v>1.6370904631912708E-13</v>
          </cell>
          <cell r="IJ12">
            <v>0</v>
          </cell>
          <cell r="IK12">
            <v>0</v>
          </cell>
          <cell r="IL12">
            <v>1.6370904631912708E-13</v>
          </cell>
          <cell r="IO12">
            <v>0</v>
          </cell>
          <cell r="IP12">
            <v>0</v>
          </cell>
          <cell r="IQ12">
            <v>0</v>
          </cell>
          <cell r="IR12">
            <v>0</v>
          </cell>
          <cell r="IS12">
            <v>0</v>
          </cell>
          <cell r="IT12">
            <v>0</v>
          </cell>
          <cell r="IU12">
            <v>0</v>
          </cell>
        </row>
        <row r="13">
          <cell r="FX13">
            <v>0</v>
          </cell>
          <cell r="FY13">
            <v>0</v>
          </cell>
          <cell r="FZ13">
            <v>0</v>
          </cell>
          <cell r="GA13">
            <v>0</v>
          </cell>
          <cell r="GB13">
            <v>0</v>
          </cell>
          <cell r="GC13">
            <v>0</v>
          </cell>
          <cell r="GD13">
            <v>0</v>
          </cell>
          <cell r="GE13">
            <v>0</v>
          </cell>
          <cell r="GF13">
            <v>0</v>
          </cell>
          <cell r="GG13">
            <v>0</v>
          </cell>
          <cell r="GH13">
            <v>0</v>
          </cell>
          <cell r="GI13">
            <v>0</v>
          </cell>
          <cell r="GJ13">
            <v>0</v>
          </cell>
          <cell r="GK13">
            <v>0</v>
          </cell>
          <cell r="GM13">
            <v>0</v>
          </cell>
          <cell r="HS13">
            <v>27839.9025</v>
          </cell>
          <cell r="HT13">
            <v>2227.1922</v>
          </cell>
          <cell r="HU13">
            <v>0</v>
          </cell>
          <cell r="HV13">
            <v>55679.805</v>
          </cell>
          <cell r="HW13">
            <v>3619.1873249999999</v>
          </cell>
          <cell r="HX13">
            <v>0</v>
          </cell>
          <cell r="HY13">
            <v>55679.805</v>
          </cell>
          <cell r="HZ13">
            <v>2505.5912250000001</v>
          </cell>
          <cell r="IA13">
            <v>0</v>
          </cell>
          <cell r="IB13">
            <v>55679.805</v>
          </cell>
          <cell r="IC13">
            <v>1391.9951250000004</v>
          </cell>
          <cell r="ID13">
            <v>0</v>
          </cell>
          <cell r="IE13">
            <v>27839.9025</v>
          </cell>
          <cell r="IF13">
            <v>278.39902500000045</v>
          </cell>
          <cell r="IG13">
            <v>0</v>
          </cell>
          <cell r="IH13">
            <v>0</v>
          </cell>
          <cell r="II13">
            <v>4.3655745685100554E-13</v>
          </cell>
          <cell r="IJ13">
            <v>0</v>
          </cell>
          <cell r="IK13">
            <v>0</v>
          </cell>
          <cell r="IL13">
            <v>4.3655745685100554E-13</v>
          </cell>
          <cell r="IO13">
            <v>0</v>
          </cell>
          <cell r="IP13">
            <v>0</v>
          </cell>
          <cell r="IQ13">
            <v>0</v>
          </cell>
          <cell r="IR13">
            <v>0</v>
          </cell>
          <cell r="IS13">
            <v>0</v>
          </cell>
          <cell r="IT13">
            <v>0</v>
          </cell>
          <cell r="IU13">
            <v>0</v>
          </cell>
        </row>
        <row r="14">
          <cell r="FX14">
            <v>0</v>
          </cell>
          <cell r="FY14">
            <v>0</v>
          </cell>
          <cell r="FZ14">
            <v>0</v>
          </cell>
          <cell r="GA14">
            <v>0</v>
          </cell>
          <cell r="GB14">
            <v>0</v>
          </cell>
          <cell r="GC14">
            <v>0</v>
          </cell>
          <cell r="GD14">
            <v>0</v>
          </cell>
          <cell r="GE14">
            <v>0</v>
          </cell>
          <cell r="GF14">
            <v>0</v>
          </cell>
          <cell r="GG14">
            <v>0</v>
          </cell>
          <cell r="GH14">
            <v>0</v>
          </cell>
          <cell r="GI14">
            <v>0</v>
          </cell>
          <cell r="GJ14">
            <v>0</v>
          </cell>
          <cell r="GK14">
            <v>0</v>
          </cell>
          <cell r="GM14">
            <v>0</v>
          </cell>
          <cell r="HS14">
            <v>142593.264</v>
          </cell>
          <cell r="HT14">
            <v>7129.6632</v>
          </cell>
          <cell r="HU14">
            <v>0</v>
          </cell>
          <cell r="HV14">
            <v>285186.52799999999</v>
          </cell>
          <cell r="HW14">
            <v>9981.5284800000009</v>
          </cell>
          <cell r="HX14">
            <v>0</v>
          </cell>
          <cell r="HY14">
            <v>285186.52799999999</v>
          </cell>
          <cell r="HZ14">
            <v>4277.7979200000009</v>
          </cell>
          <cell r="IA14">
            <v>0</v>
          </cell>
          <cell r="IB14">
            <v>0</v>
          </cell>
          <cell r="IC14">
            <v>1.1641532182693482E-12</v>
          </cell>
          <cell r="ID14">
            <v>0</v>
          </cell>
          <cell r="IE14">
            <v>0</v>
          </cell>
          <cell r="IF14">
            <v>1.1641532182693482E-12</v>
          </cell>
          <cell r="IG14">
            <v>0</v>
          </cell>
          <cell r="IH14">
            <v>0</v>
          </cell>
          <cell r="II14">
            <v>1.1641532182693482E-12</v>
          </cell>
          <cell r="IJ14">
            <v>0</v>
          </cell>
          <cell r="IK14">
            <v>0</v>
          </cell>
          <cell r="IL14">
            <v>1.1641532182693482E-12</v>
          </cell>
          <cell r="IO14">
            <v>0</v>
          </cell>
          <cell r="IP14">
            <v>0</v>
          </cell>
          <cell r="IQ14">
            <v>0</v>
          </cell>
          <cell r="IR14">
            <v>0</v>
          </cell>
          <cell r="IS14">
            <v>0</v>
          </cell>
          <cell r="IT14">
            <v>0</v>
          </cell>
          <cell r="IU14">
            <v>0</v>
          </cell>
        </row>
        <row r="15">
          <cell r="FX15">
            <v>0</v>
          </cell>
          <cell r="FY15">
            <v>0</v>
          </cell>
          <cell r="FZ15">
            <v>0</v>
          </cell>
          <cell r="GA15">
            <v>0</v>
          </cell>
          <cell r="GB15">
            <v>0</v>
          </cell>
          <cell r="GC15">
            <v>0</v>
          </cell>
          <cell r="GD15">
            <v>0</v>
          </cell>
          <cell r="GE15">
            <v>0</v>
          </cell>
          <cell r="GF15">
            <v>0</v>
          </cell>
          <cell r="GG15">
            <v>0</v>
          </cell>
          <cell r="GH15">
            <v>0</v>
          </cell>
          <cell r="GI15">
            <v>0</v>
          </cell>
          <cell r="GJ15">
            <v>0</v>
          </cell>
          <cell r="GK15">
            <v>0</v>
          </cell>
          <cell r="GM15">
            <v>0</v>
          </cell>
          <cell r="HS15">
            <v>891909.04749999999</v>
          </cell>
          <cell r="HT15">
            <v>35676.361900000004</v>
          </cell>
          <cell r="HU15">
            <v>0</v>
          </cell>
          <cell r="HV15">
            <v>1783818.095</v>
          </cell>
          <cell r="HW15">
            <v>44595.452375000008</v>
          </cell>
          <cell r="HX15">
            <v>0</v>
          </cell>
          <cell r="HY15">
            <v>891909.04749999999</v>
          </cell>
          <cell r="HZ15">
            <v>8919.0904750000045</v>
          </cell>
          <cell r="IA15">
            <v>0</v>
          </cell>
          <cell r="IB15">
            <v>0</v>
          </cell>
          <cell r="IC15">
            <v>4.6566128730773927E-12</v>
          </cell>
          <cell r="ID15">
            <v>0</v>
          </cell>
          <cell r="IE15">
            <v>0</v>
          </cell>
          <cell r="IF15">
            <v>4.6566128730773927E-12</v>
          </cell>
          <cell r="IG15">
            <v>0</v>
          </cell>
          <cell r="IH15">
            <v>0</v>
          </cell>
          <cell r="II15">
            <v>4.6566128730773927E-12</v>
          </cell>
          <cell r="IJ15">
            <v>0</v>
          </cell>
          <cell r="IK15">
            <v>0</v>
          </cell>
          <cell r="IL15">
            <v>4.6566128730773927E-12</v>
          </cell>
          <cell r="IO15">
            <v>0</v>
          </cell>
          <cell r="IP15">
            <v>0</v>
          </cell>
          <cell r="IQ15">
            <v>0</v>
          </cell>
          <cell r="IR15">
            <v>0</v>
          </cell>
          <cell r="IS15">
            <v>0</v>
          </cell>
          <cell r="IT15">
            <v>0</v>
          </cell>
          <cell r="IU15">
            <v>0</v>
          </cell>
        </row>
        <row r="16">
          <cell r="FX16">
            <v>0</v>
          </cell>
          <cell r="FY16">
            <v>0</v>
          </cell>
          <cell r="FZ16">
            <v>0</v>
          </cell>
          <cell r="GA16">
            <v>0</v>
          </cell>
          <cell r="GB16">
            <v>0</v>
          </cell>
          <cell r="GC16">
            <v>0</v>
          </cell>
          <cell r="GD16">
            <v>0</v>
          </cell>
          <cell r="GE16">
            <v>0</v>
          </cell>
          <cell r="GF16">
            <v>0</v>
          </cell>
          <cell r="GG16">
            <v>0</v>
          </cell>
          <cell r="GH16">
            <v>0</v>
          </cell>
          <cell r="GI16">
            <v>0</v>
          </cell>
          <cell r="GJ16">
            <v>0</v>
          </cell>
          <cell r="GK16">
            <v>0</v>
          </cell>
          <cell r="GM16">
            <v>0</v>
          </cell>
          <cell r="HS16">
            <v>54735.613749999997</v>
          </cell>
          <cell r="HT16">
            <v>5473.5613750000002</v>
          </cell>
          <cell r="HU16">
            <v>0</v>
          </cell>
          <cell r="HV16">
            <v>109471.22749999999</v>
          </cell>
          <cell r="HW16">
            <v>8894.5372343749987</v>
          </cell>
          <cell r="HX16">
            <v>0</v>
          </cell>
          <cell r="HY16">
            <v>109471.22749999999</v>
          </cell>
          <cell r="HZ16">
            <v>6157.7565468749981</v>
          </cell>
          <cell r="IA16">
            <v>0</v>
          </cell>
          <cell r="IB16">
            <v>109471.22749999999</v>
          </cell>
          <cell r="IC16">
            <v>3420.9758593749989</v>
          </cell>
          <cell r="ID16">
            <v>0</v>
          </cell>
          <cell r="IE16">
            <v>54735.613749999997</v>
          </cell>
          <cell r="IF16">
            <v>684.19517187499889</v>
          </cell>
          <cell r="IG16">
            <v>0</v>
          </cell>
          <cell r="IH16">
            <v>0</v>
          </cell>
          <cell r="II16">
            <v>-1.091393642127514E-12</v>
          </cell>
          <cell r="IJ16">
            <v>0</v>
          </cell>
          <cell r="IK16">
            <v>0</v>
          </cell>
          <cell r="IL16">
            <v>-1.091393642127514E-12</v>
          </cell>
          <cell r="IO16">
            <v>0</v>
          </cell>
          <cell r="IP16">
            <v>0</v>
          </cell>
          <cell r="IQ16">
            <v>0</v>
          </cell>
          <cell r="IR16">
            <v>0</v>
          </cell>
          <cell r="IS16">
            <v>0</v>
          </cell>
          <cell r="IT16">
            <v>0</v>
          </cell>
          <cell r="IU16">
            <v>0</v>
          </cell>
        </row>
        <row r="17">
          <cell r="FX17">
            <v>0</v>
          </cell>
          <cell r="FY17">
            <v>0</v>
          </cell>
          <cell r="FZ17">
            <v>0</v>
          </cell>
          <cell r="GA17">
            <v>0</v>
          </cell>
          <cell r="GB17">
            <v>0</v>
          </cell>
          <cell r="GC17">
            <v>0</v>
          </cell>
          <cell r="GD17">
            <v>0</v>
          </cell>
          <cell r="GE17">
            <v>0</v>
          </cell>
          <cell r="GF17">
            <v>0</v>
          </cell>
          <cell r="GG17">
            <v>0</v>
          </cell>
          <cell r="GH17">
            <v>0</v>
          </cell>
          <cell r="GI17">
            <v>0</v>
          </cell>
          <cell r="GJ17">
            <v>0</v>
          </cell>
          <cell r="GK17">
            <v>0</v>
          </cell>
          <cell r="GM17">
            <v>0</v>
          </cell>
          <cell r="HS17">
            <v>202716.9025</v>
          </cell>
          <cell r="HT17">
            <v>30407.535375000003</v>
          </cell>
          <cell r="HU17">
            <v>0</v>
          </cell>
          <cell r="HV17">
            <v>405433.80499999999</v>
          </cell>
          <cell r="HW17">
            <v>53213.186906250005</v>
          </cell>
          <cell r="HX17">
            <v>0</v>
          </cell>
          <cell r="HY17">
            <v>405433.80499999999</v>
          </cell>
          <cell r="HZ17">
            <v>43077.341781249997</v>
          </cell>
          <cell r="IA17">
            <v>0</v>
          </cell>
          <cell r="IB17">
            <v>405433.80499999999</v>
          </cell>
          <cell r="IC17">
            <v>32941.496656249998</v>
          </cell>
          <cell r="ID17">
            <v>0</v>
          </cell>
          <cell r="IE17">
            <v>405433.80499999999</v>
          </cell>
          <cell r="IF17">
            <v>22805.651531249998</v>
          </cell>
          <cell r="IG17">
            <v>0</v>
          </cell>
          <cell r="IH17">
            <v>405433.80499999999</v>
          </cell>
          <cell r="II17">
            <v>12669.806406249998</v>
          </cell>
          <cell r="IJ17">
            <v>0</v>
          </cell>
          <cell r="IK17">
            <v>202716.9025</v>
          </cell>
          <cell r="IL17">
            <v>2533.9612812499986</v>
          </cell>
          <cell r="IO17">
            <v>0</v>
          </cell>
          <cell r="IP17">
            <v>0</v>
          </cell>
          <cell r="IQ17">
            <v>0</v>
          </cell>
          <cell r="IR17">
            <v>0</v>
          </cell>
          <cell r="IS17">
            <v>0</v>
          </cell>
          <cell r="IT17">
            <v>0</v>
          </cell>
          <cell r="IU17">
            <v>0</v>
          </cell>
        </row>
        <row r="18">
          <cell r="FX18">
            <v>0</v>
          </cell>
          <cell r="FY18">
            <v>0</v>
          </cell>
          <cell r="FZ18">
            <v>0</v>
          </cell>
          <cell r="GA18">
            <v>0</v>
          </cell>
          <cell r="GB18">
            <v>0</v>
          </cell>
          <cell r="GC18">
            <v>0</v>
          </cell>
          <cell r="GD18">
            <v>0</v>
          </cell>
          <cell r="GE18">
            <v>0</v>
          </cell>
          <cell r="GF18">
            <v>0</v>
          </cell>
          <cell r="GG18">
            <v>0</v>
          </cell>
          <cell r="GH18">
            <v>0</v>
          </cell>
          <cell r="GI18">
            <v>0</v>
          </cell>
          <cell r="GJ18">
            <v>0</v>
          </cell>
          <cell r="GK18">
            <v>0</v>
          </cell>
          <cell r="GM18">
            <v>0</v>
          </cell>
          <cell r="HS18">
            <v>480354.64666666667</v>
          </cell>
          <cell r="HT18">
            <v>72053.197</v>
          </cell>
          <cell r="HU18">
            <v>0</v>
          </cell>
          <cell r="HV18">
            <v>960709.29333333333</v>
          </cell>
          <cell r="HW18">
            <v>126093.09475</v>
          </cell>
          <cell r="HX18">
            <v>0</v>
          </cell>
          <cell r="HY18">
            <v>960709.29333333333</v>
          </cell>
          <cell r="HZ18">
            <v>102075.36241666667</v>
          </cell>
          <cell r="IA18">
            <v>0</v>
          </cell>
          <cell r="IB18">
            <v>960709.29333333333</v>
          </cell>
          <cell r="IC18">
            <v>78057.630083333352</v>
          </cell>
          <cell r="ID18">
            <v>0</v>
          </cell>
          <cell r="IE18">
            <v>960709.29333333333</v>
          </cell>
          <cell r="IF18">
            <v>54039.897750000033</v>
          </cell>
          <cell r="IG18">
            <v>0</v>
          </cell>
          <cell r="IH18">
            <v>960709.29333333333</v>
          </cell>
          <cell r="II18">
            <v>30022.165416666689</v>
          </cell>
          <cell r="IJ18">
            <v>0</v>
          </cell>
          <cell r="IK18">
            <v>480354.64666666667</v>
          </cell>
          <cell r="IL18">
            <v>6004.4330833333543</v>
          </cell>
          <cell r="IO18">
            <v>0</v>
          </cell>
          <cell r="IP18">
            <v>0</v>
          </cell>
          <cell r="IQ18">
            <v>0</v>
          </cell>
          <cell r="IR18">
            <v>0</v>
          </cell>
          <cell r="IS18">
            <v>0</v>
          </cell>
          <cell r="IT18">
            <v>0</v>
          </cell>
          <cell r="IU18">
            <v>0</v>
          </cell>
        </row>
        <row r="19">
          <cell r="FX19">
            <v>0</v>
          </cell>
          <cell r="FY19">
            <v>0</v>
          </cell>
          <cell r="FZ19">
            <v>0</v>
          </cell>
          <cell r="GA19">
            <v>0</v>
          </cell>
          <cell r="GB19">
            <v>0</v>
          </cell>
          <cell r="GC19">
            <v>0</v>
          </cell>
          <cell r="GD19">
            <v>0</v>
          </cell>
          <cell r="GE19">
            <v>0</v>
          </cell>
          <cell r="GF19">
            <v>0</v>
          </cell>
          <cell r="GG19">
            <v>0</v>
          </cell>
          <cell r="GH19">
            <v>0</v>
          </cell>
          <cell r="GI19">
            <v>0</v>
          </cell>
          <cell r="GJ19">
            <v>0</v>
          </cell>
          <cell r="GK19">
            <v>0</v>
          </cell>
          <cell r="GM19">
            <v>0</v>
          </cell>
          <cell r="HS19">
            <v>237584.42933333333</v>
          </cell>
          <cell r="HT19">
            <v>44547.080500000004</v>
          </cell>
          <cell r="HU19">
            <v>0</v>
          </cell>
          <cell r="HV19">
            <v>475168.85866666667</v>
          </cell>
          <cell r="HW19">
            <v>80184.744900000005</v>
          </cell>
          <cell r="HX19">
            <v>0</v>
          </cell>
          <cell r="HY19">
            <v>475168.85866666667</v>
          </cell>
          <cell r="HZ19">
            <v>68305.523433333336</v>
          </cell>
          <cell r="IA19">
            <v>0</v>
          </cell>
          <cell r="IB19">
            <v>475168.85866666667</v>
          </cell>
          <cell r="IC19">
            <v>56426.301966666659</v>
          </cell>
          <cell r="ID19">
            <v>0</v>
          </cell>
          <cell r="IE19">
            <v>475168.85866666667</v>
          </cell>
          <cell r="IF19">
            <v>44547.080499999989</v>
          </cell>
          <cell r="IG19">
            <v>0</v>
          </cell>
          <cell r="IH19">
            <v>475168.85866666667</v>
          </cell>
          <cell r="II19">
            <v>32667.85903333332</v>
          </cell>
          <cell r="IJ19">
            <v>0</v>
          </cell>
          <cell r="IK19">
            <v>475168.85866666667</v>
          </cell>
          <cell r="IL19">
            <v>20788.63756666665</v>
          </cell>
          <cell r="IO19">
            <v>0</v>
          </cell>
          <cell r="IP19">
            <v>0</v>
          </cell>
          <cell r="IQ19">
            <v>0</v>
          </cell>
          <cell r="IR19">
            <v>0</v>
          </cell>
          <cell r="IS19">
            <v>0</v>
          </cell>
          <cell r="IT19">
            <v>0</v>
          </cell>
          <cell r="IU19">
            <v>0</v>
          </cell>
        </row>
        <row r="20">
          <cell r="FX20">
            <v>0</v>
          </cell>
          <cell r="FY20">
            <v>0</v>
          </cell>
          <cell r="FZ20">
            <v>0</v>
          </cell>
          <cell r="GA20">
            <v>0</v>
          </cell>
          <cell r="GB20">
            <v>0</v>
          </cell>
          <cell r="GC20">
            <v>0</v>
          </cell>
          <cell r="GD20">
            <v>0</v>
          </cell>
          <cell r="GE20">
            <v>0</v>
          </cell>
          <cell r="GF20">
            <v>0</v>
          </cell>
          <cell r="GG20">
            <v>0</v>
          </cell>
          <cell r="GH20">
            <v>0</v>
          </cell>
          <cell r="GI20">
            <v>0</v>
          </cell>
          <cell r="GJ20">
            <v>0</v>
          </cell>
          <cell r="GK20">
            <v>0</v>
          </cell>
          <cell r="GM20">
            <v>0</v>
          </cell>
          <cell r="HS20">
            <v>667356.90863636369</v>
          </cell>
          <cell r="HT20">
            <v>408889.57792150002</v>
          </cell>
          <cell r="HU20">
            <v>0</v>
          </cell>
          <cell r="HV20">
            <v>1334713.8172727274</v>
          </cell>
          <cell r="HW20">
            <v>762021.48612643185</v>
          </cell>
          <cell r="HX20">
            <v>0</v>
          </cell>
          <cell r="HY20">
            <v>1334713.8172727274</v>
          </cell>
          <cell r="HZ20">
            <v>687677.92650434095</v>
          </cell>
          <cell r="IA20">
            <v>0</v>
          </cell>
          <cell r="IB20">
            <v>1334713.8172727274</v>
          </cell>
          <cell r="IC20">
            <v>613334.36688225018</v>
          </cell>
          <cell r="ID20">
            <v>0</v>
          </cell>
          <cell r="IE20">
            <v>1334713.8172727274</v>
          </cell>
          <cell r="IF20">
            <v>538990.80726015929</v>
          </cell>
          <cell r="IG20">
            <v>0</v>
          </cell>
          <cell r="IH20">
            <v>1334713.8172727274</v>
          </cell>
          <cell r="II20">
            <v>464647.24763806839</v>
          </cell>
          <cell r="IJ20">
            <v>0</v>
          </cell>
          <cell r="IK20">
            <v>1334713.8172727274</v>
          </cell>
          <cell r="IL20">
            <v>390303.6880159775</v>
          </cell>
          <cell r="IO20">
            <v>0</v>
          </cell>
          <cell r="IP20">
            <v>0</v>
          </cell>
          <cell r="IQ20">
            <v>0</v>
          </cell>
          <cell r="IR20">
            <v>0</v>
          </cell>
          <cell r="IS20">
            <v>0</v>
          </cell>
          <cell r="IT20">
            <v>0</v>
          </cell>
          <cell r="IU20">
            <v>0</v>
          </cell>
        </row>
        <row r="21">
          <cell r="FX21">
            <v>0</v>
          </cell>
          <cell r="FY21">
            <v>0</v>
          </cell>
          <cell r="FZ21">
            <v>0</v>
          </cell>
          <cell r="GA21">
            <v>0</v>
          </cell>
          <cell r="GB21">
            <v>0</v>
          </cell>
          <cell r="GC21">
            <v>0</v>
          </cell>
          <cell r="GD21">
            <v>0</v>
          </cell>
          <cell r="GE21">
            <v>0</v>
          </cell>
          <cell r="GF21">
            <v>0</v>
          </cell>
          <cell r="GG21">
            <v>0</v>
          </cell>
          <cell r="GH21">
            <v>0</v>
          </cell>
          <cell r="GI21">
            <v>0</v>
          </cell>
          <cell r="GJ21">
            <v>0</v>
          </cell>
          <cell r="GK21">
            <v>0</v>
          </cell>
          <cell r="GM21">
            <v>0</v>
          </cell>
          <cell r="HS21">
            <v>15151.311250000001</v>
          </cell>
          <cell r="HT21">
            <v>1212.1049</v>
          </cell>
          <cell r="HU21">
            <v>0</v>
          </cell>
          <cell r="HV21">
            <v>30302.622500000001</v>
          </cell>
          <cell r="HW21">
            <v>1969.6704625000002</v>
          </cell>
          <cell r="HX21">
            <v>0</v>
          </cell>
          <cell r="HY21">
            <v>30302.622500000001</v>
          </cell>
          <cell r="HZ21">
            <v>1363.6180125000001</v>
          </cell>
          <cell r="IA21">
            <v>0</v>
          </cell>
          <cell r="IB21">
            <v>30302.622500000001</v>
          </cell>
          <cell r="IC21">
            <v>757.56556250000017</v>
          </cell>
          <cell r="ID21">
            <v>0</v>
          </cell>
          <cell r="IE21">
            <v>15151.311250000001</v>
          </cell>
          <cell r="IF21">
            <v>151.51311250000023</v>
          </cell>
          <cell r="IG21">
            <v>0</v>
          </cell>
          <cell r="IH21">
            <v>0</v>
          </cell>
          <cell r="II21">
            <v>2.1827872842550277E-13</v>
          </cell>
          <cell r="IJ21">
            <v>0</v>
          </cell>
          <cell r="IK21">
            <v>0</v>
          </cell>
          <cell r="IL21">
            <v>2.1827872842550277E-13</v>
          </cell>
          <cell r="IO21">
            <v>0</v>
          </cell>
          <cell r="IP21">
            <v>0</v>
          </cell>
          <cell r="IQ21">
            <v>0</v>
          </cell>
          <cell r="IR21">
            <v>0</v>
          </cell>
          <cell r="IS21">
            <v>0</v>
          </cell>
          <cell r="IT21">
            <v>0</v>
          </cell>
          <cell r="IU21">
            <v>0</v>
          </cell>
        </row>
        <row r="22">
          <cell r="FX22">
            <v>0</v>
          </cell>
          <cell r="FY22">
            <v>0</v>
          </cell>
          <cell r="FZ22">
            <v>0</v>
          </cell>
          <cell r="GA22">
            <v>0</v>
          </cell>
          <cell r="GB22">
            <v>0</v>
          </cell>
          <cell r="GC22">
            <v>0</v>
          </cell>
          <cell r="GD22">
            <v>0</v>
          </cell>
          <cell r="GE22">
            <v>0</v>
          </cell>
          <cell r="GF22">
            <v>0</v>
          </cell>
          <cell r="GG22">
            <v>0</v>
          </cell>
          <cell r="GH22">
            <v>0</v>
          </cell>
          <cell r="GI22">
            <v>0</v>
          </cell>
          <cell r="GJ22">
            <v>0</v>
          </cell>
          <cell r="GK22">
            <v>0</v>
          </cell>
          <cell r="GM22">
            <v>0</v>
          </cell>
          <cell r="HS22">
            <v>3018.4588888888889</v>
          </cell>
          <cell r="HT22">
            <v>271.66130000000004</v>
          </cell>
          <cell r="HU22">
            <v>0</v>
          </cell>
          <cell r="HV22">
            <v>6036.9177777777777</v>
          </cell>
          <cell r="HW22">
            <v>452.7688333333333</v>
          </cell>
          <cell r="HX22">
            <v>0</v>
          </cell>
          <cell r="HY22">
            <v>6036.9177777777777</v>
          </cell>
          <cell r="HZ22">
            <v>332.03047777777772</v>
          </cell>
          <cell r="IA22">
            <v>0</v>
          </cell>
          <cell r="IB22">
            <v>6036.9177777777777</v>
          </cell>
          <cell r="IC22">
            <v>211.29212222222219</v>
          </cell>
          <cell r="ID22">
            <v>0</v>
          </cell>
          <cell r="IE22">
            <v>6036.9177777777777</v>
          </cell>
          <cell r="IF22">
            <v>90.553766666666647</v>
          </cell>
          <cell r="IG22">
            <v>0</v>
          </cell>
          <cell r="IH22">
            <v>0</v>
          </cell>
          <cell r="II22">
            <v>-1.8189894035458565E-14</v>
          </cell>
          <cell r="IJ22">
            <v>0</v>
          </cell>
          <cell r="IK22">
            <v>0</v>
          </cell>
          <cell r="IL22">
            <v>-1.8189894035458565E-14</v>
          </cell>
          <cell r="IO22">
            <v>0</v>
          </cell>
          <cell r="IP22">
            <v>0</v>
          </cell>
          <cell r="IQ22">
            <v>0</v>
          </cell>
          <cell r="IR22">
            <v>0</v>
          </cell>
          <cell r="IS22">
            <v>0</v>
          </cell>
          <cell r="IT22">
            <v>0</v>
          </cell>
          <cell r="IU22">
            <v>0</v>
          </cell>
        </row>
        <row r="23">
          <cell r="FX23">
            <v>0</v>
          </cell>
          <cell r="FY23">
            <v>0</v>
          </cell>
          <cell r="FZ23">
            <v>0</v>
          </cell>
          <cell r="GA23">
            <v>0</v>
          </cell>
          <cell r="GB23">
            <v>0</v>
          </cell>
          <cell r="GC23">
            <v>0</v>
          </cell>
          <cell r="GD23">
            <v>0</v>
          </cell>
          <cell r="GE23">
            <v>0</v>
          </cell>
          <cell r="GF23">
            <v>0</v>
          </cell>
          <cell r="GG23">
            <v>0</v>
          </cell>
          <cell r="GH23">
            <v>0</v>
          </cell>
          <cell r="GI23">
            <v>0</v>
          </cell>
          <cell r="GJ23">
            <v>0</v>
          </cell>
          <cell r="GK23">
            <v>0</v>
          </cell>
          <cell r="GM23">
            <v>0</v>
          </cell>
          <cell r="HS23">
            <v>22295.642</v>
          </cell>
          <cell r="HT23">
            <v>2229.5642000000003</v>
          </cell>
          <cell r="HU23">
            <v>0</v>
          </cell>
          <cell r="HV23">
            <v>44591.284</v>
          </cell>
          <cell r="HW23">
            <v>3790.2591400000006</v>
          </cell>
          <cell r="HX23">
            <v>0</v>
          </cell>
          <cell r="HY23">
            <v>44591.284</v>
          </cell>
          <cell r="HZ23">
            <v>2898.4334600000011</v>
          </cell>
          <cell r="IA23">
            <v>0</v>
          </cell>
          <cell r="IB23">
            <v>44591.284</v>
          </cell>
          <cell r="IC23">
            <v>2006.6077800000012</v>
          </cell>
          <cell r="ID23">
            <v>0</v>
          </cell>
          <cell r="IE23">
            <v>44591.284</v>
          </cell>
          <cell r="IF23">
            <v>1114.7821000000013</v>
          </cell>
          <cell r="IG23">
            <v>0</v>
          </cell>
          <cell r="IH23">
            <v>22295.642</v>
          </cell>
          <cell r="II23">
            <v>222.95642000000132</v>
          </cell>
          <cell r="IJ23">
            <v>0</v>
          </cell>
          <cell r="IK23">
            <v>0</v>
          </cell>
          <cell r="IL23">
            <v>1.3096723705530166E-12</v>
          </cell>
          <cell r="IO23">
            <v>0</v>
          </cell>
          <cell r="IP23">
            <v>0</v>
          </cell>
          <cell r="IQ23">
            <v>0</v>
          </cell>
          <cell r="IR23">
            <v>0</v>
          </cell>
          <cell r="IS23">
            <v>0</v>
          </cell>
          <cell r="IT23">
            <v>0</v>
          </cell>
          <cell r="IU23">
            <v>0</v>
          </cell>
        </row>
        <row r="24">
          <cell r="FX24">
            <v>0</v>
          </cell>
          <cell r="FY24">
            <v>0</v>
          </cell>
          <cell r="FZ24">
            <v>0</v>
          </cell>
          <cell r="GA24">
            <v>0</v>
          </cell>
          <cell r="GB24">
            <v>0</v>
          </cell>
          <cell r="GC24">
            <v>0</v>
          </cell>
          <cell r="GD24">
            <v>0</v>
          </cell>
          <cell r="GE24">
            <v>0</v>
          </cell>
          <cell r="GF24">
            <v>0</v>
          </cell>
          <cell r="GG24">
            <v>0</v>
          </cell>
          <cell r="GH24">
            <v>0</v>
          </cell>
          <cell r="GI24">
            <v>0</v>
          </cell>
          <cell r="GJ24">
            <v>0</v>
          </cell>
          <cell r="GK24">
            <v>0</v>
          </cell>
          <cell r="GM24">
            <v>0</v>
          </cell>
          <cell r="HS24">
            <v>38027.804166666669</v>
          </cell>
          <cell r="HT24">
            <v>17112.511875</v>
          </cell>
          <cell r="HU24">
            <v>0</v>
          </cell>
          <cell r="HV24">
            <v>76055.608333333337</v>
          </cell>
          <cell r="HW24">
            <v>29946.895781249998</v>
          </cell>
          <cell r="HX24">
            <v>0</v>
          </cell>
          <cell r="HY24">
            <v>76055.608333333337</v>
          </cell>
          <cell r="HZ24">
            <v>24242.725156249995</v>
          </cell>
          <cell r="IA24">
            <v>0</v>
          </cell>
          <cell r="IB24">
            <v>76055.608333333337</v>
          </cell>
          <cell r="IC24">
            <v>18538.554531249989</v>
          </cell>
          <cell r="ID24">
            <v>0</v>
          </cell>
          <cell r="IE24">
            <v>76055.608333333337</v>
          </cell>
          <cell r="IF24">
            <v>12834.38390624999</v>
          </cell>
          <cell r="IG24">
            <v>0</v>
          </cell>
          <cell r="IH24">
            <v>76055.608333333337</v>
          </cell>
          <cell r="II24">
            <v>7130.2132812499894</v>
          </cell>
          <cell r="IJ24">
            <v>0</v>
          </cell>
          <cell r="IK24">
            <v>38027.804166666669</v>
          </cell>
          <cell r="IL24">
            <v>1426.042656249989</v>
          </cell>
          <cell r="IO24">
            <v>0</v>
          </cell>
          <cell r="IP24">
            <v>0</v>
          </cell>
          <cell r="IQ24">
            <v>0</v>
          </cell>
          <cell r="IR24">
            <v>0</v>
          </cell>
          <cell r="IS24">
            <v>0</v>
          </cell>
          <cell r="IT24">
            <v>0</v>
          </cell>
          <cell r="IU24">
            <v>0</v>
          </cell>
        </row>
        <row r="25">
          <cell r="FX25">
            <v>0</v>
          </cell>
          <cell r="FY25">
            <v>0</v>
          </cell>
          <cell r="FZ25">
            <v>0</v>
          </cell>
          <cell r="GA25">
            <v>0</v>
          </cell>
          <cell r="GB25">
            <v>0</v>
          </cell>
          <cell r="GC25">
            <v>0</v>
          </cell>
          <cell r="GD25">
            <v>0</v>
          </cell>
          <cell r="GE25">
            <v>0</v>
          </cell>
          <cell r="GF25">
            <v>0</v>
          </cell>
          <cell r="GG25">
            <v>0</v>
          </cell>
          <cell r="GH25">
            <v>0</v>
          </cell>
          <cell r="GI25">
            <v>0</v>
          </cell>
          <cell r="GJ25">
            <v>0</v>
          </cell>
          <cell r="GK25">
            <v>0</v>
          </cell>
          <cell r="GM25">
            <v>0</v>
          </cell>
          <cell r="HS25">
            <v>62303.869999999995</v>
          </cell>
          <cell r="HT25">
            <v>28036.741499999996</v>
          </cell>
          <cell r="HU25">
            <v>0</v>
          </cell>
          <cell r="HV25">
            <v>124607.73999999999</v>
          </cell>
          <cell r="HW25">
            <v>49064.297624999992</v>
          </cell>
          <cell r="HX25">
            <v>0</v>
          </cell>
          <cell r="HY25">
            <v>124607.73999999999</v>
          </cell>
          <cell r="HZ25">
            <v>39718.717124999996</v>
          </cell>
          <cell r="IA25">
            <v>0</v>
          </cell>
          <cell r="IB25">
            <v>124607.73999999999</v>
          </cell>
          <cell r="IC25">
            <v>30373.136624999996</v>
          </cell>
          <cell r="ID25">
            <v>0</v>
          </cell>
          <cell r="IE25">
            <v>124607.73999999999</v>
          </cell>
          <cell r="IF25">
            <v>21027.556124999996</v>
          </cell>
          <cell r="IG25">
            <v>0</v>
          </cell>
          <cell r="IH25">
            <v>124607.73999999999</v>
          </cell>
          <cell r="II25">
            <v>11681.975624999999</v>
          </cell>
          <cell r="IJ25">
            <v>0</v>
          </cell>
          <cell r="IK25">
            <v>62303.869999999995</v>
          </cell>
          <cell r="IL25">
            <v>2336.3951249999996</v>
          </cell>
          <cell r="IO25">
            <v>0</v>
          </cell>
          <cell r="IP25">
            <v>0</v>
          </cell>
          <cell r="IQ25">
            <v>0</v>
          </cell>
          <cell r="IR25">
            <v>0</v>
          </cell>
          <cell r="IS25">
            <v>0</v>
          </cell>
          <cell r="IT25">
            <v>0</v>
          </cell>
          <cell r="IU25">
            <v>0</v>
          </cell>
        </row>
        <row r="26">
          <cell r="FX26">
            <v>0</v>
          </cell>
          <cell r="FY26">
            <v>0</v>
          </cell>
          <cell r="FZ26">
            <v>0</v>
          </cell>
          <cell r="GA26">
            <v>0</v>
          </cell>
          <cell r="GB26">
            <v>0</v>
          </cell>
          <cell r="GC26">
            <v>0</v>
          </cell>
          <cell r="GD26">
            <v>0</v>
          </cell>
          <cell r="GE26">
            <v>0</v>
          </cell>
          <cell r="GF26">
            <v>0</v>
          </cell>
          <cell r="GG26">
            <v>0</v>
          </cell>
          <cell r="GH26">
            <v>0</v>
          </cell>
          <cell r="GI26">
            <v>0</v>
          </cell>
          <cell r="GJ26">
            <v>0</v>
          </cell>
          <cell r="GK26">
            <v>0</v>
          </cell>
          <cell r="GM26">
            <v>0</v>
          </cell>
          <cell r="HS26">
            <v>10361.213750000001</v>
          </cell>
          <cell r="HT26">
            <v>828.89710000000014</v>
          </cell>
          <cell r="HU26">
            <v>0</v>
          </cell>
          <cell r="HV26">
            <v>20722.427500000002</v>
          </cell>
          <cell r="HW26">
            <v>1346.9577875000002</v>
          </cell>
          <cell r="HX26">
            <v>0</v>
          </cell>
          <cell r="HY26">
            <v>20722.427500000002</v>
          </cell>
          <cell r="HZ26">
            <v>932.50923750000015</v>
          </cell>
          <cell r="IA26">
            <v>0</v>
          </cell>
          <cell r="IB26">
            <v>20722.427500000002</v>
          </cell>
          <cell r="IC26">
            <v>518.06068749999997</v>
          </cell>
          <cell r="ID26">
            <v>0</v>
          </cell>
          <cell r="IE26">
            <v>10361.213750000001</v>
          </cell>
          <cell r="IF26">
            <v>103.61213749999993</v>
          </cell>
          <cell r="IG26">
            <v>0</v>
          </cell>
          <cell r="IH26">
            <v>0</v>
          </cell>
          <cell r="II26">
            <v>-7.2759576141834261E-14</v>
          </cell>
          <cell r="IJ26">
            <v>0</v>
          </cell>
          <cell r="IK26">
            <v>0</v>
          </cell>
          <cell r="IL26">
            <v>-7.2759576141834261E-14</v>
          </cell>
          <cell r="IO26">
            <v>0</v>
          </cell>
          <cell r="IP26">
            <v>0</v>
          </cell>
          <cell r="IQ26">
            <v>0</v>
          </cell>
          <cell r="IR26">
            <v>0</v>
          </cell>
          <cell r="IS26">
            <v>0</v>
          </cell>
          <cell r="IT26">
            <v>0</v>
          </cell>
          <cell r="IU26">
            <v>0</v>
          </cell>
        </row>
        <row r="27">
          <cell r="FX27">
            <v>0</v>
          </cell>
          <cell r="FY27">
            <v>0</v>
          </cell>
          <cell r="FZ27">
            <v>0</v>
          </cell>
          <cell r="GA27">
            <v>0</v>
          </cell>
          <cell r="GB27">
            <v>0</v>
          </cell>
          <cell r="GC27">
            <v>0</v>
          </cell>
          <cell r="GD27">
            <v>0</v>
          </cell>
          <cell r="GE27">
            <v>0</v>
          </cell>
          <cell r="GF27">
            <v>0</v>
          </cell>
          <cell r="GG27">
            <v>0</v>
          </cell>
          <cell r="GH27">
            <v>0</v>
          </cell>
          <cell r="GI27">
            <v>0</v>
          </cell>
          <cell r="GJ27">
            <v>0</v>
          </cell>
          <cell r="GK27">
            <v>0</v>
          </cell>
          <cell r="GM27">
            <v>0</v>
          </cell>
          <cell r="HS27">
            <v>8038.6360000000004</v>
          </cell>
          <cell r="HT27">
            <v>803.86360000000002</v>
          </cell>
          <cell r="HU27">
            <v>0</v>
          </cell>
          <cell r="HV27">
            <v>16077.272000000001</v>
          </cell>
          <cell r="HW27">
            <v>1366.5681200000001</v>
          </cell>
          <cell r="HX27">
            <v>0</v>
          </cell>
          <cell r="HY27">
            <v>16077.272000000001</v>
          </cell>
          <cell r="HZ27">
            <v>1045.0226800000003</v>
          </cell>
          <cell r="IA27">
            <v>0</v>
          </cell>
          <cell r="IB27">
            <v>16077.272000000001</v>
          </cell>
          <cell r="IC27">
            <v>723.47724000000017</v>
          </cell>
          <cell r="ID27">
            <v>0</v>
          </cell>
          <cell r="IE27">
            <v>16077.272000000001</v>
          </cell>
          <cell r="IF27">
            <v>401.93180000000018</v>
          </cell>
          <cell r="IG27">
            <v>0</v>
          </cell>
          <cell r="IH27">
            <v>8038.6360000000004</v>
          </cell>
          <cell r="II27">
            <v>80.386360000000181</v>
          </cell>
          <cell r="IJ27">
            <v>0</v>
          </cell>
          <cell r="IK27">
            <v>0</v>
          </cell>
          <cell r="IL27">
            <v>1.8189894035458566E-13</v>
          </cell>
          <cell r="IO27">
            <v>0</v>
          </cell>
          <cell r="IP27">
            <v>0</v>
          </cell>
          <cell r="IQ27">
            <v>0</v>
          </cell>
          <cell r="IR27">
            <v>0</v>
          </cell>
          <cell r="IS27">
            <v>0</v>
          </cell>
          <cell r="IT27">
            <v>0</v>
          </cell>
          <cell r="IU27">
            <v>0</v>
          </cell>
        </row>
        <row r="28">
          <cell r="FX28">
            <v>0</v>
          </cell>
          <cell r="FY28">
            <v>0</v>
          </cell>
          <cell r="FZ28">
            <v>0</v>
          </cell>
          <cell r="GA28">
            <v>0</v>
          </cell>
          <cell r="GB28">
            <v>0</v>
          </cell>
          <cell r="GC28">
            <v>0</v>
          </cell>
          <cell r="GD28">
            <v>0</v>
          </cell>
          <cell r="GE28">
            <v>0</v>
          </cell>
          <cell r="GF28">
            <v>0</v>
          </cell>
          <cell r="GG28">
            <v>0</v>
          </cell>
          <cell r="GH28">
            <v>0</v>
          </cell>
          <cell r="GI28">
            <v>0</v>
          </cell>
          <cell r="GJ28">
            <v>0</v>
          </cell>
          <cell r="GK28">
            <v>0</v>
          </cell>
          <cell r="GM28">
            <v>0</v>
          </cell>
          <cell r="HS28">
            <v>3844812.1794444448</v>
          </cell>
          <cell r="HT28">
            <v>1823594.4167104999</v>
          </cell>
          <cell r="HU28">
            <v>0</v>
          </cell>
          <cell r="HV28">
            <v>7689624.3588888897</v>
          </cell>
          <cell r="HW28">
            <v>3343256.4306359165</v>
          </cell>
          <cell r="HX28">
            <v>0</v>
          </cell>
          <cell r="HY28">
            <v>7689624.3588888897</v>
          </cell>
          <cell r="HZ28">
            <v>2938013.226922472</v>
          </cell>
          <cell r="IA28">
            <v>0</v>
          </cell>
          <cell r="IB28">
            <v>7689624.3588888897</v>
          </cell>
          <cell r="IC28">
            <v>2532770.023209027</v>
          </cell>
          <cell r="ID28">
            <v>0</v>
          </cell>
          <cell r="IE28">
            <v>7689624.3588888897</v>
          </cell>
          <cell r="IF28">
            <v>2127526.8194955825</v>
          </cell>
          <cell r="IG28">
            <v>0</v>
          </cell>
          <cell r="IH28">
            <v>7689624.3588888897</v>
          </cell>
          <cell r="II28">
            <v>1722283.6157821377</v>
          </cell>
          <cell r="IJ28">
            <v>0</v>
          </cell>
          <cell r="IK28">
            <v>7689624.3588888897</v>
          </cell>
          <cell r="IL28">
            <v>1317040.4120686934</v>
          </cell>
          <cell r="IO28">
            <v>0</v>
          </cell>
          <cell r="IP28">
            <v>0</v>
          </cell>
          <cell r="IQ28">
            <v>0</v>
          </cell>
          <cell r="IR28">
            <v>0</v>
          </cell>
          <cell r="IS28">
            <v>0</v>
          </cell>
          <cell r="IT28">
            <v>0</v>
          </cell>
          <cell r="IU28">
            <v>0</v>
          </cell>
        </row>
        <row r="29">
          <cell r="FX29">
            <v>0</v>
          </cell>
          <cell r="FY29">
            <v>0</v>
          </cell>
          <cell r="FZ29">
            <v>0</v>
          </cell>
          <cell r="GA29">
            <v>0</v>
          </cell>
          <cell r="GB29">
            <v>0</v>
          </cell>
          <cell r="GC29">
            <v>0</v>
          </cell>
          <cell r="GD29">
            <v>0</v>
          </cell>
          <cell r="GE29">
            <v>0</v>
          </cell>
          <cell r="GF29">
            <v>0</v>
          </cell>
          <cell r="GG29">
            <v>0</v>
          </cell>
          <cell r="GH29">
            <v>0</v>
          </cell>
          <cell r="GI29">
            <v>0</v>
          </cell>
          <cell r="GJ29">
            <v>0</v>
          </cell>
          <cell r="GK29">
            <v>0</v>
          </cell>
          <cell r="GM29">
            <v>0</v>
          </cell>
          <cell r="HS29">
            <v>1556764.0489655172</v>
          </cell>
          <cell r="HT29">
            <v>1189601.248017</v>
          </cell>
          <cell r="HU29">
            <v>0</v>
          </cell>
          <cell r="HV29">
            <v>3113528.0979310344</v>
          </cell>
          <cell r="HW29">
            <v>2256140.297963276</v>
          </cell>
          <cell r="HX29">
            <v>0</v>
          </cell>
          <cell r="HY29">
            <v>3113528.0979310344</v>
          </cell>
          <cell r="HZ29">
            <v>2092057.3672023111</v>
          </cell>
          <cell r="IA29">
            <v>0</v>
          </cell>
          <cell r="IB29">
            <v>3113528.0979310344</v>
          </cell>
          <cell r="IC29">
            <v>1927974.4364413458</v>
          </cell>
          <cell r="ID29">
            <v>0</v>
          </cell>
          <cell r="IE29">
            <v>3113528.0979310344</v>
          </cell>
          <cell r="IF29">
            <v>1763891.5056803806</v>
          </cell>
          <cell r="IG29">
            <v>0</v>
          </cell>
          <cell r="IH29">
            <v>3113528.0979310344</v>
          </cell>
          <cell r="II29">
            <v>1599808.5749194152</v>
          </cell>
          <cell r="IJ29">
            <v>0</v>
          </cell>
          <cell r="IK29">
            <v>3113528.0979310344</v>
          </cell>
          <cell r="IL29">
            <v>1435725.6441584495</v>
          </cell>
          <cell r="IO29">
            <v>0</v>
          </cell>
          <cell r="IP29">
            <v>0</v>
          </cell>
          <cell r="IQ29">
            <v>0</v>
          </cell>
          <cell r="IR29">
            <v>0</v>
          </cell>
          <cell r="IS29">
            <v>0</v>
          </cell>
          <cell r="IT29">
            <v>0</v>
          </cell>
          <cell r="IU29">
            <v>0</v>
          </cell>
        </row>
        <row r="30">
          <cell r="FX30">
            <v>0</v>
          </cell>
          <cell r="FY30">
            <v>0</v>
          </cell>
          <cell r="FZ30">
            <v>0</v>
          </cell>
          <cell r="GA30">
            <v>0</v>
          </cell>
          <cell r="GB30">
            <v>0</v>
          </cell>
          <cell r="GC30">
            <v>0</v>
          </cell>
          <cell r="GD30">
            <v>0</v>
          </cell>
          <cell r="GE30">
            <v>0</v>
          </cell>
          <cell r="GF30">
            <v>0</v>
          </cell>
          <cell r="GG30">
            <v>0</v>
          </cell>
          <cell r="GH30">
            <v>0</v>
          </cell>
          <cell r="GI30">
            <v>0</v>
          </cell>
          <cell r="GJ30">
            <v>0</v>
          </cell>
          <cell r="GK30">
            <v>0</v>
          </cell>
          <cell r="GM30">
            <v>0</v>
          </cell>
          <cell r="HS30">
            <v>354025.85315789474</v>
          </cell>
          <cell r="HT30">
            <v>177243.04338349999</v>
          </cell>
          <cell r="HU30">
            <v>0</v>
          </cell>
          <cell r="HV30">
            <v>708051.70631578949</v>
          </cell>
          <cell r="HW30">
            <v>326500.34307486843</v>
          </cell>
          <cell r="HX30">
            <v>0</v>
          </cell>
          <cell r="HY30">
            <v>708051.70631578949</v>
          </cell>
          <cell r="HZ30">
            <v>289186.01815202634</v>
          </cell>
          <cell r="IA30">
            <v>0</v>
          </cell>
          <cell r="IB30">
            <v>708051.70631578949</v>
          </cell>
          <cell r="IC30">
            <v>251871.69322918419</v>
          </cell>
          <cell r="ID30">
            <v>0</v>
          </cell>
          <cell r="IE30">
            <v>708051.70631578949</v>
          </cell>
          <cell r="IF30">
            <v>214557.3683063421</v>
          </cell>
          <cell r="IG30">
            <v>0</v>
          </cell>
          <cell r="IH30">
            <v>708051.70631578949</v>
          </cell>
          <cell r="II30">
            <v>177243.04338350001</v>
          </cell>
          <cell r="IJ30">
            <v>0</v>
          </cell>
          <cell r="IK30">
            <v>708051.70631578949</v>
          </cell>
          <cell r="IL30">
            <v>139928.71846065792</v>
          </cell>
          <cell r="IO30">
            <v>0</v>
          </cell>
          <cell r="IP30">
            <v>0</v>
          </cell>
          <cell r="IQ30">
            <v>0</v>
          </cell>
          <cell r="IR30">
            <v>0</v>
          </cell>
          <cell r="IS30">
            <v>0</v>
          </cell>
          <cell r="IT30">
            <v>0</v>
          </cell>
          <cell r="IU30">
            <v>0</v>
          </cell>
        </row>
        <row r="31">
          <cell r="FX31">
            <v>0</v>
          </cell>
          <cell r="FY31">
            <v>0</v>
          </cell>
          <cell r="FZ31">
            <v>0</v>
          </cell>
          <cell r="GA31">
            <v>0</v>
          </cell>
          <cell r="GB31">
            <v>0</v>
          </cell>
          <cell r="GC31">
            <v>0</v>
          </cell>
          <cell r="GD31">
            <v>0</v>
          </cell>
          <cell r="GE31">
            <v>0</v>
          </cell>
          <cell r="GF31">
            <v>0</v>
          </cell>
          <cell r="GG31">
            <v>0</v>
          </cell>
          <cell r="GH31">
            <v>0</v>
          </cell>
          <cell r="GI31">
            <v>0</v>
          </cell>
          <cell r="GJ31">
            <v>0</v>
          </cell>
          <cell r="GK31">
            <v>0</v>
          </cell>
          <cell r="GM31">
            <v>0</v>
          </cell>
          <cell r="HS31">
            <v>551407.07050000003</v>
          </cell>
          <cell r="HT31">
            <v>290591.52615349996</v>
          </cell>
          <cell r="HU31">
            <v>0</v>
          </cell>
          <cell r="HV31">
            <v>1102814.1410000001</v>
          </cell>
          <cell r="HW31">
            <v>537594.32338397508</v>
          </cell>
          <cell r="HX31">
            <v>0</v>
          </cell>
          <cell r="HY31">
            <v>1102814.1410000001</v>
          </cell>
          <cell r="HZ31">
            <v>479476.01815327507</v>
          </cell>
          <cell r="IA31">
            <v>0</v>
          </cell>
          <cell r="IB31">
            <v>1102814.1410000001</v>
          </cell>
          <cell r="IC31">
            <v>421357.71292257507</v>
          </cell>
          <cell r="ID31">
            <v>0</v>
          </cell>
          <cell r="IE31">
            <v>1102814.1410000001</v>
          </cell>
          <cell r="IF31">
            <v>363239.40769187501</v>
          </cell>
          <cell r="IG31">
            <v>0</v>
          </cell>
          <cell r="IH31">
            <v>1102814.1410000001</v>
          </cell>
          <cell r="II31">
            <v>305121.10246117495</v>
          </cell>
          <cell r="IJ31">
            <v>0</v>
          </cell>
          <cell r="IK31">
            <v>1102814.1410000001</v>
          </cell>
          <cell r="IL31">
            <v>247002.79723047494</v>
          </cell>
          <cell r="IO31">
            <v>0</v>
          </cell>
          <cell r="IP31">
            <v>0</v>
          </cell>
          <cell r="IQ31">
            <v>0</v>
          </cell>
          <cell r="IR31">
            <v>0</v>
          </cell>
          <cell r="IS31">
            <v>0</v>
          </cell>
          <cell r="IT31">
            <v>0</v>
          </cell>
          <cell r="IU31">
            <v>0</v>
          </cell>
        </row>
        <row r="32">
          <cell r="FX32">
            <v>0</v>
          </cell>
          <cell r="FY32">
            <v>0</v>
          </cell>
          <cell r="FZ32">
            <v>0</v>
          </cell>
          <cell r="GA32">
            <v>0</v>
          </cell>
          <cell r="GB32">
            <v>0</v>
          </cell>
          <cell r="GC32">
            <v>0</v>
          </cell>
          <cell r="GD32">
            <v>0</v>
          </cell>
          <cell r="GE32">
            <v>0</v>
          </cell>
          <cell r="GF32">
            <v>0</v>
          </cell>
          <cell r="GG32">
            <v>0</v>
          </cell>
          <cell r="GH32">
            <v>0</v>
          </cell>
          <cell r="GI32">
            <v>0</v>
          </cell>
          <cell r="GJ32">
            <v>0</v>
          </cell>
          <cell r="GK32">
            <v>0</v>
          </cell>
          <cell r="GM32">
            <v>0</v>
          </cell>
          <cell r="HS32">
            <v>380094.48790941172</v>
          </cell>
          <cell r="HT32">
            <v>340526.65171804198</v>
          </cell>
          <cell r="HU32">
            <v>0</v>
          </cell>
          <cell r="HV32">
            <v>760188.97581882344</v>
          </cell>
          <cell r="HW32">
            <v>651006.83416684484</v>
          </cell>
          <cell r="HX32">
            <v>0</v>
          </cell>
          <cell r="HY32">
            <v>760188.97581882344</v>
          </cell>
          <cell r="HZ32">
            <v>610944.87514119293</v>
          </cell>
          <cell r="IA32">
            <v>0</v>
          </cell>
          <cell r="IB32">
            <v>760188.97581882344</v>
          </cell>
          <cell r="IC32">
            <v>570882.91611554078</v>
          </cell>
          <cell r="ID32">
            <v>0</v>
          </cell>
          <cell r="IE32">
            <v>760188.97581882344</v>
          </cell>
          <cell r="IF32">
            <v>530820.95708988886</v>
          </cell>
          <cell r="IG32">
            <v>0</v>
          </cell>
          <cell r="IH32">
            <v>760188.97581882344</v>
          </cell>
          <cell r="II32">
            <v>490758.99806423683</v>
          </cell>
          <cell r="IJ32">
            <v>0</v>
          </cell>
          <cell r="IK32">
            <v>760188.97581882344</v>
          </cell>
          <cell r="IL32">
            <v>450697.0390385848</v>
          </cell>
          <cell r="IO32">
            <v>0</v>
          </cell>
          <cell r="IP32">
            <v>0</v>
          </cell>
          <cell r="IQ32">
            <v>0</v>
          </cell>
          <cell r="IR32">
            <v>0</v>
          </cell>
          <cell r="IS32">
            <v>0</v>
          </cell>
          <cell r="IT32">
            <v>0</v>
          </cell>
          <cell r="IU32">
            <v>0</v>
          </cell>
        </row>
        <row r="33">
          <cell r="FX33">
            <v>0</v>
          </cell>
          <cell r="FY33">
            <v>0</v>
          </cell>
          <cell r="FZ33">
            <v>0</v>
          </cell>
          <cell r="GA33">
            <v>0</v>
          </cell>
          <cell r="GB33">
            <v>0</v>
          </cell>
          <cell r="GC33">
            <v>0</v>
          </cell>
          <cell r="GD33">
            <v>0</v>
          </cell>
          <cell r="GE33">
            <v>0</v>
          </cell>
          <cell r="GF33">
            <v>0</v>
          </cell>
          <cell r="GG33">
            <v>0</v>
          </cell>
          <cell r="GH33">
            <v>0</v>
          </cell>
          <cell r="GI33">
            <v>0</v>
          </cell>
          <cell r="GJ33">
            <v>0</v>
          </cell>
          <cell r="GK33">
            <v>0</v>
          </cell>
          <cell r="GM33">
            <v>0</v>
          </cell>
          <cell r="HS33">
            <v>154496.91561999999</v>
          </cell>
          <cell r="HT33">
            <v>138413.78670395797</v>
          </cell>
          <cell r="HU33">
            <v>0</v>
          </cell>
          <cell r="HV33">
            <v>308993.83123999997</v>
          </cell>
          <cell r="HW33">
            <v>264614.592228155</v>
          </cell>
          <cell r="HX33">
            <v>0</v>
          </cell>
          <cell r="HY33">
            <v>308993.83123999997</v>
          </cell>
          <cell r="HZ33">
            <v>248330.61732180696</v>
          </cell>
          <cell r="IA33">
            <v>0</v>
          </cell>
          <cell r="IB33">
            <v>308993.83123999997</v>
          </cell>
          <cell r="IC33">
            <v>232046.64241545895</v>
          </cell>
          <cell r="ID33">
            <v>0</v>
          </cell>
          <cell r="IE33">
            <v>308993.83123999997</v>
          </cell>
          <cell r="IF33">
            <v>215762.66750911094</v>
          </cell>
          <cell r="IG33">
            <v>0</v>
          </cell>
          <cell r="IH33">
            <v>308993.83123999997</v>
          </cell>
          <cell r="II33">
            <v>199478.69260276292</v>
          </cell>
          <cell r="IJ33">
            <v>0</v>
          </cell>
          <cell r="IK33">
            <v>308993.83123999997</v>
          </cell>
          <cell r="IL33">
            <v>183194.71769641491</v>
          </cell>
          <cell r="IO33">
            <v>0</v>
          </cell>
          <cell r="IP33">
            <v>0</v>
          </cell>
          <cell r="IQ33">
            <v>0</v>
          </cell>
          <cell r="IR33">
            <v>0</v>
          </cell>
          <cell r="IS33">
            <v>0</v>
          </cell>
          <cell r="IT33">
            <v>0</v>
          </cell>
          <cell r="IU33">
            <v>0</v>
          </cell>
        </row>
        <row r="34">
          <cell r="FX34">
            <v>0</v>
          </cell>
          <cell r="FY34">
            <v>0</v>
          </cell>
          <cell r="FZ34">
            <v>0</v>
          </cell>
          <cell r="GA34">
            <v>0</v>
          </cell>
          <cell r="GB34">
            <v>0</v>
          </cell>
          <cell r="GC34">
            <v>0</v>
          </cell>
          <cell r="GD34">
            <v>0</v>
          </cell>
          <cell r="GE34">
            <v>0</v>
          </cell>
          <cell r="GF34">
            <v>0</v>
          </cell>
          <cell r="GG34">
            <v>0</v>
          </cell>
          <cell r="GH34">
            <v>0</v>
          </cell>
          <cell r="GI34">
            <v>0</v>
          </cell>
          <cell r="GJ34">
            <v>0</v>
          </cell>
          <cell r="GK34">
            <v>0</v>
          </cell>
          <cell r="GM34">
            <v>0</v>
          </cell>
          <cell r="HS34">
            <v>1904455.7502777779</v>
          </cell>
          <cell r="HT34">
            <v>1806566.7247135001</v>
          </cell>
          <cell r="HU34">
            <v>0</v>
          </cell>
          <cell r="HV34">
            <v>3808911.5005555558</v>
          </cell>
          <cell r="HW34">
            <v>3462586.2223675414</v>
          </cell>
          <cell r="HX34">
            <v>0</v>
          </cell>
          <cell r="HY34">
            <v>3808911.5005555558</v>
          </cell>
          <cell r="HZ34">
            <v>3261856.5862882636</v>
          </cell>
          <cell r="IA34">
            <v>0</v>
          </cell>
          <cell r="IB34">
            <v>3808911.5005555558</v>
          </cell>
          <cell r="IC34">
            <v>3061126.9502089857</v>
          </cell>
          <cell r="ID34">
            <v>0</v>
          </cell>
          <cell r="IE34">
            <v>3808911.5005555558</v>
          </cell>
          <cell r="IF34">
            <v>2860397.3141297074</v>
          </cell>
          <cell r="IG34">
            <v>0</v>
          </cell>
          <cell r="IH34">
            <v>3808911.5005555558</v>
          </cell>
          <cell r="II34">
            <v>2659667.6780504296</v>
          </cell>
          <cell r="IJ34">
            <v>0</v>
          </cell>
          <cell r="IK34">
            <v>3808911.5005555558</v>
          </cell>
          <cell r="IL34">
            <v>2458938.0419711517</v>
          </cell>
          <cell r="IO34">
            <v>0</v>
          </cell>
          <cell r="IP34">
            <v>0</v>
          </cell>
          <cell r="IQ34">
            <v>0</v>
          </cell>
          <cell r="IR34">
            <v>0</v>
          </cell>
          <cell r="IS34">
            <v>0</v>
          </cell>
          <cell r="IT34">
            <v>0</v>
          </cell>
          <cell r="IU34">
            <v>0</v>
          </cell>
        </row>
        <row r="35">
          <cell r="FX35">
            <v>0</v>
          </cell>
          <cell r="FY35">
            <v>0</v>
          </cell>
          <cell r="FZ35">
            <v>0</v>
          </cell>
          <cell r="GA35">
            <v>0</v>
          </cell>
          <cell r="GB35">
            <v>0</v>
          </cell>
          <cell r="GC35">
            <v>0</v>
          </cell>
          <cell r="GD35">
            <v>0</v>
          </cell>
          <cell r="GE35">
            <v>0</v>
          </cell>
          <cell r="GF35">
            <v>0</v>
          </cell>
          <cell r="GG35">
            <v>0</v>
          </cell>
          <cell r="GH35">
            <v>0</v>
          </cell>
          <cell r="GI35">
            <v>0</v>
          </cell>
          <cell r="GJ35">
            <v>0</v>
          </cell>
          <cell r="GK35">
            <v>0</v>
          </cell>
          <cell r="GM35">
            <v>0</v>
          </cell>
          <cell r="HS35">
            <v>58045.862500000003</v>
          </cell>
          <cell r="HT35">
            <v>8806.176994182737</v>
          </cell>
          <cell r="HU35">
            <v>0</v>
          </cell>
          <cell r="HV35">
            <v>116091.72500000001</v>
          </cell>
          <cell r="HW35">
            <v>11007.721242728421</v>
          </cell>
          <cell r="HX35">
            <v>0</v>
          </cell>
          <cell r="HY35">
            <v>58045.862500000003</v>
          </cell>
          <cell r="HZ35">
            <v>2201.5442485456852</v>
          </cell>
          <cell r="IA35">
            <v>0</v>
          </cell>
          <cell r="IB35">
            <v>0</v>
          </cell>
          <cell r="IC35">
            <v>1.1038404425926274E-12</v>
          </cell>
          <cell r="ID35">
            <v>0</v>
          </cell>
          <cell r="IE35">
            <v>0</v>
          </cell>
          <cell r="IF35">
            <v>1.1038404425926274E-12</v>
          </cell>
          <cell r="IG35">
            <v>0</v>
          </cell>
          <cell r="IH35">
            <v>0</v>
          </cell>
          <cell r="II35">
            <v>1.1038404425926274E-12</v>
          </cell>
          <cell r="IJ35">
            <v>0</v>
          </cell>
          <cell r="IK35">
            <v>0</v>
          </cell>
          <cell r="IL35">
            <v>1.1038404425926274E-12</v>
          </cell>
          <cell r="IO35">
            <v>0</v>
          </cell>
          <cell r="IP35">
            <v>0</v>
          </cell>
          <cell r="IQ35">
            <v>0</v>
          </cell>
          <cell r="IR35">
            <v>0</v>
          </cell>
          <cell r="IS35">
            <v>0</v>
          </cell>
          <cell r="IT35">
            <v>0</v>
          </cell>
          <cell r="IU35">
            <v>0</v>
          </cell>
        </row>
        <row r="36">
          <cell r="FX36">
            <v>0</v>
          </cell>
          <cell r="FY36">
            <v>0</v>
          </cell>
          <cell r="FZ36">
            <v>0</v>
          </cell>
          <cell r="GA36">
            <v>0</v>
          </cell>
          <cell r="GB36">
            <v>0</v>
          </cell>
          <cell r="GC36">
            <v>0</v>
          </cell>
          <cell r="GD36">
            <v>0</v>
          </cell>
          <cell r="GE36">
            <v>0</v>
          </cell>
          <cell r="GF36">
            <v>0</v>
          </cell>
          <cell r="GG36">
            <v>0</v>
          </cell>
          <cell r="GH36">
            <v>0</v>
          </cell>
          <cell r="GI36">
            <v>0</v>
          </cell>
          <cell r="GJ36">
            <v>0</v>
          </cell>
          <cell r="GK36">
            <v>0</v>
          </cell>
          <cell r="GM36">
            <v>0</v>
          </cell>
          <cell r="HD36">
            <v>110950261.91666666</v>
          </cell>
          <cell r="HS36">
            <v>133140314.3</v>
          </cell>
          <cell r="HT36">
            <v>4792408.2603959627</v>
          </cell>
          <cell r="HU36">
            <v>0</v>
          </cell>
          <cell r="HV36">
            <v>0</v>
          </cell>
          <cell r="HW36">
            <v>-7987347.1006599367</v>
          </cell>
          <cell r="HX36">
            <v>0</v>
          </cell>
          <cell r="HY36">
            <v>0</v>
          </cell>
          <cell r="HZ36">
            <v>-7987347.1006599367</v>
          </cell>
          <cell r="IA36">
            <v>0</v>
          </cell>
          <cell r="IB36">
            <v>0</v>
          </cell>
          <cell r="IC36">
            <v>-7987347.1006599367</v>
          </cell>
          <cell r="ID36">
            <v>0</v>
          </cell>
          <cell r="IE36">
            <v>0</v>
          </cell>
          <cell r="IF36">
            <v>-7987347.1006599367</v>
          </cell>
          <cell r="IG36">
            <v>0</v>
          </cell>
          <cell r="IH36">
            <v>0</v>
          </cell>
          <cell r="II36">
            <v>-7987347.1006599367</v>
          </cell>
          <cell r="IJ36">
            <v>0</v>
          </cell>
          <cell r="IK36">
            <v>0</v>
          </cell>
          <cell r="IL36">
            <v>-7987347.1006599367</v>
          </cell>
          <cell r="IO36">
            <v>0</v>
          </cell>
          <cell r="IP36">
            <v>0</v>
          </cell>
          <cell r="IQ36">
            <v>0</v>
          </cell>
          <cell r="IR36">
            <v>0</v>
          </cell>
          <cell r="IS36">
            <v>0</v>
          </cell>
          <cell r="IT36">
            <v>0</v>
          </cell>
          <cell r="IU36">
            <v>0</v>
          </cell>
        </row>
        <row r="37">
          <cell r="FX37">
            <v>0</v>
          </cell>
          <cell r="FY37">
            <v>0</v>
          </cell>
          <cell r="FZ37">
            <v>0</v>
          </cell>
          <cell r="GA37">
            <v>0</v>
          </cell>
          <cell r="GB37">
            <v>0</v>
          </cell>
          <cell r="GC37">
            <v>0</v>
          </cell>
          <cell r="GD37">
            <v>0</v>
          </cell>
          <cell r="GE37">
            <v>0</v>
          </cell>
          <cell r="GF37">
            <v>0</v>
          </cell>
          <cell r="GG37">
            <v>0</v>
          </cell>
          <cell r="GH37">
            <v>0</v>
          </cell>
          <cell r="GI37">
            <v>0</v>
          </cell>
          <cell r="GJ37">
            <v>0</v>
          </cell>
          <cell r="GK37">
            <v>0</v>
          </cell>
          <cell r="GM37">
            <v>0</v>
          </cell>
          <cell r="HS37">
            <v>58287.623</v>
          </cell>
          <cell r="HT37">
            <v>30717.577320999997</v>
          </cell>
          <cell r="HU37">
            <v>0</v>
          </cell>
          <cell r="HV37">
            <v>116575.246</v>
          </cell>
          <cell r="HW37">
            <v>56827.518043850003</v>
          </cell>
          <cell r="HX37">
            <v>0</v>
          </cell>
          <cell r="HY37">
            <v>116575.246</v>
          </cell>
          <cell r="HZ37">
            <v>50684.002579650005</v>
          </cell>
          <cell r="IA37">
            <v>0</v>
          </cell>
          <cell r="IB37">
            <v>116575.246</v>
          </cell>
          <cell r="IC37">
            <v>44540.48711545</v>
          </cell>
          <cell r="ID37">
            <v>0</v>
          </cell>
          <cell r="IE37">
            <v>116575.246</v>
          </cell>
          <cell r="IF37">
            <v>38396.971651250002</v>
          </cell>
          <cell r="IG37">
            <v>0</v>
          </cell>
          <cell r="IH37">
            <v>116575.246</v>
          </cell>
          <cell r="II37">
            <v>32253.456187049997</v>
          </cell>
          <cell r="IJ37">
            <v>0</v>
          </cell>
          <cell r="IK37">
            <v>116575.246</v>
          </cell>
          <cell r="IL37">
            <v>26109.940722849999</v>
          </cell>
          <cell r="IO37">
            <v>0</v>
          </cell>
          <cell r="IP37">
            <v>0</v>
          </cell>
          <cell r="IQ37">
            <v>0</v>
          </cell>
          <cell r="IR37">
            <v>0</v>
          </cell>
          <cell r="IS37">
            <v>0</v>
          </cell>
          <cell r="IT37">
            <v>0</v>
          </cell>
          <cell r="IU37">
            <v>0</v>
          </cell>
        </row>
        <row r="38">
          <cell r="FX38">
            <v>0</v>
          </cell>
          <cell r="FY38">
            <v>0</v>
          </cell>
          <cell r="FZ38">
            <v>0</v>
          </cell>
          <cell r="GA38">
            <v>0</v>
          </cell>
          <cell r="GB38">
            <v>0</v>
          </cell>
          <cell r="GC38">
            <v>0</v>
          </cell>
          <cell r="GD38">
            <v>0</v>
          </cell>
          <cell r="GE38">
            <v>0</v>
          </cell>
          <cell r="GF38">
            <v>0</v>
          </cell>
          <cell r="GG38">
            <v>0</v>
          </cell>
          <cell r="GH38">
            <v>0</v>
          </cell>
          <cell r="GI38">
            <v>0</v>
          </cell>
          <cell r="GJ38">
            <v>0</v>
          </cell>
          <cell r="GK38">
            <v>0</v>
          </cell>
          <cell r="GM38">
            <v>0</v>
          </cell>
          <cell r="HS38">
            <v>81213.075000000012</v>
          </cell>
          <cell r="HT38">
            <v>29236.707000000002</v>
          </cell>
          <cell r="HU38">
            <v>0</v>
          </cell>
          <cell r="HV38">
            <v>162426.15000000002</v>
          </cell>
          <cell r="HW38">
            <v>53600.62950000001</v>
          </cell>
          <cell r="HX38">
            <v>0</v>
          </cell>
          <cell r="HY38">
            <v>162426.15000000002</v>
          </cell>
          <cell r="HZ38">
            <v>47103.583500000008</v>
          </cell>
          <cell r="IA38">
            <v>0</v>
          </cell>
          <cell r="IB38">
            <v>162426.15000000002</v>
          </cell>
          <cell r="IC38">
            <v>40606.537500000013</v>
          </cell>
          <cell r="ID38">
            <v>0</v>
          </cell>
          <cell r="IE38">
            <v>162426.15000000002</v>
          </cell>
          <cell r="IF38">
            <v>34109.491500000018</v>
          </cell>
          <cell r="IG38">
            <v>0</v>
          </cell>
          <cell r="IH38">
            <v>162426.15000000002</v>
          </cell>
          <cell r="II38">
            <v>27612.445500000023</v>
          </cell>
          <cell r="IJ38">
            <v>0</v>
          </cell>
          <cell r="IK38">
            <v>162426.15000000002</v>
          </cell>
          <cell r="IL38">
            <v>21115.399500000025</v>
          </cell>
          <cell r="IO38">
            <v>0</v>
          </cell>
          <cell r="IP38">
            <v>0</v>
          </cell>
          <cell r="IQ38">
            <v>0</v>
          </cell>
          <cell r="IR38">
            <v>0</v>
          </cell>
          <cell r="IS38">
            <v>0</v>
          </cell>
          <cell r="IT38">
            <v>0</v>
          </cell>
          <cell r="IU38">
            <v>0</v>
          </cell>
        </row>
        <row r="39">
          <cell r="FX39">
            <v>0</v>
          </cell>
          <cell r="FY39">
            <v>0</v>
          </cell>
          <cell r="FZ39">
            <v>0</v>
          </cell>
          <cell r="GA39">
            <v>0</v>
          </cell>
          <cell r="GB39">
            <v>0</v>
          </cell>
          <cell r="GC39">
            <v>0</v>
          </cell>
          <cell r="GD39">
            <v>0</v>
          </cell>
          <cell r="GE39">
            <v>0</v>
          </cell>
          <cell r="GF39">
            <v>0</v>
          </cell>
          <cell r="GG39">
            <v>0</v>
          </cell>
          <cell r="GH39">
            <v>0</v>
          </cell>
          <cell r="GI39">
            <v>0</v>
          </cell>
          <cell r="GJ39">
            <v>0</v>
          </cell>
          <cell r="GK39">
            <v>0</v>
          </cell>
          <cell r="GM39">
            <v>0</v>
          </cell>
          <cell r="HS39">
            <v>0</v>
          </cell>
          <cell r="HT39">
            <v>3756992.4085154999</v>
          </cell>
          <cell r="HU39">
            <v>0</v>
          </cell>
          <cell r="HV39">
            <v>4356438.3215624997</v>
          </cell>
          <cell r="HW39">
            <v>7513984.8170309998</v>
          </cell>
          <cell r="HX39">
            <v>0</v>
          </cell>
          <cell r="HY39">
            <v>8712876.6431249995</v>
          </cell>
          <cell r="HZ39">
            <v>7161766.7787326723</v>
          </cell>
          <cell r="IA39">
            <v>0</v>
          </cell>
          <cell r="IB39">
            <v>8712876.6431249995</v>
          </cell>
          <cell r="IC39">
            <v>6692142.7276682351</v>
          </cell>
          <cell r="ID39">
            <v>0</v>
          </cell>
          <cell r="IE39">
            <v>8712876.6431249995</v>
          </cell>
          <cell r="IF39">
            <v>6222518.6766037978</v>
          </cell>
          <cell r="IG39">
            <v>0</v>
          </cell>
          <cell r="IH39">
            <v>8712876.6431249995</v>
          </cell>
          <cell r="II39">
            <v>5752894.6255393606</v>
          </cell>
          <cell r="IJ39">
            <v>0</v>
          </cell>
          <cell r="IK39">
            <v>8712876.6431249995</v>
          </cell>
          <cell r="IL39">
            <v>5283270.5744749224</v>
          </cell>
          <cell r="IO39">
            <v>0</v>
          </cell>
          <cell r="IP39">
            <v>0</v>
          </cell>
          <cell r="IQ39">
            <v>0</v>
          </cell>
          <cell r="IR39">
            <v>0</v>
          </cell>
          <cell r="IS39">
            <v>0</v>
          </cell>
          <cell r="IT39">
            <v>0</v>
          </cell>
          <cell r="IU39">
            <v>0</v>
          </cell>
        </row>
        <row r="40">
          <cell r="FX40">
            <v>0</v>
          </cell>
          <cell r="FY40">
            <v>0</v>
          </cell>
          <cell r="FZ40">
            <v>0</v>
          </cell>
          <cell r="GA40">
            <v>0</v>
          </cell>
          <cell r="GB40">
            <v>0</v>
          </cell>
          <cell r="GC40">
            <v>0</v>
          </cell>
          <cell r="GD40">
            <v>0</v>
          </cell>
          <cell r="GE40">
            <v>0</v>
          </cell>
          <cell r="GF40">
            <v>0</v>
          </cell>
          <cell r="GG40">
            <v>0</v>
          </cell>
          <cell r="GH40">
            <v>0</v>
          </cell>
          <cell r="GI40">
            <v>0</v>
          </cell>
          <cell r="GJ40">
            <v>0</v>
          </cell>
          <cell r="GK40">
            <v>0</v>
          </cell>
          <cell r="GM40">
            <v>0</v>
          </cell>
          <cell r="HS40">
            <v>29272.0275</v>
          </cell>
          <cell r="HT40">
            <v>13172.412375</v>
          </cell>
          <cell r="HU40">
            <v>0</v>
          </cell>
          <cell r="HV40">
            <v>58544.055</v>
          </cell>
          <cell r="HW40">
            <v>23051.721656249996</v>
          </cell>
          <cell r="HX40">
            <v>0</v>
          </cell>
          <cell r="HY40">
            <v>58544.055</v>
          </cell>
          <cell r="HZ40">
            <v>18660.917531249994</v>
          </cell>
          <cell r="IA40">
            <v>0</v>
          </cell>
          <cell r="IB40">
            <v>58544.055</v>
          </cell>
          <cell r="IC40">
            <v>14270.113406249995</v>
          </cell>
          <cell r="ID40">
            <v>0</v>
          </cell>
          <cell r="IE40">
            <v>58544.055</v>
          </cell>
          <cell r="IF40">
            <v>9879.3092812499963</v>
          </cell>
          <cell r="IG40">
            <v>0</v>
          </cell>
          <cell r="IH40">
            <v>58544.055</v>
          </cell>
          <cell r="II40">
            <v>5488.5051562499975</v>
          </cell>
          <cell r="IJ40">
            <v>0</v>
          </cell>
          <cell r="IK40">
            <v>29272.0275</v>
          </cell>
          <cell r="IL40">
            <v>1097.7010312499972</v>
          </cell>
          <cell r="IO40">
            <v>0</v>
          </cell>
          <cell r="IP40">
            <v>0</v>
          </cell>
          <cell r="IQ40">
            <v>0</v>
          </cell>
          <cell r="IR40">
            <v>0</v>
          </cell>
          <cell r="IS40">
            <v>0</v>
          </cell>
          <cell r="IT40">
            <v>0</v>
          </cell>
          <cell r="IU40">
            <v>0</v>
          </cell>
        </row>
        <row r="41">
          <cell r="FX41">
            <v>0</v>
          </cell>
          <cell r="FY41">
            <v>0</v>
          </cell>
          <cell r="FZ41">
            <v>0</v>
          </cell>
          <cell r="GA41">
            <v>0</v>
          </cell>
          <cell r="GB41">
            <v>0</v>
          </cell>
          <cell r="GC41">
            <v>0</v>
          </cell>
          <cell r="GD41">
            <v>0</v>
          </cell>
          <cell r="GE41">
            <v>0</v>
          </cell>
          <cell r="GF41">
            <v>0</v>
          </cell>
          <cell r="GG41">
            <v>0</v>
          </cell>
          <cell r="GH41">
            <v>0</v>
          </cell>
          <cell r="GI41">
            <v>0</v>
          </cell>
          <cell r="GJ41">
            <v>0</v>
          </cell>
          <cell r="GK41">
            <v>0</v>
          </cell>
          <cell r="GM41">
            <v>0</v>
          </cell>
          <cell r="HS41">
            <v>115384.60153846155</v>
          </cell>
          <cell r="HT41">
            <v>29999.996400000004</v>
          </cell>
          <cell r="HU41">
            <v>0</v>
          </cell>
          <cell r="HV41">
            <v>230769.20307692309</v>
          </cell>
          <cell r="HW41">
            <v>53076.916707692304</v>
          </cell>
          <cell r="HX41">
            <v>0</v>
          </cell>
          <cell r="HY41">
            <v>230769.20307692309</v>
          </cell>
          <cell r="HZ41">
            <v>43846.148584615381</v>
          </cell>
          <cell r="IA41">
            <v>0</v>
          </cell>
          <cell r="IB41">
            <v>230769.20307692309</v>
          </cell>
          <cell r="IC41">
            <v>34615.380461538458</v>
          </cell>
          <cell r="ID41">
            <v>0</v>
          </cell>
          <cell r="IE41">
            <v>230769.20307692309</v>
          </cell>
          <cell r="IF41">
            <v>25384.612338461535</v>
          </cell>
          <cell r="IG41">
            <v>0</v>
          </cell>
          <cell r="IH41">
            <v>230769.20307692309</v>
          </cell>
          <cell r="II41">
            <v>16153.844215384612</v>
          </cell>
          <cell r="IJ41">
            <v>0</v>
          </cell>
          <cell r="IK41">
            <v>230769.20307692309</v>
          </cell>
          <cell r="IL41">
            <v>6923.0760923076905</v>
          </cell>
          <cell r="IO41">
            <v>0</v>
          </cell>
          <cell r="IP41">
            <v>0</v>
          </cell>
          <cell r="IQ41">
            <v>0</v>
          </cell>
          <cell r="IR41">
            <v>0</v>
          </cell>
          <cell r="IS41">
            <v>0</v>
          </cell>
          <cell r="IT41">
            <v>0</v>
          </cell>
          <cell r="IU41">
            <v>0</v>
          </cell>
        </row>
        <row r="42">
          <cell r="FX42">
            <v>0</v>
          </cell>
          <cell r="FY42">
            <v>0</v>
          </cell>
          <cell r="FZ42">
            <v>0</v>
          </cell>
          <cell r="GA42">
            <v>0</v>
          </cell>
          <cell r="GB42">
            <v>0</v>
          </cell>
          <cell r="GC42">
            <v>0</v>
          </cell>
          <cell r="GD42">
            <v>0</v>
          </cell>
          <cell r="GE42">
            <v>0</v>
          </cell>
          <cell r="GF42">
            <v>0</v>
          </cell>
          <cell r="GG42">
            <v>0</v>
          </cell>
          <cell r="GH42">
            <v>0</v>
          </cell>
          <cell r="GI42">
            <v>0</v>
          </cell>
          <cell r="GJ42">
            <v>0</v>
          </cell>
          <cell r="GK42">
            <v>0</v>
          </cell>
          <cell r="GM42">
            <v>0</v>
          </cell>
          <cell r="HS42">
            <v>320953.95750000002</v>
          </cell>
          <cell r="HT42">
            <v>25676.316600000002</v>
          </cell>
          <cell r="HU42">
            <v>0</v>
          </cell>
          <cell r="HV42">
            <v>641907.91500000004</v>
          </cell>
          <cell r="HW42">
            <v>41724.014475000004</v>
          </cell>
          <cell r="HX42">
            <v>0</v>
          </cell>
          <cell r="HY42">
            <v>641907.91500000004</v>
          </cell>
          <cell r="HZ42">
            <v>28885.856175000001</v>
          </cell>
          <cell r="IA42">
            <v>0</v>
          </cell>
          <cell r="IB42">
            <v>641907.91500000004</v>
          </cell>
          <cell r="IC42">
            <v>16047.697875000002</v>
          </cell>
          <cell r="ID42">
            <v>0</v>
          </cell>
          <cell r="IE42">
            <v>320953.95750000002</v>
          </cell>
          <cell r="IF42">
            <v>3209.5395750000002</v>
          </cell>
          <cell r="IG42">
            <v>0</v>
          </cell>
          <cell r="IH42">
            <v>0</v>
          </cell>
          <cell r="II42">
            <v>0</v>
          </cell>
          <cell r="IJ42">
            <v>0</v>
          </cell>
          <cell r="IK42">
            <v>0</v>
          </cell>
          <cell r="IL42">
            <v>0</v>
          </cell>
          <cell r="IO42">
            <v>0</v>
          </cell>
          <cell r="IP42">
            <v>0</v>
          </cell>
          <cell r="IQ42">
            <v>0</v>
          </cell>
          <cell r="IR42">
            <v>0</v>
          </cell>
          <cell r="IS42">
            <v>0</v>
          </cell>
          <cell r="IT42">
            <v>0</v>
          </cell>
          <cell r="IU42">
            <v>0</v>
          </cell>
        </row>
        <row r="43">
          <cell r="FX43">
            <v>0</v>
          </cell>
          <cell r="FY43">
            <v>0</v>
          </cell>
          <cell r="FZ43">
            <v>0</v>
          </cell>
          <cell r="GA43">
            <v>0</v>
          </cell>
          <cell r="GB43">
            <v>0</v>
          </cell>
          <cell r="GC43">
            <v>0</v>
          </cell>
          <cell r="GD43">
            <v>0</v>
          </cell>
          <cell r="GE43">
            <v>0</v>
          </cell>
          <cell r="GF43">
            <v>0</v>
          </cell>
          <cell r="GG43">
            <v>0</v>
          </cell>
          <cell r="GH43">
            <v>0</v>
          </cell>
          <cell r="GI43">
            <v>0</v>
          </cell>
          <cell r="GJ43">
            <v>0</v>
          </cell>
          <cell r="GK43">
            <v>0</v>
          </cell>
          <cell r="GM43">
            <v>0</v>
          </cell>
          <cell r="HS43">
            <v>35714.26</v>
          </cell>
          <cell r="HT43">
            <v>2857.1408000000001</v>
          </cell>
          <cell r="HU43">
            <v>0</v>
          </cell>
          <cell r="HV43">
            <v>71428.52</v>
          </cell>
          <cell r="HW43">
            <v>3571.4259999999995</v>
          </cell>
          <cell r="HX43">
            <v>0</v>
          </cell>
          <cell r="HY43">
            <v>35714.26</v>
          </cell>
          <cell r="HZ43">
            <v>714.28519999999946</v>
          </cell>
          <cell r="IA43">
            <v>0</v>
          </cell>
          <cell r="IB43">
            <v>0</v>
          </cell>
          <cell r="IC43">
            <v>-5.8207660913467408E-13</v>
          </cell>
          <cell r="ID43">
            <v>0</v>
          </cell>
          <cell r="IE43">
            <v>0</v>
          </cell>
          <cell r="IF43">
            <v>-5.8207660913467408E-13</v>
          </cell>
          <cell r="IG43">
            <v>0</v>
          </cell>
          <cell r="IH43">
            <v>0</v>
          </cell>
          <cell r="II43">
            <v>-5.8207660913467408E-13</v>
          </cell>
          <cell r="IJ43">
            <v>0</v>
          </cell>
          <cell r="IK43">
            <v>0</v>
          </cell>
          <cell r="IL43">
            <v>-5.8207660913467408E-13</v>
          </cell>
          <cell r="IO43">
            <v>0</v>
          </cell>
          <cell r="IP43">
            <v>0</v>
          </cell>
          <cell r="IQ43">
            <v>0</v>
          </cell>
          <cell r="IR43">
            <v>0</v>
          </cell>
          <cell r="IS43">
            <v>0</v>
          </cell>
          <cell r="IT43">
            <v>0</v>
          </cell>
          <cell r="IU43">
            <v>0</v>
          </cell>
        </row>
        <row r="44">
          <cell r="FX44">
            <v>0</v>
          </cell>
          <cell r="FY44">
            <v>0</v>
          </cell>
          <cell r="FZ44">
            <v>0</v>
          </cell>
          <cell r="GA44">
            <v>0</v>
          </cell>
          <cell r="GB44">
            <v>0</v>
          </cell>
          <cell r="GC44">
            <v>0</v>
          </cell>
          <cell r="GD44">
            <v>0</v>
          </cell>
          <cell r="GE44">
            <v>0</v>
          </cell>
          <cell r="GF44">
            <v>0</v>
          </cell>
          <cell r="GG44">
            <v>0</v>
          </cell>
          <cell r="GH44">
            <v>0</v>
          </cell>
          <cell r="GI44">
            <v>0</v>
          </cell>
          <cell r="GJ44">
            <v>0</v>
          </cell>
          <cell r="GK44">
            <v>0</v>
          </cell>
          <cell r="GM44">
            <v>0</v>
          </cell>
          <cell r="HS44">
            <v>136070.91222222222</v>
          </cell>
          <cell r="HT44">
            <v>12246.382100000001</v>
          </cell>
          <cell r="HU44">
            <v>0</v>
          </cell>
          <cell r="HV44">
            <v>272141.82444444444</v>
          </cell>
          <cell r="HW44">
            <v>20410.636833333334</v>
          </cell>
          <cell r="HX44">
            <v>0</v>
          </cell>
          <cell r="HY44">
            <v>272141.82444444444</v>
          </cell>
          <cell r="HZ44">
            <v>14967.800344444448</v>
          </cell>
          <cell r="IA44">
            <v>0</v>
          </cell>
          <cell r="IB44">
            <v>272141.82444444444</v>
          </cell>
          <cell r="IC44">
            <v>9524.9638555555575</v>
          </cell>
          <cell r="ID44">
            <v>0</v>
          </cell>
          <cell r="IE44">
            <v>272141.82444444444</v>
          </cell>
          <cell r="IF44">
            <v>4082.1273666666702</v>
          </cell>
          <cell r="IG44">
            <v>0</v>
          </cell>
          <cell r="IH44">
            <v>0</v>
          </cell>
          <cell r="II44">
            <v>3.4924596548080443E-12</v>
          </cell>
          <cell r="IJ44">
            <v>0</v>
          </cell>
          <cell r="IK44">
            <v>0</v>
          </cell>
          <cell r="IL44">
            <v>3.4924596548080443E-12</v>
          </cell>
          <cell r="IO44">
            <v>0</v>
          </cell>
          <cell r="IP44">
            <v>0</v>
          </cell>
          <cell r="IQ44">
            <v>0</v>
          </cell>
          <cell r="IR44">
            <v>0</v>
          </cell>
          <cell r="IS44">
            <v>0</v>
          </cell>
          <cell r="IT44">
            <v>0</v>
          </cell>
          <cell r="IU44">
            <v>0</v>
          </cell>
        </row>
        <row r="45">
          <cell r="FX45">
            <v>0</v>
          </cell>
          <cell r="FY45">
            <v>0</v>
          </cell>
          <cell r="FZ45">
            <v>0</v>
          </cell>
          <cell r="GA45">
            <v>0</v>
          </cell>
          <cell r="GB45">
            <v>0</v>
          </cell>
          <cell r="GC45">
            <v>0</v>
          </cell>
          <cell r="GD45">
            <v>0</v>
          </cell>
          <cell r="GE45">
            <v>0</v>
          </cell>
          <cell r="GF45">
            <v>0</v>
          </cell>
          <cell r="GG45">
            <v>0</v>
          </cell>
          <cell r="GH45">
            <v>0</v>
          </cell>
          <cell r="GI45">
            <v>0</v>
          </cell>
          <cell r="GJ45">
            <v>0</v>
          </cell>
          <cell r="GK45">
            <v>0</v>
          </cell>
          <cell r="GM45">
            <v>0</v>
          </cell>
          <cell r="HS45">
            <v>119372.26699999999</v>
          </cell>
          <cell r="HT45">
            <v>11937.226699999999</v>
          </cell>
          <cell r="HU45">
            <v>0</v>
          </cell>
          <cell r="HV45">
            <v>238744.53399999999</v>
          </cell>
          <cell r="HW45">
            <v>20293.285389999997</v>
          </cell>
          <cell r="HX45">
            <v>0</v>
          </cell>
          <cell r="HY45">
            <v>238744.53399999999</v>
          </cell>
          <cell r="HZ45">
            <v>15518.39471</v>
          </cell>
          <cell r="IA45">
            <v>0</v>
          </cell>
          <cell r="IB45">
            <v>238744.53399999999</v>
          </cell>
          <cell r="IC45">
            <v>10743.50403</v>
          </cell>
          <cell r="ID45">
            <v>0</v>
          </cell>
          <cell r="IE45">
            <v>238744.53399999999</v>
          </cell>
          <cell r="IF45">
            <v>5968.6133499999996</v>
          </cell>
          <cell r="IG45">
            <v>0</v>
          </cell>
          <cell r="IH45">
            <v>119372.26699999999</v>
          </cell>
          <cell r="II45">
            <v>1193.7226699999999</v>
          </cell>
          <cell r="IJ45">
            <v>0</v>
          </cell>
          <cell r="IK45">
            <v>0</v>
          </cell>
          <cell r="IL45">
            <v>0</v>
          </cell>
          <cell r="IO45">
            <v>0</v>
          </cell>
          <cell r="IP45">
            <v>0</v>
          </cell>
          <cell r="IQ45">
            <v>0</v>
          </cell>
          <cell r="IR45">
            <v>0</v>
          </cell>
          <cell r="IS45">
            <v>0</v>
          </cell>
          <cell r="IT45">
            <v>0</v>
          </cell>
          <cell r="IU45">
            <v>0</v>
          </cell>
        </row>
        <row r="46">
          <cell r="FX46">
            <v>0</v>
          </cell>
          <cell r="FY46">
            <v>0</v>
          </cell>
          <cell r="FZ46">
            <v>0</v>
          </cell>
          <cell r="GA46">
            <v>0</v>
          </cell>
          <cell r="GB46">
            <v>0</v>
          </cell>
          <cell r="GC46">
            <v>0</v>
          </cell>
          <cell r="GD46">
            <v>0</v>
          </cell>
          <cell r="GE46">
            <v>0</v>
          </cell>
          <cell r="GF46">
            <v>0</v>
          </cell>
          <cell r="GG46">
            <v>0</v>
          </cell>
          <cell r="GH46">
            <v>0</v>
          </cell>
          <cell r="GI46">
            <v>0</v>
          </cell>
          <cell r="GJ46">
            <v>0</v>
          </cell>
          <cell r="GK46">
            <v>0</v>
          </cell>
          <cell r="GM46">
            <v>0</v>
          </cell>
          <cell r="HS46">
            <v>97791.44</v>
          </cell>
          <cell r="HT46">
            <v>15646.6304</v>
          </cell>
          <cell r="HU46">
            <v>0</v>
          </cell>
          <cell r="HV46">
            <v>195582.88</v>
          </cell>
          <cell r="HW46">
            <v>25425.774400000006</v>
          </cell>
          <cell r="HX46">
            <v>0</v>
          </cell>
          <cell r="HY46">
            <v>195582.88</v>
          </cell>
          <cell r="HZ46">
            <v>17602.459200000005</v>
          </cell>
          <cell r="IA46">
            <v>0</v>
          </cell>
          <cell r="IB46">
            <v>195582.88</v>
          </cell>
          <cell r="IC46">
            <v>9779.1440000000039</v>
          </cell>
          <cell r="ID46">
            <v>0</v>
          </cell>
          <cell r="IE46">
            <v>97791.44</v>
          </cell>
          <cell r="IF46">
            <v>1955.8288000000048</v>
          </cell>
          <cell r="IG46">
            <v>0</v>
          </cell>
          <cell r="IH46">
            <v>0</v>
          </cell>
          <cell r="II46">
            <v>4.6566128730773927E-12</v>
          </cell>
          <cell r="IJ46">
            <v>0</v>
          </cell>
          <cell r="IK46">
            <v>0</v>
          </cell>
          <cell r="IL46">
            <v>4.6566128730773927E-12</v>
          </cell>
          <cell r="IO46">
            <v>0</v>
          </cell>
          <cell r="IP46">
            <v>0</v>
          </cell>
          <cell r="IQ46">
            <v>0</v>
          </cell>
          <cell r="IR46">
            <v>0</v>
          </cell>
          <cell r="IS46">
            <v>0</v>
          </cell>
          <cell r="IT46">
            <v>0</v>
          </cell>
          <cell r="IU46">
            <v>0</v>
          </cell>
        </row>
        <row r="47">
          <cell r="FX47">
            <v>0</v>
          </cell>
          <cell r="FY47">
            <v>0</v>
          </cell>
          <cell r="FZ47">
            <v>0</v>
          </cell>
          <cell r="GA47">
            <v>0</v>
          </cell>
          <cell r="GB47">
            <v>0</v>
          </cell>
          <cell r="GC47">
            <v>0</v>
          </cell>
          <cell r="GD47">
            <v>0</v>
          </cell>
          <cell r="GE47">
            <v>0</v>
          </cell>
          <cell r="GF47">
            <v>0</v>
          </cell>
          <cell r="GG47">
            <v>0</v>
          </cell>
          <cell r="GH47">
            <v>0</v>
          </cell>
          <cell r="GI47">
            <v>0</v>
          </cell>
          <cell r="GJ47">
            <v>0</v>
          </cell>
          <cell r="GK47">
            <v>0</v>
          </cell>
          <cell r="GM47">
            <v>0</v>
          </cell>
          <cell r="HS47">
            <v>96200.416666666672</v>
          </cell>
          <cell r="HT47">
            <v>43290.1875</v>
          </cell>
          <cell r="HU47">
            <v>0</v>
          </cell>
          <cell r="HV47">
            <v>192400.83333333334</v>
          </cell>
          <cell r="HW47">
            <v>75757.828125</v>
          </cell>
          <cell r="HX47">
            <v>0</v>
          </cell>
          <cell r="HY47">
            <v>192400.83333333334</v>
          </cell>
          <cell r="HZ47">
            <v>61327.765625</v>
          </cell>
          <cell r="IA47">
            <v>0</v>
          </cell>
          <cell r="IB47">
            <v>192400.83333333334</v>
          </cell>
          <cell r="IC47">
            <v>46897.703125000007</v>
          </cell>
          <cell r="ID47">
            <v>0</v>
          </cell>
          <cell r="IE47">
            <v>192400.83333333334</v>
          </cell>
          <cell r="IF47">
            <v>32467.640625000007</v>
          </cell>
          <cell r="IG47">
            <v>0</v>
          </cell>
          <cell r="IH47">
            <v>192400.83333333334</v>
          </cell>
          <cell r="II47">
            <v>18037.578125000004</v>
          </cell>
          <cell r="IJ47">
            <v>0</v>
          </cell>
          <cell r="IK47">
            <v>96200.416666666672</v>
          </cell>
          <cell r="IL47">
            <v>3607.5156250000023</v>
          </cell>
          <cell r="IO47">
            <v>0</v>
          </cell>
          <cell r="IP47">
            <v>0</v>
          </cell>
          <cell r="IQ47">
            <v>0</v>
          </cell>
          <cell r="IR47">
            <v>0</v>
          </cell>
          <cell r="IS47">
            <v>0</v>
          </cell>
          <cell r="IT47">
            <v>0</v>
          </cell>
          <cell r="IU47">
            <v>0</v>
          </cell>
        </row>
        <row r="48">
          <cell r="FX48">
            <v>0</v>
          </cell>
          <cell r="FY48">
            <v>0</v>
          </cell>
          <cell r="FZ48">
            <v>0</v>
          </cell>
          <cell r="GA48">
            <v>0</v>
          </cell>
          <cell r="GB48">
            <v>0</v>
          </cell>
          <cell r="GC48">
            <v>0</v>
          </cell>
          <cell r="GD48">
            <v>0</v>
          </cell>
          <cell r="GE48">
            <v>0</v>
          </cell>
          <cell r="GF48">
            <v>0</v>
          </cell>
          <cell r="GG48">
            <v>0</v>
          </cell>
          <cell r="GH48">
            <v>0</v>
          </cell>
          <cell r="GI48">
            <v>0</v>
          </cell>
          <cell r="GJ48">
            <v>0</v>
          </cell>
          <cell r="GK48">
            <v>0</v>
          </cell>
          <cell r="GM48">
            <v>0</v>
          </cell>
          <cell r="HS48">
            <v>70498.815000000002</v>
          </cell>
          <cell r="HT48">
            <v>5639.9052000000001</v>
          </cell>
          <cell r="HU48">
            <v>0</v>
          </cell>
          <cell r="HV48">
            <v>140997.63</v>
          </cell>
          <cell r="HW48">
            <v>9164.845949999999</v>
          </cell>
          <cell r="HX48">
            <v>0</v>
          </cell>
          <cell r="HY48">
            <v>140997.63</v>
          </cell>
          <cell r="HZ48">
            <v>6344.8933500000003</v>
          </cell>
          <cell r="IA48">
            <v>0</v>
          </cell>
          <cell r="IB48">
            <v>140997.63</v>
          </cell>
          <cell r="IC48">
            <v>3524.9407499999998</v>
          </cell>
          <cell r="ID48">
            <v>0</v>
          </cell>
          <cell r="IE48">
            <v>70498.815000000002</v>
          </cell>
          <cell r="IF48">
            <v>704.98815000000002</v>
          </cell>
          <cell r="IG48">
            <v>0</v>
          </cell>
          <cell r="IH48">
            <v>0</v>
          </cell>
          <cell r="II48">
            <v>0</v>
          </cell>
          <cell r="IJ48">
            <v>0</v>
          </cell>
          <cell r="IK48">
            <v>0</v>
          </cell>
          <cell r="IL48">
            <v>0</v>
          </cell>
          <cell r="IO48">
            <v>0</v>
          </cell>
          <cell r="IP48">
            <v>0</v>
          </cell>
          <cell r="IQ48">
            <v>0</v>
          </cell>
          <cell r="IR48">
            <v>0</v>
          </cell>
          <cell r="IS48">
            <v>0</v>
          </cell>
          <cell r="IT48">
            <v>0</v>
          </cell>
          <cell r="IU48">
            <v>0</v>
          </cell>
        </row>
        <row r="49">
          <cell r="FX49">
            <v>0</v>
          </cell>
          <cell r="FY49">
            <v>0</v>
          </cell>
          <cell r="FZ49">
            <v>0</v>
          </cell>
          <cell r="GA49">
            <v>0</v>
          </cell>
          <cell r="GB49">
            <v>0</v>
          </cell>
          <cell r="GC49">
            <v>0</v>
          </cell>
          <cell r="GD49">
            <v>0</v>
          </cell>
          <cell r="GE49">
            <v>0</v>
          </cell>
          <cell r="GF49">
            <v>0</v>
          </cell>
          <cell r="GG49">
            <v>0</v>
          </cell>
          <cell r="GH49">
            <v>0</v>
          </cell>
          <cell r="GI49">
            <v>0</v>
          </cell>
          <cell r="GJ49">
            <v>0</v>
          </cell>
          <cell r="GK49">
            <v>0</v>
          </cell>
          <cell r="GM49">
            <v>0</v>
          </cell>
          <cell r="HS49">
            <v>2926674.7625000002</v>
          </cell>
          <cell r="HT49">
            <v>931853.24438000016</v>
          </cell>
          <cell r="HU49">
            <v>0</v>
          </cell>
          <cell r="HV49">
            <v>5853349.5250000004</v>
          </cell>
          <cell r="HW49">
            <v>1514261.5221175002</v>
          </cell>
          <cell r="HX49">
            <v>0</v>
          </cell>
          <cell r="HY49">
            <v>5853349.5250000004</v>
          </cell>
          <cell r="HZ49">
            <v>1048334.8999275004</v>
          </cell>
          <cell r="IA49">
            <v>0</v>
          </cell>
          <cell r="IB49">
            <v>5853349.5250000004</v>
          </cell>
          <cell r="IC49">
            <v>582408.2777375005</v>
          </cell>
          <cell r="ID49">
            <v>0</v>
          </cell>
          <cell r="IE49">
            <v>2926674.7625000002</v>
          </cell>
          <cell r="IF49">
            <v>116481.65554750038</v>
          </cell>
          <cell r="IG49">
            <v>0</v>
          </cell>
          <cell r="IH49">
            <v>0</v>
          </cell>
          <cell r="II49">
            <v>3.7066638469696047E-10</v>
          </cell>
          <cell r="IJ49">
            <v>0</v>
          </cell>
          <cell r="IK49">
            <v>0</v>
          </cell>
          <cell r="IL49">
            <v>3.7066638469696047E-10</v>
          </cell>
          <cell r="IO49">
            <v>0</v>
          </cell>
          <cell r="IP49">
            <v>0</v>
          </cell>
          <cell r="IQ49">
            <v>0</v>
          </cell>
          <cell r="IR49">
            <v>0</v>
          </cell>
          <cell r="IS49">
            <v>0</v>
          </cell>
          <cell r="IT49">
            <v>0</v>
          </cell>
          <cell r="IU49">
            <v>0</v>
          </cell>
        </row>
        <row r="50">
          <cell r="FX50">
            <v>0</v>
          </cell>
          <cell r="FY50">
            <v>0</v>
          </cell>
          <cell r="FZ50">
            <v>0</v>
          </cell>
          <cell r="GA50">
            <v>0</v>
          </cell>
          <cell r="GB50">
            <v>0</v>
          </cell>
          <cell r="GC50">
            <v>0</v>
          </cell>
          <cell r="GD50">
            <v>0</v>
          </cell>
          <cell r="GE50">
            <v>0</v>
          </cell>
          <cell r="GF50">
            <v>0</v>
          </cell>
          <cell r="GG50">
            <v>0</v>
          </cell>
          <cell r="GH50">
            <v>0</v>
          </cell>
          <cell r="GI50">
            <v>0</v>
          </cell>
          <cell r="GJ50">
            <v>0</v>
          </cell>
          <cell r="GK50">
            <v>0</v>
          </cell>
          <cell r="GM50">
            <v>0</v>
          </cell>
          <cell r="HD50">
            <v>58701018.914999999</v>
          </cell>
          <cell r="HS50">
            <v>67086878.759999998</v>
          </cell>
          <cell r="HT50">
            <v>2670057.774648</v>
          </cell>
          <cell r="HU50">
            <v>0</v>
          </cell>
          <cell r="HV50">
            <v>0</v>
          </cell>
          <cell r="HW50">
            <v>-4672601.1056340002</v>
          </cell>
          <cell r="HX50">
            <v>0</v>
          </cell>
          <cell r="HY50">
            <v>0</v>
          </cell>
          <cell r="HZ50">
            <v>-4672601.1056340002</v>
          </cell>
          <cell r="IA50">
            <v>0</v>
          </cell>
          <cell r="IB50">
            <v>0</v>
          </cell>
          <cell r="IC50">
            <v>-4672601.1056340002</v>
          </cell>
          <cell r="ID50">
            <v>0</v>
          </cell>
          <cell r="IE50">
            <v>0</v>
          </cell>
          <cell r="IF50">
            <v>-4672601.1056340002</v>
          </cell>
          <cell r="IG50">
            <v>0</v>
          </cell>
          <cell r="IH50">
            <v>0</v>
          </cell>
          <cell r="II50">
            <v>-4672601.1056340002</v>
          </cell>
          <cell r="IJ50">
            <v>0</v>
          </cell>
          <cell r="IK50">
            <v>0</v>
          </cell>
          <cell r="IL50">
            <v>-4672601.1056340002</v>
          </cell>
          <cell r="IO50">
            <v>0</v>
          </cell>
          <cell r="IP50">
            <v>0</v>
          </cell>
          <cell r="IQ50">
            <v>0</v>
          </cell>
          <cell r="IR50">
            <v>0</v>
          </cell>
          <cell r="IS50">
            <v>0</v>
          </cell>
          <cell r="IT50">
            <v>0</v>
          </cell>
          <cell r="IU50">
            <v>0</v>
          </cell>
        </row>
        <row r="51">
          <cell r="FX51">
            <v>0</v>
          </cell>
          <cell r="FY51">
            <v>0</v>
          </cell>
          <cell r="FZ51">
            <v>0</v>
          </cell>
          <cell r="GA51">
            <v>0</v>
          </cell>
          <cell r="GB51">
            <v>0</v>
          </cell>
          <cell r="GC51">
            <v>0</v>
          </cell>
          <cell r="GD51">
            <v>0</v>
          </cell>
          <cell r="GE51">
            <v>0</v>
          </cell>
          <cell r="GF51">
            <v>0</v>
          </cell>
          <cell r="GG51">
            <v>0</v>
          </cell>
          <cell r="GH51">
            <v>0</v>
          </cell>
          <cell r="GI51">
            <v>0</v>
          </cell>
          <cell r="GJ51">
            <v>0</v>
          </cell>
          <cell r="GK51">
            <v>0</v>
          </cell>
          <cell r="GM51">
            <v>0</v>
          </cell>
          <cell r="HS51">
            <v>7350619.8855555551</v>
          </cell>
          <cell r="HT51">
            <v>2632992.0430060001</v>
          </cell>
          <cell r="HU51">
            <v>0</v>
          </cell>
          <cell r="HV51">
            <v>14701239.77111111</v>
          </cell>
          <cell r="HW51">
            <v>4388320.0716766659</v>
          </cell>
          <cell r="HX51">
            <v>0</v>
          </cell>
          <cell r="HY51">
            <v>14701239.77111111</v>
          </cell>
          <cell r="HZ51">
            <v>3218101.3858962217</v>
          </cell>
          <cell r="IA51">
            <v>0</v>
          </cell>
          <cell r="IB51">
            <v>14701239.77111111</v>
          </cell>
          <cell r="IC51">
            <v>2047882.7001157771</v>
          </cell>
          <cell r="ID51">
            <v>0</v>
          </cell>
          <cell r="IE51">
            <v>14701239.77111111</v>
          </cell>
          <cell r="IF51">
            <v>877664.0143353329</v>
          </cell>
          <cell r="IG51">
            <v>0</v>
          </cell>
          <cell r="IH51">
            <v>0</v>
          </cell>
          <cell r="II51">
            <v>-4.4479966163635256E-10</v>
          </cell>
          <cell r="IJ51">
            <v>0</v>
          </cell>
          <cell r="IK51">
            <v>0</v>
          </cell>
          <cell r="IL51">
            <v>-4.4479966163635256E-10</v>
          </cell>
          <cell r="IO51">
            <v>0</v>
          </cell>
          <cell r="IP51">
            <v>0</v>
          </cell>
          <cell r="IQ51">
            <v>0</v>
          </cell>
          <cell r="IR51">
            <v>0</v>
          </cell>
          <cell r="IS51">
            <v>0</v>
          </cell>
          <cell r="IT51">
            <v>0</v>
          </cell>
          <cell r="IU51">
            <v>0</v>
          </cell>
        </row>
        <row r="52">
          <cell r="FX52">
            <v>0</v>
          </cell>
          <cell r="FY52">
            <v>0</v>
          </cell>
          <cell r="FZ52">
            <v>0</v>
          </cell>
          <cell r="GA52">
            <v>0</v>
          </cell>
          <cell r="GB52">
            <v>0</v>
          </cell>
          <cell r="GC52">
            <v>0</v>
          </cell>
          <cell r="GD52">
            <v>0</v>
          </cell>
          <cell r="GE52">
            <v>0</v>
          </cell>
          <cell r="GF52">
            <v>0</v>
          </cell>
          <cell r="GG52">
            <v>0</v>
          </cell>
          <cell r="GH52">
            <v>0</v>
          </cell>
          <cell r="GI52">
            <v>0</v>
          </cell>
          <cell r="GJ52">
            <v>0</v>
          </cell>
          <cell r="GK52">
            <v>0</v>
          </cell>
          <cell r="GM52">
            <v>0</v>
          </cell>
          <cell r="HS52">
            <v>4852252.3976923078</v>
          </cell>
          <cell r="HT52">
            <v>2510555.3905660002</v>
          </cell>
          <cell r="HU52">
            <v>0</v>
          </cell>
          <cell r="HV52">
            <v>9704504.7953846157</v>
          </cell>
          <cell r="HW52">
            <v>4441751.8448475394</v>
          </cell>
          <cell r="HX52">
            <v>0</v>
          </cell>
          <cell r="HY52">
            <v>9704504.7953846157</v>
          </cell>
          <cell r="HZ52">
            <v>3669273.2631349238</v>
          </cell>
          <cell r="IA52">
            <v>0</v>
          </cell>
          <cell r="IB52">
            <v>9704504.7953846157</v>
          </cell>
          <cell r="IC52">
            <v>2896794.6814223081</v>
          </cell>
          <cell r="ID52">
            <v>0</v>
          </cell>
          <cell r="IE52">
            <v>9704504.7953846157</v>
          </cell>
          <cell r="IF52">
            <v>2124316.0997096924</v>
          </cell>
          <cell r="IG52">
            <v>0</v>
          </cell>
          <cell r="IH52">
            <v>9704504.7953846157</v>
          </cell>
          <cell r="II52">
            <v>1351837.5179970772</v>
          </cell>
          <cell r="IJ52">
            <v>0</v>
          </cell>
          <cell r="IK52">
            <v>9704504.7953846157</v>
          </cell>
          <cell r="IL52">
            <v>579358.93628446152</v>
          </cell>
          <cell r="IO52">
            <v>0</v>
          </cell>
          <cell r="IP52">
            <v>0</v>
          </cell>
          <cell r="IQ52">
            <v>0</v>
          </cell>
          <cell r="IR52">
            <v>0</v>
          </cell>
          <cell r="IS52">
            <v>0</v>
          </cell>
          <cell r="IT52">
            <v>0</v>
          </cell>
          <cell r="IU52">
            <v>0</v>
          </cell>
        </row>
        <row r="53">
          <cell r="FX53">
            <v>0</v>
          </cell>
          <cell r="FY53">
            <v>0</v>
          </cell>
          <cell r="FZ53">
            <v>0</v>
          </cell>
          <cell r="GA53">
            <v>0</v>
          </cell>
          <cell r="GB53">
            <v>0</v>
          </cell>
          <cell r="GC53">
            <v>0</v>
          </cell>
          <cell r="GD53">
            <v>0</v>
          </cell>
          <cell r="GE53">
            <v>0</v>
          </cell>
          <cell r="GF53">
            <v>0</v>
          </cell>
          <cell r="GG53">
            <v>0</v>
          </cell>
          <cell r="GH53">
            <v>0</v>
          </cell>
          <cell r="GI53">
            <v>0</v>
          </cell>
          <cell r="GJ53">
            <v>0</v>
          </cell>
          <cell r="GK53">
            <v>0</v>
          </cell>
          <cell r="GM53">
            <v>0</v>
          </cell>
          <cell r="HS53">
            <v>635571.34769230767</v>
          </cell>
          <cell r="HT53">
            <v>328844.61529599997</v>
          </cell>
          <cell r="HU53">
            <v>0</v>
          </cell>
          <cell r="HV53">
            <v>1271142.6953846153</v>
          </cell>
          <cell r="HW53">
            <v>581802.01167753851</v>
          </cell>
          <cell r="HX53">
            <v>0</v>
          </cell>
          <cell r="HY53">
            <v>1271142.6953846153</v>
          </cell>
          <cell r="HZ53">
            <v>480619.05312492297</v>
          </cell>
          <cell r="IA53">
            <v>0</v>
          </cell>
          <cell r="IB53">
            <v>1271142.6953846153</v>
          </cell>
          <cell r="IC53">
            <v>379436.09457230754</v>
          </cell>
          <cell r="ID53">
            <v>0</v>
          </cell>
          <cell r="IE53">
            <v>1271142.6953846153</v>
          </cell>
          <cell r="IF53">
            <v>278253.13601969217</v>
          </cell>
          <cell r="IG53">
            <v>0</v>
          </cell>
          <cell r="IH53">
            <v>1271142.6953846153</v>
          </cell>
          <cell r="II53">
            <v>177070.17746707678</v>
          </cell>
          <cell r="IJ53">
            <v>0</v>
          </cell>
          <cell r="IK53">
            <v>1271142.6953846153</v>
          </cell>
          <cell r="IL53">
            <v>75887.218914461409</v>
          </cell>
          <cell r="IO53">
            <v>0</v>
          </cell>
          <cell r="IP53">
            <v>0</v>
          </cell>
          <cell r="IQ53">
            <v>0</v>
          </cell>
          <cell r="IR53">
            <v>0</v>
          </cell>
          <cell r="IS53">
            <v>0</v>
          </cell>
          <cell r="IT53">
            <v>0</v>
          </cell>
          <cell r="IU53">
            <v>0</v>
          </cell>
        </row>
        <row r="54">
          <cell r="FX54">
            <v>0</v>
          </cell>
          <cell r="FY54">
            <v>0</v>
          </cell>
          <cell r="FZ54">
            <v>0</v>
          </cell>
          <cell r="GA54">
            <v>0</v>
          </cell>
          <cell r="GB54">
            <v>0</v>
          </cell>
          <cell r="GC54">
            <v>0</v>
          </cell>
          <cell r="GD54">
            <v>0</v>
          </cell>
          <cell r="GE54">
            <v>0</v>
          </cell>
          <cell r="GF54">
            <v>0</v>
          </cell>
          <cell r="GG54">
            <v>0</v>
          </cell>
          <cell r="GH54">
            <v>0</v>
          </cell>
          <cell r="GI54">
            <v>0</v>
          </cell>
          <cell r="GJ54">
            <v>0</v>
          </cell>
          <cell r="GK54">
            <v>0</v>
          </cell>
          <cell r="GM54">
            <v>0</v>
          </cell>
          <cell r="HS54">
            <v>910851.49571428564</v>
          </cell>
          <cell r="HT54">
            <v>507526.45341200003</v>
          </cell>
          <cell r="HU54">
            <v>0</v>
          </cell>
          <cell r="HV54">
            <v>1821702.9914285713</v>
          </cell>
          <cell r="HW54">
            <v>906297.23823571415</v>
          </cell>
          <cell r="HX54">
            <v>0</v>
          </cell>
          <cell r="HY54">
            <v>1821702.9914285713</v>
          </cell>
          <cell r="HZ54">
            <v>761289.6801179999</v>
          </cell>
          <cell r="IA54">
            <v>0</v>
          </cell>
          <cell r="IB54">
            <v>1821702.9914285713</v>
          </cell>
          <cell r="IC54">
            <v>616282.12200028554</v>
          </cell>
          <cell r="ID54">
            <v>0</v>
          </cell>
          <cell r="IE54">
            <v>1821702.9914285713</v>
          </cell>
          <cell r="IF54">
            <v>471274.5638825713</v>
          </cell>
          <cell r="IG54">
            <v>0</v>
          </cell>
          <cell r="IH54">
            <v>1821702.9914285713</v>
          </cell>
          <cell r="II54">
            <v>326267.00576485705</v>
          </cell>
          <cell r="IJ54">
            <v>0</v>
          </cell>
          <cell r="IK54">
            <v>1821702.9914285713</v>
          </cell>
          <cell r="IL54">
            <v>181259.44764714281</v>
          </cell>
          <cell r="IO54">
            <v>0</v>
          </cell>
          <cell r="IP54">
            <v>0</v>
          </cell>
          <cell r="IQ54">
            <v>0</v>
          </cell>
          <cell r="IR54">
            <v>0</v>
          </cell>
          <cell r="IS54">
            <v>0</v>
          </cell>
          <cell r="IT54">
            <v>0</v>
          </cell>
          <cell r="IU54">
            <v>0</v>
          </cell>
        </row>
        <row r="55">
          <cell r="FX55">
            <v>0</v>
          </cell>
          <cell r="FY55">
            <v>0</v>
          </cell>
          <cell r="FZ55">
            <v>0</v>
          </cell>
          <cell r="GA55">
            <v>0</v>
          </cell>
          <cell r="GB55">
            <v>0</v>
          </cell>
          <cell r="GC55">
            <v>0</v>
          </cell>
          <cell r="GD55">
            <v>0</v>
          </cell>
          <cell r="GE55">
            <v>0</v>
          </cell>
          <cell r="GF55">
            <v>0</v>
          </cell>
          <cell r="GG55">
            <v>0</v>
          </cell>
          <cell r="GH55">
            <v>0</v>
          </cell>
          <cell r="GI55">
            <v>0</v>
          </cell>
          <cell r="GJ55">
            <v>0</v>
          </cell>
          <cell r="GK55">
            <v>0</v>
          </cell>
          <cell r="GM55">
            <v>0</v>
          </cell>
          <cell r="HS55">
            <v>1171640.8553846152</v>
          </cell>
          <cell r="HT55">
            <v>606206.97857599996</v>
          </cell>
          <cell r="HU55">
            <v>0</v>
          </cell>
          <cell r="HV55">
            <v>2343281.7107692305</v>
          </cell>
          <cell r="HW55">
            <v>1072520.0390190769</v>
          </cell>
          <cell r="HX55">
            <v>0</v>
          </cell>
          <cell r="HY55">
            <v>2343281.7107692305</v>
          </cell>
          <cell r="HZ55">
            <v>885994.81484184624</v>
          </cell>
          <cell r="IA55">
            <v>0</v>
          </cell>
          <cell r="IB55">
            <v>2343281.7107692305</v>
          </cell>
          <cell r="IC55">
            <v>699469.59066461562</v>
          </cell>
          <cell r="ID55">
            <v>0</v>
          </cell>
          <cell r="IE55">
            <v>2343281.7107692305</v>
          </cell>
          <cell r="IF55">
            <v>512944.36648738489</v>
          </cell>
          <cell r="IG55">
            <v>0</v>
          </cell>
          <cell r="IH55">
            <v>2343281.7107692305</v>
          </cell>
          <cell r="II55">
            <v>326419.14231015416</v>
          </cell>
          <cell r="IJ55">
            <v>0</v>
          </cell>
          <cell r="IK55">
            <v>2343281.7107692305</v>
          </cell>
          <cell r="IL55">
            <v>139893.91813292337</v>
          </cell>
          <cell r="IO55">
            <v>0</v>
          </cell>
          <cell r="IP55">
            <v>0</v>
          </cell>
          <cell r="IQ55">
            <v>0</v>
          </cell>
          <cell r="IR55">
            <v>0</v>
          </cell>
          <cell r="IS55">
            <v>0</v>
          </cell>
          <cell r="IT55">
            <v>0</v>
          </cell>
          <cell r="IU55">
            <v>0</v>
          </cell>
        </row>
        <row r="56">
          <cell r="FX56">
            <v>0</v>
          </cell>
          <cell r="FY56">
            <v>0</v>
          </cell>
          <cell r="FZ56">
            <v>0</v>
          </cell>
          <cell r="GA56">
            <v>0</v>
          </cell>
          <cell r="GB56">
            <v>0</v>
          </cell>
          <cell r="GC56">
            <v>0</v>
          </cell>
          <cell r="GD56">
            <v>0</v>
          </cell>
          <cell r="GE56">
            <v>0</v>
          </cell>
          <cell r="GF56">
            <v>0</v>
          </cell>
          <cell r="GG56">
            <v>0</v>
          </cell>
          <cell r="GH56">
            <v>0</v>
          </cell>
          <cell r="GI56">
            <v>0</v>
          </cell>
          <cell r="GJ56">
            <v>0</v>
          </cell>
          <cell r="GK56">
            <v>0</v>
          </cell>
          <cell r="GM56">
            <v>0</v>
          </cell>
          <cell r="HS56">
            <v>1856570.8338170003</v>
          </cell>
          <cell r="HT56">
            <v>1108372.7877887492</v>
          </cell>
          <cell r="HU56">
            <v>0</v>
          </cell>
          <cell r="HV56">
            <v>3713141.6676340005</v>
          </cell>
          <cell r="HW56">
            <v>1995071.0180197484</v>
          </cell>
          <cell r="HX56">
            <v>0</v>
          </cell>
          <cell r="HY56">
            <v>3713141.6676340005</v>
          </cell>
          <cell r="HZ56">
            <v>1699504.9412760818</v>
          </cell>
          <cell r="IA56">
            <v>0</v>
          </cell>
          <cell r="IB56">
            <v>3713141.6676340005</v>
          </cell>
          <cell r="IC56">
            <v>1403938.8645324153</v>
          </cell>
          <cell r="ID56">
            <v>0</v>
          </cell>
          <cell r="IE56">
            <v>3713141.6676340005</v>
          </cell>
          <cell r="IF56">
            <v>1108372.7877887487</v>
          </cell>
          <cell r="IG56">
            <v>0</v>
          </cell>
          <cell r="IH56">
            <v>3713141.6676340005</v>
          </cell>
          <cell r="II56">
            <v>812806.71104508243</v>
          </cell>
          <cell r="IJ56">
            <v>0</v>
          </cell>
          <cell r="IK56">
            <v>3713141.6676340005</v>
          </cell>
          <cell r="IL56">
            <v>517240.63430141599</v>
          </cell>
          <cell r="IO56">
            <v>0</v>
          </cell>
          <cell r="IP56">
            <v>0</v>
          </cell>
          <cell r="IQ56">
            <v>0</v>
          </cell>
          <cell r="IR56">
            <v>0</v>
          </cell>
          <cell r="IS56">
            <v>0</v>
          </cell>
          <cell r="IT56">
            <v>0</v>
          </cell>
          <cell r="IU56">
            <v>0</v>
          </cell>
        </row>
        <row r="57">
          <cell r="FX57">
            <v>0</v>
          </cell>
          <cell r="FY57">
            <v>0</v>
          </cell>
          <cell r="FZ57">
            <v>0</v>
          </cell>
          <cell r="GA57">
            <v>0</v>
          </cell>
          <cell r="GB57">
            <v>0</v>
          </cell>
          <cell r="GC57">
            <v>0</v>
          </cell>
          <cell r="GD57">
            <v>0</v>
          </cell>
          <cell r="GE57">
            <v>0</v>
          </cell>
          <cell r="GF57">
            <v>0</v>
          </cell>
          <cell r="GG57">
            <v>0</v>
          </cell>
          <cell r="GH57">
            <v>0</v>
          </cell>
          <cell r="GI57">
            <v>0</v>
          </cell>
          <cell r="GJ57">
            <v>0</v>
          </cell>
          <cell r="GK57">
            <v>0</v>
          </cell>
          <cell r="GM57">
            <v>0</v>
          </cell>
          <cell r="HS57">
            <v>273745.6708496667</v>
          </cell>
          <cell r="HT57">
            <v>163426.16549725103</v>
          </cell>
          <cell r="HU57">
            <v>0</v>
          </cell>
          <cell r="HV57">
            <v>547491.3416993334</v>
          </cell>
          <cell r="HW57">
            <v>294167.09789505182</v>
          </cell>
          <cell r="HX57">
            <v>0</v>
          </cell>
          <cell r="HY57">
            <v>547491.3416993334</v>
          </cell>
          <cell r="HZ57">
            <v>250586.78709578485</v>
          </cell>
          <cell r="IA57">
            <v>0</v>
          </cell>
          <cell r="IB57">
            <v>547491.3416993334</v>
          </cell>
          <cell r="IC57">
            <v>207006.47629651782</v>
          </cell>
          <cell r="ID57">
            <v>0</v>
          </cell>
          <cell r="IE57">
            <v>547491.3416993334</v>
          </cell>
          <cell r="IF57">
            <v>163426.16549725088</v>
          </cell>
          <cell r="IG57">
            <v>0</v>
          </cell>
          <cell r="IH57">
            <v>547491.3416993334</v>
          </cell>
          <cell r="II57">
            <v>119845.85469798394</v>
          </cell>
          <cell r="IJ57">
            <v>0</v>
          </cell>
          <cell r="IK57">
            <v>547491.3416993334</v>
          </cell>
          <cell r="IL57">
            <v>76265.543898717006</v>
          </cell>
          <cell r="IO57">
            <v>0</v>
          </cell>
          <cell r="IP57">
            <v>0</v>
          </cell>
          <cell r="IQ57">
            <v>0</v>
          </cell>
          <cell r="IR57">
            <v>0</v>
          </cell>
          <cell r="IS57">
            <v>0</v>
          </cell>
          <cell r="IT57">
            <v>0</v>
          </cell>
          <cell r="IU57">
            <v>0</v>
          </cell>
        </row>
        <row r="58">
          <cell r="FX58">
            <v>0</v>
          </cell>
          <cell r="FY58">
            <v>0</v>
          </cell>
          <cell r="FZ58">
            <v>0</v>
          </cell>
          <cell r="GA58">
            <v>0</v>
          </cell>
          <cell r="GB58">
            <v>0</v>
          </cell>
          <cell r="GC58">
            <v>0</v>
          </cell>
          <cell r="GD58">
            <v>0</v>
          </cell>
          <cell r="GE58">
            <v>0</v>
          </cell>
          <cell r="GF58">
            <v>0</v>
          </cell>
          <cell r="GG58">
            <v>0</v>
          </cell>
          <cell r="GH58">
            <v>0</v>
          </cell>
          <cell r="GI58">
            <v>0</v>
          </cell>
          <cell r="GJ58">
            <v>0</v>
          </cell>
          <cell r="GK58">
            <v>0</v>
          </cell>
          <cell r="GM58">
            <v>0</v>
          </cell>
          <cell r="HS58">
            <v>2581191.29</v>
          </cell>
          <cell r="HT58">
            <v>1540971.2001300002</v>
          </cell>
          <cell r="HU58">
            <v>0</v>
          </cell>
          <cell r="HV58">
            <v>5162382.58</v>
          </cell>
          <cell r="HW58">
            <v>2773748.1602340005</v>
          </cell>
          <cell r="HX58">
            <v>0</v>
          </cell>
          <cell r="HY58">
            <v>5162382.58</v>
          </cell>
          <cell r="HZ58">
            <v>2362822.5068660006</v>
          </cell>
          <cell r="IA58">
            <v>0</v>
          </cell>
          <cell r="IB58">
            <v>5162382.58</v>
          </cell>
          <cell r="IC58">
            <v>1951896.8534980007</v>
          </cell>
          <cell r="ID58">
            <v>0</v>
          </cell>
          <cell r="IE58">
            <v>5162382.58</v>
          </cell>
          <cell r="IF58">
            <v>1540971.2001300007</v>
          </cell>
          <cell r="IG58">
            <v>0</v>
          </cell>
          <cell r="IH58">
            <v>5162382.58</v>
          </cell>
          <cell r="II58">
            <v>1130045.5467620008</v>
          </cell>
          <cell r="IJ58">
            <v>0</v>
          </cell>
          <cell r="IK58">
            <v>5162382.58</v>
          </cell>
          <cell r="IL58">
            <v>719119.89339400094</v>
          </cell>
          <cell r="IO58">
            <v>0</v>
          </cell>
          <cell r="IP58">
            <v>0</v>
          </cell>
          <cell r="IQ58">
            <v>0</v>
          </cell>
          <cell r="IR58">
            <v>0</v>
          </cell>
          <cell r="IS58">
            <v>0</v>
          </cell>
          <cell r="IT58">
            <v>0</v>
          </cell>
          <cell r="IU58">
            <v>0</v>
          </cell>
        </row>
        <row r="59">
          <cell r="FX59">
            <v>0</v>
          </cell>
          <cell r="FY59">
            <v>0</v>
          </cell>
          <cell r="FZ59">
            <v>0</v>
          </cell>
          <cell r="GA59">
            <v>0</v>
          </cell>
          <cell r="GB59">
            <v>0</v>
          </cell>
          <cell r="GC59">
            <v>0</v>
          </cell>
          <cell r="GD59">
            <v>0</v>
          </cell>
          <cell r="GE59">
            <v>0</v>
          </cell>
          <cell r="GF59">
            <v>0</v>
          </cell>
          <cell r="GG59">
            <v>0</v>
          </cell>
          <cell r="GH59">
            <v>0</v>
          </cell>
          <cell r="GI59">
            <v>0</v>
          </cell>
          <cell r="GJ59">
            <v>0</v>
          </cell>
          <cell r="GK59">
            <v>0</v>
          </cell>
          <cell r="GM59">
            <v>0</v>
          </cell>
          <cell r="HS59">
            <v>304945.52437499998</v>
          </cell>
          <cell r="HT59">
            <v>194189.30992199999</v>
          </cell>
          <cell r="HU59">
            <v>0</v>
          </cell>
          <cell r="HV59">
            <v>609891.04874999996</v>
          </cell>
          <cell r="HW59">
            <v>351968.12423362501</v>
          </cell>
          <cell r="HX59">
            <v>0</v>
          </cell>
          <cell r="HY59">
            <v>609891.04874999996</v>
          </cell>
          <cell r="HZ59">
            <v>303420.79675312497</v>
          </cell>
          <cell r="IA59">
            <v>0</v>
          </cell>
          <cell r="IB59">
            <v>609891.04874999996</v>
          </cell>
          <cell r="IC59">
            <v>254873.46927262496</v>
          </cell>
          <cell r="ID59">
            <v>0</v>
          </cell>
          <cell r="IE59">
            <v>609891.04874999996</v>
          </cell>
          <cell r="IF59">
            <v>206326.14179212495</v>
          </cell>
          <cell r="IG59">
            <v>0</v>
          </cell>
          <cell r="IH59">
            <v>609891.04874999996</v>
          </cell>
          <cell r="II59">
            <v>157778.81431162497</v>
          </cell>
          <cell r="IJ59">
            <v>0</v>
          </cell>
          <cell r="IK59">
            <v>609891.04874999996</v>
          </cell>
          <cell r="IL59">
            <v>109231.48683112494</v>
          </cell>
          <cell r="IO59">
            <v>0</v>
          </cell>
          <cell r="IP59">
            <v>0</v>
          </cell>
          <cell r="IQ59">
            <v>0</v>
          </cell>
          <cell r="IR59">
            <v>0</v>
          </cell>
          <cell r="IS59">
            <v>0</v>
          </cell>
          <cell r="IT59">
            <v>0</v>
          </cell>
          <cell r="IU59">
            <v>0</v>
          </cell>
        </row>
        <row r="60">
          <cell r="FX60">
            <v>0</v>
          </cell>
          <cell r="FY60">
            <v>0</v>
          </cell>
          <cell r="FZ60">
            <v>0</v>
          </cell>
          <cell r="GA60">
            <v>0</v>
          </cell>
          <cell r="GB60">
            <v>0</v>
          </cell>
          <cell r="GC60">
            <v>0</v>
          </cell>
          <cell r="GD60">
            <v>0</v>
          </cell>
          <cell r="GE60">
            <v>0</v>
          </cell>
          <cell r="GF60">
            <v>0</v>
          </cell>
          <cell r="GG60">
            <v>0</v>
          </cell>
          <cell r="GH60">
            <v>0</v>
          </cell>
          <cell r="GI60">
            <v>0</v>
          </cell>
          <cell r="GJ60">
            <v>0</v>
          </cell>
          <cell r="GK60">
            <v>0</v>
          </cell>
          <cell r="GM60">
            <v>0</v>
          </cell>
          <cell r="HS60">
            <v>382648.551875</v>
          </cell>
          <cell r="HT60">
            <v>243670.59783400001</v>
          </cell>
          <cell r="HU60">
            <v>0</v>
          </cell>
          <cell r="HV60">
            <v>765297.10375000001</v>
          </cell>
          <cell r="HW60">
            <v>441652.95857412508</v>
          </cell>
          <cell r="HX60">
            <v>0</v>
          </cell>
          <cell r="HY60">
            <v>765297.10375000001</v>
          </cell>
          <cell r="HZ60">
            <v>380735.3091156251</v>
          </cell>
          <cell r="IA60">
            <v>0</v>
          </cell>
          <cell r="IB60">
            <v>765297.10375000001</v>
          </cell>
          <cell r="IC60">
            <v>319817.65965712507</v>
          </cell>
          <cell r="ID60">
            <v>0</v>
          </cell>
          <cell r="IE60">
            <v>765297.10375000001</v>
          </cell>
          <cell r="IF60">
            <v>258900.0101986251</v>
          </cell>
          <cell r="IG60">
            <v>0</v>
          </cell>
          <cell r="IH60">
            <v>765297.10375000001</v>
          </cell>
          <cell r="II60">
            <v>197982.36074012509</v>
          </cell>
          <cell r="IJ60">
            <v>0</v>
          </cell>
          <cell r="IK60">
            <v>765297.10375000001</v>
          </cell>
          <cell r="IL60">
            <v>137064.71128162512</v>
          </cell>
          <cell r="IO60">
            <v>0</v>
          </cell>
          <cell r="IP60">
            <v>0</v>
          </cell>
          <cell r="IQ60">
            <v>0</v>
          </cell>
          <cell r="IR60">
            <v>0</v>
          </cell>
          <cell r="IS60">
            <v>0</v>
          </cell>
          <cell r="IT60">
            <v>0</v>
          </cell>
          <cell r="IU60">
            <v>0</v>
          </cell>
        </row>
        <row r="61">
          <cell r="FX61">
            <v>0</v>
          </cell>
          <cell r="FY61">
            <v>0</v>
          </cell>
          <cell r="FZ61">
            <v>0</v>
          </cell>
          <cell r="GA61">
            <v>0</v>
          </cell>
          <cell r="GB61">
            <v>0</v>
          </cell>
          <cell r="GC61">
            <v>0</v>
          </cell>
          <cell r="GD61">
            <v>0</v>
          </cell>
          <cell r="GE61">
            <v>0</v>
          </cell>
          <cell r="GF61">
            <v>0</v>
          </cell>
          <cell r="GG61">
            <v>0</v>
          </cell>
          <cell r="GH61">
            <v>0</v>
          </cell>
          <cell r="GI61">
            <v>0</v>
          </cell>
          <cell r="GJ61">
            <v>0</v>
          </cell>
          <cell r="GK61">
            <v>0</v>
          </cell>
          <cell r="GM61">
            <v>0</v>
          </cell>
          <cell r="HS61">
            <v>206784.65444444443</v>
          </cell>
          <cell r="HT61">
            <v>148140.52644399999</v>
          </cell>
          <cell r="HU61">
            <v>0</v>
          </cell>
          <cell r="HV61">
            <v>413569.30888888886</v>
          </cell>
          <cell r="HW61">
            <v>271590.96514733334</v>
          </cell>
          <cell r="HX61">
            <v>0</v>
          </cell>
          <cell r="HY61">
            <v>413569.30888888886</v>
          </cell>
          <cell r="HZ61">
            <v>238670.84815977776</v>
          </cell>
          <cell r="IA61">
            <v>0</v>
          </cell>
          <cell r="IB61">
            <v>413569.30888888886</v>
          </cell>
          <cell r="IC61">
            <v>205750.73117222221</v>
          </cell>
          <cell r="ID61">
            <v>0</v>
          </cell>
          <cell r="IE61">
            <v>413569.30888888886</v>
          </cell>
          <cell r="IF61">
            <v>172830.61418466666</v>
          </cell>
          <cell r="IG61">
            <v>0</v>
          </cell>
          <cell r="IH61">
            <v>413569.30888888886</v>
          </cell>
          <cell r="II61">
            <v>139910.49719711108</v>
          </cell>
          <cell r="IJ61">
            <v>0</v>
          </cell>
          <cell r="IK61">
            <v>413569.30888888886</v>
          </cell>
          <cell r="IL61">
            <v>106990.38020955553</v>
          </cell>
          <cell r="IO61">
            <v>0</v>
          </cell>
          <cell r="IP61">
            <v>0</v>
          </cell>
          <cell r="IQ61">
            <v>0</v>
          </cell>
          <cell r="IR61">
            <v>0</v>
          </cell>
          <cell r="IS61">
            <v>0</v>
          </cell>
          <cell r="IT61">
            <v>0</v>
          </cell>
          <cell r="IU61">
            <v>0</v>
          </cell>
        </row>
        <row r="62">
          <cell r="FX62">
            <v>0</v>
          </cell>
          <cell r="FY62">
            <v>0</v>
          </cell>
          <cell r="FZ62">
            <v>0</v>
          </cell>
          <cell r="GA62">
            <v>0</v>
          </cell>
          <cell r="GB62">
            <v>0</v>
          </cell>
          <cell r="GC62">
            <v>0</v>
          </cell>
          <cell r="GD62">
            <v>0</v>
          </cell>
          <cell r="GE62">
            <v>0</v>
          </cell>
          <cell r="GF62">
            <v>0</v>
          </cell>
          <cell r="GG62">
            <v>0</v>
          </cell>
          <cell r="GH62">
            <v>0</v>
          </cell>
          <cell r="GI62">
            <v>0</v>
          </cell>
          <cell r="GJ62">
            <v>0</v>
          </cell>
          <cell r="GK62">
            <v>0</v>
          </cell>
          <cell r="GM62">
            <v>0</v>
          </cell>
          <cell r="HS62">
            <v>2130222.9068749999</v>
          </cell>
          <cell r="HT62">
            <v>1356525.947098</v>
          </cell>
          <cell r="HU62">
            <v>0</v>
          </cell>
          <cell r="HV62">
            <v>4260445.8137499997</v>
          </cell>
          <cell r="HW62">
            <v>2458703.2791151251</v>
          </cell>
          <cell r="HX62">
            <v>0</v>
          </cell>
          <cell r="HY62">
            <v>4260445.8137499997</v>
          </cell>
          <cell r="HZ62">
            <v>2119571.7923406251</v>
          </cell>
          <cell r="IA62">
            <v>0</v>
          </cell>
          <cell r="IB62">
            <v>4260445.8137499997</v>
          </cell>
          <cell r="IC62">
            <v>1780440.3055661251</v>
          </cell>
          <cell r="ID62">
            <v>0</v>
          </cell>
          <cell r="IE62">
            <v>4260445.8137499997</v>
          </cell>
          <cell r="IF62">
            <v>1441308.8187916251</v>
          </cell>
          <cell r="IG62">
            <v>0</v>
          </cell>
          <cell r="IH62">
            <v>4260445.8137499997</v>
          </cell>
          <cell r="II62">
            <v>1102177.3320171253</v>
          </cell>
          <cell r="IJ62">
            <v>0</v>
          </cell>
          <cell r="IK62">
            <v>4260445.8137499997</v>
          </cell>
          <cell r="IL62">
            <v>763045.84524262545</v>
          </cell>
          <cell r="IO62">
            <v>0</v>
          </cell>
          <cell r="IP62">
            <v>0</v>
          </cell>
          <cell r="IQ62">
            <v>0</v>
          </cell>
          <cell r="IR62">
            <v>0</v>
          </cell>
          <cell r="IS62">
            <v>0</v>
          </cell>
          <cell r="IT62">
            <v>0</v>
          </cell>
          <cell r="IU62">
            <v>0</v>
          </cell>
        </row>
        <row r="63">
          <cell r="FX63">
            <v>0</v>
          </cell>
          <cell r="FY63">
            <v>0</v>
          </cell>
          <cell r="FZ63">
            <v>0</v>
          </cell>
          <cell r="GA63">
            <v>0</v>
          </cell>
          <cell r="GB63">
            <v>0</v>
          </cell>
          <cell r="GC63">
            <v>0</v>
          </cell>
          <cell r="GD63">
            <v>0</v>
          </cell>
          <cell r="GE63">
            <v>0</v>
          </cell>
          <cell r="GF63">
            <v>0</v>
          </cell>
          <cell r="GG63">
            <v>0</v>
          </cell>
          <cell r="GH63">
            <v>0</v>
          </cell>
          <cell r="GI63">
            <v>0</v>
          </cell>
          <cell r="GJ63">
            <v>0</v>
          </cell>
          <cell r="GK63">
            <v>0</v>
          </cell>
          <cell r="GM63">
            <v>0</v>
          </cell>
          <cell r="HS63">
            <v>9166209.5079999994</v>
          </cell>
          <cell r="HT63">
            <v>1824075.692092</v>
          </cell>
          <cell r="HU63">
            <v>0</v>
          </cell>
          <cell r="HV63">
            <v>18332419.015999999</v>
          </cell>
          <cell r="HW63">
            <v>2553705.9689288</v>
          </cell>
          <cell r="HX63">
            <v>0</v>
          </cell>
          <cell r="HY63">
            <v>18332419.015999999</v>
          </cell>
          <cell r="HZ63">
            <v>1094445.4152551997</v>
          </cell>
          <cell r="IA63">
            <v>0</v>
          </cell>
          <cell r="IB63">
            <v>0</v>
          </cell>
          <cell r="IC63">
            <v>-2.9653310775756837E-10</v>
          </cell>
          <cell r="ID63">
            <v>0</v>
          </cell>
          <cell r="IE63">
            <v>0</v>
          </cell>
          <cell r="IF63">
            <v>-2.9653310775756837E-10</v>
          </cell>
          <cell r="IG63">
            <v>0</v>
          </cell>
          <cell r="IH63">
            <v>0</v>
          </cell>
          <cell r="II63">
            <v>-2.9653310775756837E-10</v>
          </cell>
          <cell r="IJ63">
            <v>0</v>
          </cell>
          <cell r="IK63">
            <v>0</v>
          </cell>
          <cell r="IL63">
            <v>-2.9653310775756837E-10</v>
          </cell>
          <cell r="IO63">
            <v>0</v>
          </cell>
          <cell r="IP63">
            <v>0</v>
          </cell>
          <cell r="IQ63">
            <v>0</v>
          </cell>
          <cell r="IR63">
            <v>0</v>
          </cell>
          <cell r="IS63">
            <v>0</v>
          </cell>
          <cell r="IT63">
            <v>0</v>
          </cell>
          <cell r="IU63">
            <v>0</v>
          </cell>
        </row>
        <row r="64">
          <cell r="FX64">
            <v>0</v>
          </cell>
          <cell r="FY64">
            <v>0</v>
          </cell>
          <cell r="FZ64">
            <v>0</v>
          </cell>
          <cell r="GA64">
            <v>0</v>
          </cell>
          <cell r="GB64">
            <v>0</v>
          </cell>
          <cell r="GC64">
            <v>0</v>
          </cell>
          <cell r="GD64">
            <v>0</v>
          </cell>
          <cell r="GE64">
            <v>0</v>
          </cell>
          <cell r="GF64">
            <v>0</v>
          </cell>
          <cell r="GG64">
            <v>0</v>
          </cell>
          <cell r="GH64">
            <v>0</v>
          </cell>
          <cell r="GI64">
            <v>0</v>
          </cell>
          <cell r="GJ64">
            <v>0</v>
          </cell>
          <cell r="GK64">
            <v>0</v>
          </cell>
          <cell r="GM64">
            <v>0</v>
          </cell>
          <cell r="HD64">
            <v>25300689.715555556</v>
          </cell>
          <cell r="HS64">
            <v>28463275.93</v>
          </cell>
          <cell r="HT64">
            <v>1132838.3820140001</v>
          </cell>
          <cell r="HU64">
            <v>0</v>
          </cell>
          <cell r="HV64">
            <v>0</v>
          </cell>
          <cell r="HW64">
            <v>-2013934.9013582224</v>
          </cell>
          <cell r="HX64">
            <v>0</v>
          </cell>
          <cell r="HY64">
            <v>0</v>
          </cell>
          <cell r="HZ64">
            <v>-2013934.9013582224</v>
          </cell>
          <cell r="IA64">
            <v>0</v>
          </cell>
          <cell r="IB64">
            <v>0</v>
          </cell>
          <cell r="IC64">
            <v>-2013934.9013582224</v>
          </cell>
          <cell r="ID64">
            <v>0</v>
          </cell>
          <cell r="IE64">
            <v>0</v>
          </cell>
          <cell r="IF64">
            <v>-2013934.9013582224</v>
          </cell>
          <cell r="IG64">
            <v>0</v>
          </cell>
          <cell r="IH64">
            <v>0</v>
          </cell>
          <cell r="II64">
            <v>-2013934.9013582224</v>
          </cell>
          <cell r="IJ64">
            <v>0</v>
          </cell>
          <cell r="IK64">
            <v>0</v>
          </cell>
          <cell r="IL64">
            <v>-2013934.9013582224</v>
          </cell>
          <cell r="IO64">
            <v>0</v>
          </cell>
          <cell r="IP64">
            <v>0</v>
          </cell>
          <cell r="IQ64">
            <v>0</v>
          </cell>
          <cell r="IR64">
            <v>0</v>
          </cell>
          <cell r="IS64">
            <v>0</v>
          </cell>
          <cell r="IT64">
            <v>0</v>
          </cell>
          <cell r="IU64">
            <v>0</v>
          </cell>
        </row>
        <row r="65">
          <cell r="FX65">
            <v>0</v>
          </cell>
          <cell r="FY65">
            <v>0</v>
          </cell>
          <cell r="FZ65">
            <v>0</v>
          </cell>
          <cell r="GA65">
            <v>0</v>
          </cell>
          <cell r="GB65">
            <v>0</v>
          </cell>
          <cell r="GC65">
            <v>0</v>
          </cell>
          <cell r="GD65">
            <v>0</v>
          </cell>
          <cell r="GE65">
            <v>0</v>
          </cell>
          <cell r="GF65">
            <v>0</v>
          </cell>
          <cell r="GG65">
            <v>0</v>
          </cell>
          <cell r="GH65">
            <v>0</v>
          </cell>
          <cell r="GI65">
            <v>0</v>
          </cell>
          <cell r="GJ65">
            <v>0</v>
          </cell>
          <cell r="GK65">
            <v>0</v>
          </cell>
          <cell r="GM65">
            <v>0</v>
          </cell>
          <cell r="HS65">
            <v>3716146.8850000002</v>
          </cell>
          <cell r="HT65">
            <v>1479026.4602300001</v>
          </cell>
          <cell r="HU65">
            <v>0</v>
          </cell>
          <cell r="HV65">
            <v>7432293.7700000005</v>
          </cell>
          <cell r="HW65">
            <v>2514344.9823909998</v>
          </cell>
          <cell r="HX65">
            <v>0</v>
          </cell>
          <cell r="HY65">
            <v>7432293.7700000005</v>
          </cell>
          <cell r="HZ65">
            <v>1922734.3982989998</v>
          </cell>
          <cell r="IA65">
            <v>0</v>
          </cell>
          <cell r="IB65">
            <v>7432293.7700000005</v>
          </cell>
          <cell r="IC65">
            <v>1331123.8142069997</v>
          </cell>
          <cell r="ID65">
            <v>0</v>
          </cell>
          <cell r="IE65">
            <v>7432293.7700000005</v>
          </cell>
          <cell r="IF65">
            <v>739513.23011499958</v>
          </cell>
          <cell r="IG65">
            <v>0</v>
          </cell>
          <cell r="IH65">
            <v>3716146.8850000002</v>
          </cell>
          <cell r="II65">
            <v>147902.64602299948</v>
          </cell>
          <cell r="IJ65">
            <v>0</v>
          </cell>
          <cell r="IK65">
            <v>0</v>
          </cell>
          <cell r="IL65">
            <v>-5.1893293857574466E-10</v>
          </cell>
          <cell r="IO65">
            <v>0</v>
          </cell>
          <cell r="IP65">
            <v>0</v>
          </cell>
          <cell r="IQ65">
            <v>0</v>
          </cell>
          <cell r="IR65">
            <v>0</v>
          </cell>
          <cell r="IS65">
            <v>0</v>
          </cell>
          <cell r="IT65">
            <v>0</v>
          </cell>
          <cell r="IU65">
            <v>0</v>
          </cell>
        </row>
        <row r="66">
          <cell r="FX66">
            <v>0</v>
          </cell>
          <cell r="FY66">
            <v>0</v>
          </cell>
          <cell r="FZ66">
            <v>0</v>
          </cell>
          <cell r="GA66">
            <v>0</v>
          </cell>
          <cell r="GB66">
            <v>0</v>
          </cell>
          <cell r="GC66">
            <v>0</v>
          </cell>
          <cell r="GD66">
            <v>0</v>
          </cell>
          <cell r="GE66">
            <v>0</v>
          </cell>
          <cell r="GF66">
            <v>0</v>
          </cell>
          <cell r="GG66">
            <v>0</v>
          </cell>
          <cell r="GH66">
            <v>0</v>
          </cell>
          <cell r="GI66">
            <v>0</v>
          </cell>
          <cell r="GJ66">
            <v>0</v>
          </cell>
          <cell r="GK66">
            <v>0</v>
          </cell>
          <cell r="GM66">
            <v>0</v>
          </cell>
          <cell r="HS66">
            <v>958993.63399999996</v>
          </cell>
          <cell r="HT66">
            <v>153199.23303149999</v>
          </cell>
          <cell r="HU66">
            <v>0</v>
          </cell>
          <cell r="HV66">
            <v>1917987.2679999999</v>
          </cell>
          <cell r="HW66">
            <v>275758.61945670005</v>
          </cell>
          <cell r="HX66">
            <v>0</v>
          </cell>
          <cell r="HY66">
            <v>1917987.2679999999</v>
          </cell>
          <cell r="HZ66">
            <v>234905.49064830004</v>
          </cell>
          <cell r="IA66">
            <v>0</v>
          </cell>
          <cell r="IB66">
            <v>1917987.2679999999</v>
          </cell>
          <cell r="IC66">
            <v>194052.36183990003</v>
          </cell>
          <cell r="ID66">
            <v>0</v>
          </cell>
          <cell r="IE66">
            <v>1917987.2679999999</v>
          </cell>
          <cell r="IF66">
            <v>153199.23303150007</v>
          </cell>
          <cell r="IG66">
            <v>0</v>
          </cell>
          <cell r="IH66">
            <v>1917987.2679999999</v>
          </cell>
          <cell r="II66">
            <v>112346.10422310006</v>
          </cell>
          <cell r="IJ66">
            <v>0</v>
          </cell>
          <cell r="IK66">
            <v>1917987.2679999999</v>
          </cell>
          <cell r="IL66">
            <v>71492.975414700079</v>
          </cell>
          <cell r="IO66">
            <v>0</v>
          </cell>
          <cell r="IP66">
            <v>0</v>
          </cell>
          <cell r="IQ66">
            <v>0</v>
          </cell>
          <cell r="IR66">
            <v>0</v>
          </cell>
          <cell r="IS66">
            <v>0</v>
          </cell>
          <cell r="IT66">
            <v>0</v>
          </cell>
          <cell r="IU66">
            <v>0</v>
          </cell>
        </row>
        <row r="67">
          <cell r="FX67">
            <v>0</v>
          </cell>
          <cell r="FY67">
            <v>0</v>
          </cell>
          <cell r="FZ67">
            <v>0</v>
          </cell>
          <cell r="GA67">
            <v>0</v>
          </cell>
          <cell r="GB67">
            <v>0</v>
          </cell>
          <cell r="GC67">
            <v>0</v>
          </cell>
          <cell r="GD67">
            <v>0</v>
          </cell>
          <cell r="GE67">
            <v>0</v>
          </cell>
          <cell r="GF67">
            <v>0</v>
          </cell>
          <cell r="GG67">
            <v>0</v>
          </cell>
          <cell r="GH67">
            <v>0</v>
          </cell>
          <cell r="GI67">
            <v>0</v>
          </cell>
          <cell r="GJ67">
            <v>0</v>
          </cell>
          <cell r="GK67">
            <v>0</v>
          </cell>
          <cell r="GM67">
            <v>0</v>
          </cell>
          <cell r="HS67">
            <v>188848.63875000001</v>
          </cell>
          <cell r="HT67">
            <v>32179.808043000001</v>
          </cell>
          <cell r="HU67">
            <v>0</v>
          </cell>
          <cell r="HV67">
            <v>377697.27750000003</v>
          </cell>
          <cell r="HW67">
            <v>58325.902077937506</v>
          </cell>
          <cell r="HX67">
            <v>0</v>
          </cell>
          <cell r="HY67">
            <v>377697.27750000003</v>
          </cell>
          <cell r="HZ67">
            <v>50280.950067187514</v>
          </cell>
          <cell r="IA67">
            <v>0</v>
          </cell>
          <cell r="IB67">
            <v>377697.27750000003</v>
          </cell>
          <cell r="IC67">
            <v>42235.998056437515</v>
          </cell>
          <cell r="ID67">
            <v>0</v>
          </cell>
          <cell r="IE67">
            <v>377697.27750000003</v>
          </cell>
          <cell r="IF67">
            <v>34191.046045687515</v>
          </cell>
          <cell r="IG67">
            <v>0</v>
          </cell>
          <cell r="IH67">
            <v>377697.27750000003</v>
          </cell>
          <cell r="II67">
            <v>26146.09403493752</v>
          </cell>
          <cell r="IJ67">
            <v>0</v>
          </cell>
          <cell r="IK67">
            <v>377697.27750000003</v>
          </cell>
          <cell r="IL67">
            <v>18101.14202418752</v>
          </cell>
          <cell r="IO67">
            <v>0</v>
          </cell>
          <cell r="IP67">
            <v>0</v>
          </cell>
          <cell r="IQ67">
            <v>0</v>
          </cell>
          <cell r="IR67">
            <v>0</v>
          </cell>
          <cell r="IS67">
            <v>0</v>
          </cell>
          <cell r="IT67">
            <v>0</v>
          </cell>
          <cell r="IU67">
            <v>0</v>
          </cell>
        </row>
        <row r="68">
          <cell r="FX68">
            <v>0</v>
          </cell>
          <cell r="FY68">
            <v>0</v>
          </cell>
          <cell r="FZ68">
            <v>0</v>
          </cell>
          <cell r="GA68">
            <v>0</v>
          </cell>
          <cell r="GB68">
            <v>0</v>
          </cell>
          <cell r="GC68">
            <v>0</v>
          </cell>
          <cell r="GD68">
            <v>0</v>
          </cell>
          <cell r="GE68">
            <v>0</v>
          </cell>
          <cell r="GF68">
            <v>0</v>
          </cell>
          <cell r="GG68">
            <v>0</v>
          </cell>
          <cell r="GH68">
            <v>0</v>
          </cell>
          <cell r="GI68">
            <v>0</v>
          </cell>
          <cell r="GJ68">
            <v>0</v>
          </cell>
          <cell r="GK68">
            <v>0</v>
          </cell>
          <cell r="GM68">
            <v>0</v>
          </cell>
          <cell r="HS68">
            <v>58118.7</v>
          </cell>
          <cell r="HT68">
            <v>9903.4264800000001</v>
          </cell>
          <cell r="HU68">
            <v>0</v>
          </cell>
          <cell r="HV68">
            <v>116237.4</v>
          </cell>
          <cell r="HW68">
            <v>17949.960494999999</v>
          </cell>
          <cell r="HX68">
            <v>0</v>
          </cell>
          <cell r="HY68">
            <v>116237.4</v>
          </cell>
          <cell r="HZ68">
            <v>15474.103875000003</v>
          </cell>
          <cell r="IA68">
            <v>0</v>
          </cell>
          <cell r="IB68">
            <v>116237.4</v>
          </cell>
          <cell r="IC68">
            <v>12998.247255000004</v>
          </cell>
          <cell r="ID68">
            <v>0</v>
          </cell>
          <cell r="IE68">
            <v>116237.4</v>
          </cell>
          <cell r="IF68">
            <v>10522.390635000003</v>
          </cell>
          <cell r="IG68">
            <v>0</v>
          </cell>
          <cell r="IH68">
            <v>116237.4</v>
          </cell>
          <cell r="II68">
            <v>8046.5340150000047</v>
          </cell>
          <cell r="IJ68">
            <v>0</v>
          </cell>
          <cell r="IK68">
            <v>116237.4</v>
          </cell>
          <cell r="IL68">
            <v>5570.6773950000043</v>
          </cell>
          <cell r="IO68">
            <v>0</v>
          </cell>
          <cell r="IP68">
            <v>0</v>
          </cell>
          <cell r="IQ68">
            <v>0</v>
          </cell>
          <cell r="IR68">
            <v>0</v>
          </cell>
          <cell r="IS68">
            <v>0</v>
          </cell>
          <cell r="IT68">
            <v>0</v>
          </cell>
          <cell r="IU68">
            <v>0</v>
          </cell>
        </row>
        <row r="69">
          <cell r="FX69">
            <v>0</v>
          </cell>
          <cell r="FY69">
            <v>0</v>
          </cell>
          <cell r="FZ69">
            <v>0</v>
          </cell>
          <cell r="GA69">
            <v>0</v>
          </cell>
          <cell r="GB69">
            <v>0</v>
          </cell>
          <cell r="GC69">
            <v>0</v>
          </cell>
          <cell r="GD69">
            <v>0</v>
          </cell>
          <cell r="GE69">
            <v>0</v>
          </cell>
          <cell r="GF69">
            <v>0</v>
          </cell>
          <cell r="GG69">
            <v>0</v>
          </cell>
          <cell r="GH69">
            <v>0</v>
          </cell>
          <cell r="GI69">
            <v>0</v>
          </cell>
          <cell r="GJ69">
            <v>0</v>
          </cell>
          <cell r="GK69">
            <v>0</v>
          </cell>
          <cell r="GM69">
            <v>0</v>
          </cell>
          <cell r="HS69">
            <v>157075.70555555556</v>
          </cell>
          <cell r="HT69">
            <v>30111.412755000001</v>
          </cell>
          <cell r="HU69">
            <v>0</v>
          </cell>
          <cell r="HV69">
            <v>314151.41111111111</v>
          </cell>
          <cell r="HW69">
            <v>55204.256717500008</v>
          </cell>
          <cell r="HX69">
            <v>0</v>
          </cell>
          <cell r="HY69">
            <v>314151.41111111111</v>
          </cell>
          <cell r="HZ69">
            <v>48512.831660833348</v>
          </cell>
          <cell r="IA69">
            <v>0</v>
          </cell>
          <cell r="IB69">
            <v>314151.41111111111</v>
          </cell>
          <cell r="IC69">
            <v>41821.406604166681</v>
          </cell>
          <cell r="ID69">
            <v>0</v>
          </cell>
          <cell r="IE69">
            <v>314151.41111111111</v>
          </cell>
          <cell r="IF69">
            <v>35129.981547500007</v>
          </cell>
          <cell r="IG69">
            <v>0</v>
          </cell>
          <cell r="IH69">
            <v>314151.41111111111</v>
          </cell>
          <cell r="II69">
            <v>28438.55649083334</v>
          </cell>
          <cell r="IJ69">
            <v>0</v>
          </cell>
          <cell r="IK69">
            <v>314151.41111111111</v>
          </cell>
          <cell r="IL69">
            <v>21747.131434166669</v>
          </cell>
          <cell r="IO69">
            <v>0</v>
          </cell>
          <cell r="IP69">
            <v>0</v>
          </cell>
          <cell r="IQ69">
            <v>0</v>
          </cell>
          <cell r="IR69">
            <v>0</v>
          </cell>
          <cell r="IS69">
            <v>0</v>
          </cell>
          <cell r="IT69">
            <v>0</v>
          </cell>
          <cell r="IU69">
            <v>0</v>
          </cell>
        </row>
        <row r="70">
          <cell r="FX70">
            <v>0</v>
          </cell>
          <cell r="FY70">
            <v>0</v>
          </cell>
          <cell r="FZ70">
            <v>0</v>
          </cell>
          <cell r="GA70">
            <v>0</v>
          </cell>
          <cell r="GB70">
            <v>0</v>
          </cell>
          <cell r="GC70">
            <v>0</v>
          </cell>
          <cell r="GD70">
            <v>0</v>
          </cell>
          <cell r="GE70">
            <v>0</v>
          </cell>
          <cell r="GF70">
            <v>0</v>
          </cell>
          <cell r="GG70">
            <v>0</v>
          </cell>
          <cell r="GH70">
            <v>0</v>
          </cell>
          <cell r="GI70">
            <v>0</v>
          </cell>
          <cell r="GJ70">
            <v>0</v>
          </cell>
          <cell r="GK70">
            <v>0</v>
          </cell>
          <cell r="GM70">
            <v>0</v>
          </cell>
          <cell r="HS70">
            <v>3329395.3381249998</v>
          </cell>
          <cell r="HT70">
            <v>567328.96561650001</v>
          </cell>
          <cell r="HU70">
            <v>0</v>
          </cell>
          <cell r="HV70">
            <v>6658790.6762499996</v>
          </cell>
          <cell r="HW70">
            <v>1028283.7501799063</v>
          </cell>
          <cell r="HX70">
            <v>0</v>
          </cell>
          <cell r="HY70">
            <v>6658790.6762499996</v>
          </cell>
          <cell r="HZ70">
            <v>886451.50877578137</v>
          </cell>
          <cell r="IA70">
            <v>0</v>
          </cell>
          <cell r="IB70">
            <v>6658790.6762499996</v>
          </cell>
          <cell r="IC70">
            <v>744619.26737165637</v>
          </cell>
          <cell r="ID70">
            <v>0</v>
          </cell>
          <cell r="IE70">
            <v>6658790.6762499996</v>
          </cell>
          <cell r="IF70">
            <v>602787.02596753149</v>
          </cell>
          <cell r="IG70">
            <v>0</v>
          </cell>
          <cell r="IH70">
            <v>6658790.6762499996</v>
          </cell>
          <cell r="II70">
            <v>460954.7845634066</v>
          </cell>
          <cell r="IJ70">
            <v>0</v>
          </cell>
          <cell r="IK70">
            <v>6658790.6762499996</v>
          </cell>
          <cell r="IL70">
            <v>319122.5431592816</v>
          </cell>
          <cell r="IO70">
            <v>0</v>
          </cell>
          <cell r="IP70">
            <v>0</v>
          </cell>
          <cell r="IQ70">
            <v>0</v>
          </cell>
          <cell r="IR70">
            <v>0</v>
          </cell>
          <cell r="IS70">
            <v>0</v>
          </cell>
          <cell r="IT70">
            <v>0</v>
          </cell>
          <cell r="IU70">
            <v>0</v>
          </cell>
        </row>
        <row r="71">
          <cell r="FX71">
            <v>0</v>
          </cell>
          <cell r="FY71">
            <v>0</v>
          </cell>
          <cell r="FZ71">
            <v>0</v>
          </cell>
          <cell r="GA71">
            <v>0</v>
          </cell>
          <cell r="GB71">
            <v>0</v>
          </cell>
          <cell r="GC71">
            <v>0</v>
          </cell>
          <cell r="GD71">
            <v>0</v>
          </cell>
          <cell r="GE71">
            <v>0</v>
          </cell>
          <cell r="GF71">
            <v>0</v>
          </cell>
          <cell r="GG71">
            <v>0</v>
          </cell>
          <cell r="GH71">
            <v>0</v>
          </cell>
          <cell r="GI71">
            <v>0</v>
          </cell>
          <cell r="GJ71">
            <v>0</v>
          </cell>
          <cell r="GK71">
            <v>0</v>
          </cell>
          <cell r="GM71">
            <v>0</v>
          </cell>
          <cell r="HS71">
            <v>1150254.2276470589</v>
          </cell>
          <cell r="HT71">
            <v>208253.52791550002</v>
          </cell>
          <cell r="HU71">
            <v>0</v>
          </cell>
          <cell r="HV71">
            <v>2300508.4552941178</v>
          </cell>
          <cell r="HW71">
            <v>379756.43325767649</v>
          </cell>
          <cell r="HX71">
            <v>0</v>
          </cell>
          <cell r="HY71">
            <v>2300508.4552941178</v>
          </cell>
          <cell r="HZ71">
            <v>330755.60315991181</v>
          </cell>
          <cell r="IA71">
            <v>0</v>
          </cell>
          <cell r="IB71">
            <v>2300508.4552941178</v>
          </cell>
          <cell r="IC71">
            <v>281754.77306214708</v>
          </cell>
          <cell r="ID71">
            <v>0</v>
          </cell>
          <cell r="IE71">
            <v>2300508.4552941178</v>
          </cell>
          <cell r="IF71">
            <v>232753.94296438241</v>
          </cell>
          <cell r="IG71">
            <v>0</v>
          </cell>
          <cell r="IH71">
            <v>2300508.4552941178</v>
          </cell>
          <cell r="II71">
            <v>183753.11286661768</v>
          </cell>
          <cell r="IJ71">
            <v>0</v>
          </cell>
          <cell r="IK71">
            <v>2300508.4552941178</v>
          </cell>
          <cell r="IL71">
            <v>134752.28276885301</v>
          </cell>
          <cell r="IO71">
            <v>0</v>
          </cell>
          <cell r="IP71">
            <v>0</v>
          </cell>
          <cell r="IQ71">
            <v>0</v>
          </cell>
          <cell r="IR71">
            <v>0</v>
          </cell>
          <cell r="IS71">
            <v>0</v>
          </cell>
          <cell r="IT71">
            <v>0</v>
          </cell>
          <cell r="IU71">
            <v>0</v>
          </cell>
        </row>
        <row r="72">
          <cell r="FX72">
            <v>0</v>
          </cell>
          <cell r="FY72">
            <v>0</v>
          </cell>
          <cell r="FZ72">
            <v>0</v>
          </cell>
          <cell r="GA72">
            <v>0</v>
          </cell>
          <cell r="GB72">
            <v>0</v>
          </cell>
          <cell r="GC72">
            <v>0</v>
          </cell>
          <cell r="GD72">
            <v>0</v>
          </cell>
          <cell r="GE72">
            <v>0</v>
          </cell>
          <cell r="GF72">
            <v>0</v>
          </cell>
          <cell r="GG72">
            <v>0</v>
          </cell>
          <cell r="GH72">
            <v>0</v>
          </cell>
          <cell r="GI72">
            <v>0</v>
          </cell>
          <cell r="GJ72">
            <v>0</v>
          </cell>
          <cell r="GK72">
            <v>0</v>
          </cell>
          <cell r="GM72">
            <v>0</v>
          </cell>
          <cell r="HS72">
            <v>664444.12</v>
          </cell>
          <cell r="HT72">
            <v>127373.937804</v>
          </cell>
          <cell r="HU72">
            <v>0</v>
          </cell>
          <cell r="HV72">
            <v>1328888.24</v>
          </cell>
          <cell r="HW72">
            <v>233518.88597400003</v>
          </cell>
          <cell r="HX72">
            <v>0</v>
          </cell>
          <cell r="HY72">
            <v>1328888.24</v>
          </cell>
          <cell r="HZ72">
            <v>205213.56646200008</v>
          </cell>
          <cell r="IA72">
            <v>0</v>
          </cell>
          <cell r="IB72">
            <v>1328888.24</v>
          </cell>
          <cell r="IC72">
            <v>176908.24695000009</v>
          </cell>
          <cell r="ID72">
            <v>0</v>
          </cell>
          <cell r="IE72">
            <v>1328888.24</v>
          </cell>
          <cell r="IF72">
            <v>148602.9274380001</v>
          </cell>
          <cell r="IG72">
            <v>0</v>
          </cell>
          <cell r="IH72">
            <v>1328888.24</v>
          </cell>
          <cell r="II72">
            <v>120297.60792600008</v>
          </cell>
          <cell r="IJ72">
            <v>0</v>
          </cell>
          <cell r="IK72">
            <v>1328888.24</v>
          </cell>
          <cell r="IL72">
            <v>91992.288414000068</v>
          </cell>
          <cell r="IO72">
            <v>0</v>
          </cell>
          <cell r="IP72">
            <v>0</v>
          </cell>
          <cell r="IQ72">
            <v>0</v>
          </cell>
          <cell r="IR72">
            <v>0</v>
          </cell>
          <cell r="IS72">
            <v>0</v>
          </cell>
          <cell r="IT72">
            <v>0</v>
          </cell>
          <cell r="IU72">
            <v>0</v>
          </cell>
        </row>
        <row r="73">
          <cell r="FX73">
            <v>0</v>
          </cell>
          <cell r="FY73">
            <v>0</v>
          </cell>
          <cell r="FZ73">
            <v>0</v>
          </cell>
          <cell r="GA73">
            <v>0</v>
          </cell>
          <cell r="GB73">
            <v>0</v>
          </cell>
          <cell r="GC73">
            <v>0</v>
          </cell>
          <cell r="GD73">
            <v>0</v>
          </cell>
          <cell r="GE73">
            <v>0</v>
          </cell>
          <cell r="GF73">
            <v>0</v>
          </cell>
          <cell r="GG73">
            <v>0</v>
          </cell>
          <cell r="GH73">
            <v>0</v>
          </cell>
          <cell r="GI73">
            <v>0</v>
          </cell>
          <cell r="GJ73">
            <v>0</v>
          </cell>
          <cell r="GK73">
            <v>0</v>
          </cell>
          <cell r="GM73">
            <v>0</v>
          </cell>
          <cell r="HS73">
            <v>0</v>
          </cell>
          <cell r="HT73">
            <v>685870.66576</v>
          </cell>
          <cell r="HU73">
            <v>0</v>
          </cell>
          <cell r="HV73">
            <v>0</v>
          </cell>
          <cell r="HW73">
            <v>1371741.33152</v>
          </cell>
          <cell r="HX73">
            <v>0</v>
          </cell>
          <cell r="HY73">
            <v>2881809.52</v>
          </cell>
          <cell r="HZ73">
            <v>1371741.33152</v>
          </cell>
          <cell r="IA73">
            <v>0</v>
          </cell>
          <cell r="IB73">
            <v>5763619.04</v>
          </cell>
          <cell r="IC73">
            <v>1268860.731656</v>
          </cell>
          <cell r="ID73">
            <v>0</v>
          </cell>
          <cell r="IE73">
            <v>5763619.04</v>
          </cell>
          <cell r="IF73">
            <v>1131686.5985039999</v>
          </cell>
          <cell r="IG73">
            <v>0</v>
          </cell>
          <cell r="IH73">
            <v>5763619.04</v>
          </cell>
          <cell r="II73">
            <v>994512.46535199962</v>
          </cell>
          <cell r="IJ73">
            <v>0</v>
          </cell>
          <cell r="IK73">
            <v>5763619.04</v>
          </cell>
          <cell r="IL73">
            <v>857338.33219999948</v>
          </cell>
          <cell r="IO73">
            <v>0</v>
          </cell>
          <cell r="IP73">
            <v>0</v>
          </cell>
          <cell r="IQ73">
            <v>0</v>
          </cell>
          <cell r="IR73">
            <v>0</v>
          </cell>
          <cell r="IS73">
            <v>0</v>
          </cell>
          <cell r="IT73">
            <v>0</v>
          </cell>
          <cell r="IU73">
            <v>0</v>
          </cell>
        </row>
        <row r="74">
          <cell r="FX74">
            <v>0</v>
          </cell>
          <cell r="FY74">
            <v>0</v>
          </cell>
          <cell r="FZ74">
            <v>0</v>
          </cell>
          <cell r="GA74">
            <v>0</v>
          </cell>
          <cell r="GB74">
            <v>0</v>
          </cell>
          <cell r="GC74">
            <v>0</v>
          </cell>
          <cell r="GD74">
            <v>0</v>
          </cell>
          <cell r="GE74">
            <v>0</v>
          </cell>
          <cell r="GF74">
            <v>0</v>
          </cell>
          <cell r="GG74">
            <v>0</v>
          </cell>
          <cell r="GH74">
            <v>0</v>
          </cell>
          <cell r="GI74">
            <v>0</v>
          </cell>
          <cell r="GJ74">
            <v>0</v>
          </cell>
          <cell r="GK74">
            <v>0</v>
          </cell>
          <cell r="GM74">
            <v>0</v>
          </cell>
          <cell r="HS74">
            <v>0</v>
          </cell>
          <cell r="HT74">
            <v>33382.297690000007</v>
          </cell>
          <cell r="HU74">
            <v>0</v>
          </cell>
          <cell r="HV74">
            <v>0</v>
          </cell>
          <cell r="HW74">
            <v>66764.595380000013</v>
          </cell>
          <cell r="HX74">
            <v>0</v>
          </cell>
          <cell r="HY74">
            <v>140261.755</v>
          </cell>
          <cell r="HZ74">
            <v>66764.595380000013</v>
          </cell>
          <cell r="IA74">
            <v>0</v>
          </cell>
          <cell r="IB74">
            <v>280523.51</v>
          </cell>
          <cell r="IC74">
            <v>61757.250726500009</v>
          </cell>
          <cell r="ID74">
            <v>0</v>
          </cell>
          <cell r="IE74">
            <v>280523.51</v>
          </cell>
          <cell r="IF74">
            <v>55080.791188500014</v>
          </cell>
          <cell r="IG74">
            <v>0</v>
          </cell>
          <cell r="IH74">
            <v>280523.51</v>
          </cell>
          <cell r="II74">
            <v>48404.331650500018</v>
          </cell>
          <cell r="IJ74">
            <v>0</v>
          </cell>
          <cell r="IK74">
            <v>280523.51</v>
          </cell>
          <cell r="IL74">
            <v>41727.872112500023</v>
          </cell>
          <cell r="IO74">
            <v>0</v>
          </cell>
          <cell r="IP74">
            <v>0</v>
          </cell>
          <cell r="IQ74">
            <v>0</v>
          </cell>
          <cell r="IR74">
            <v>0</v>
          </cell>
          <cell r="IS74">
            <v>0</v>
          </cell>
          <cell r="IT74">
            <v>0</v>
          </cell>
          <cell r="IU74">
            <v>0</v>
          </cell>
        </row>
        <row r="75">
          <cell r="FX75">
            <v>0</v>
          </cell>
          <cell r="FY75">
            <v>0</v>
          </cell>
          <cell r="FZ75">
            <v>0</v>
          </cell>
          <cell r="GA75">
            <v>0</v>
          </cell>
          <cell r="GB75">
            <v>0</v>
          </cell>
          <cell r="GC75">
            <v>0</v>
          </cell>
          <cell r="GD75">
            <v>0</v>
          </cell>
          <cell r="GE75">
            <v>0</v>
          </cell>
          <cell r="GF75">
            <v>0</v>
          </cell>
          <cell r="GG75">
            <v>0</v>
          </cell>
          <cell r="GH75">
            <v>0</v>
          </cell>
          <cell r="GI75">
            <v>0</v>
          </cell>
          <cell r="GJ75">
            <v>0</v>
          </cell>
          <cell r="GK75">
            <v>0</v>
          </cell>
          <cell r="GM75">
            <v>0</v>
          </cell>
          <cell r="HS75">
            <v>0</v>
          </cell>
          <cell r="HT75">
            <v>59500.000000000007</v>
          </cell>
          <cell r="HU75">
            <v>0</v>
          </cell>
          <cell r="HV75">
            <v>416666.66666666669</v>
          </cell>
          <cell r="HW75">
            <v>116520.83333333334</v>
          </cell>
          <cell r="HX75">
            <v>0</v>
          </cell>
          <cell r="HY75">
            <v>416666.66666666669</v>
          </cell>
          <cell r="HZ75">
            <v>106604.16666666669</v>
          </cell>
          <cell r="IA75">
            <v>0</v>
          </cell>
          <cell r="IB75">
            <v>416666.66666666669</v>
          </cell>
          <cell r="IC75">
            <v>96687.500000000029</v>
          </cell>
          <cell r="ID75">
            <v>0</v>
          </cell>
          <cell r="IE75">
            <v>416666.66666666669</v>
          </cell>
          <cell r="IF75">
            <v>86770.833333333343</v>
          </cell>
          <cell r="IG75">
            <v>0</v>
          </cell>
          <cell r="IH75">
            <v>416666.66666666669</v>
          </cell>
          <cell r="II75">
            <v>76854.166666666672</v>
          </cell>
          <cell r="IJ75">
            <v>0</v>
          </cell>
          <cell r="IK75">
            <v>416666.66666666669</v>
          </cell>
          <cell r="IL75">
            <v>66937.5</v>
          </cell>
          <cell r="IO75">
            <v>0</v>
          </cell>
          <cell r="IP75">
            <v>0</v>
          </cell>
          <cell r="IQ75">
            <v>0</v>
          </cell>
          <cell r="IR75">
            <v>0</v>
          </cell>
          <cell r="IS75">
            <v>0</v>
          </cell>
          <cell r="IT75">
            <v>0</v>
          </cell>
          <cell r="IU75">
            <v>0</v>
          </cell>
        </row>
        <row r="76">
          <cell r="FX76">
            <v>0</v>
          </cell>
          <cell r="FY76">
            <v>0</v>
          </cell>
          <cell r="FZ76">
            <v>0</v>
          </cell>
          <cell r="GA76">
            <v>0</v>
          </cell>
          <cell r="GB76">
            <v>0</v>
          </cell>
          <cell r="GC76">
            <v>0</v>
          </cell>
          <cell r="GD76">
            <v>0</v>
          </cell>
          <cell r="GE76">
            <v>0</v>
          </cell>
          <cell r="GF76">
            <v>0</v>
          </cell>
          <cell r="GG76">
            <v>0</v>
          </cell>
          <cell r="GH76">
            <v>0</v>
          </cell>
          <cell r="GI76">
            <v>0</v>
          </cell>
          <cell r="GJ76">
            <v>0</v>
          </cell>
          <cell r="GK76">
            <v>0</v>
          </cell>
          <cell r="GM76">
            <v>0</v>
          </cell>
          <cell r="HS76">
            <v>4846.68</v>
          </cell>
          <cell r="HT76">
            <v>255.66237000000001</v>
          </cell>
          <cell r="HU76">
            <v>0</v>
          </cell>
          <cell r="HV76">
            <v>0</v>
          </cell>
          <cell r="HW76">
            <v>0</v>
          </cell>
          <cell r="HX76">
            <v>0</v>
          </cell>
          <cell r="HY76">
            <v>0</v>
          </cell>
          <cell r="HZ76">
            <v>0</v>
          </cell>
          <cell r="IA76">
            <v>0</v>
          </cell>
          <cell r="IB76">
            <v>0</v>
          </cell>
          <cell r="IC76">
            <v>0</v>
          </cell>
          <cell r="ID76">
            <v>0</v>
          </cell>
          <cell r="IE76">
            <v>0</v>
          </cell>
          <cell r="IF76">
            <v>0</v>
          </cell>
          <cell r="IG76">
            <v>0</v>
          </cell>
          <cell r="IH76">
            <v>0</v>
          </cell>
          <cell r="II76">
            <v>0</v>
          </cell>
          <cell r="IJ76">
            <v>0</v>
          </cell>
          <cell r="IK76">
            <v>0</v>
          </cell>
          <cell r="IL76">
            <v>0</v>
          </cell>
          <cell r="IO76">
            <v>0</v>
          </cell>
          <cell r="IP76">
            <v>0</v>
          </cell>
          <cell r="IQ76">
            <v>0</v>
          </cell>
          <cell r="IR76">
            <v>0</v>
          </cell>
          <cell r="IS76">
            <v>0</v>
          </cell>
          <cell r="IT76">
            <v>0</v>
          </cell>
          <cell r="IU76">
            <v>0</v>
          </cell>
        </row>
        <row r="77">
          <cell r="FX77">
            <v>0</v>
          </cell>
          <cell r="FY77">
            <v>0</v>
          </cell>
          <cell r="FZ77">
            <v>0</v>
          </cell>
          <cell r="GA77">
            <v>0</v>
          </cell>
          <cell r="GB77">
            <v>0</v>
          </cell>
          <cell r="GC77">
            <v>0</v>
          </cell>
          <cell r="GD77">
            <v>0</v>
          </cell>
          <cell r="GE77">
            <v>0</v>
          </cell>
          <cell r="GF77">
            <v>0</v>
          </cell>
          <cell r="GG77">
            <v>0</v>
          </cell>
          <cell r="GH77">
            <v>0</v>
          </cell>
          <cell r="GI77">
            <v>0</v>
          </cell>
          <cell r="GJ77">
            <v>0</v>
          </cell>
          <cell r="GK77">
            <v>0</v>
          </cell>
          <cell r="GM77">
            <v>0</v>
          </cell>
          <cell r="HS77">
            <v>15461.674999999999</v>
          </cell>
          <cell r="HT77">
            <v>1546.1675</v>
          </cell>
          <cell r="HU77">
            <v>0</v>
          </cell>
          <cell r="HV77">
            <v>15461.674999999999</v>
          </cell>
          <cell r="HW77">
            <v>773.08375000000001</v>
          </cell>
          <cell r="HX77">
            <v>0</v>
          </cell>
          <cell r="HY77">
            <v>0</v>
          </cell>
          <cell r="HZ77">
            <v>0</v>
          </cell>
          <cell r="IA77">
            <v>0</v>
          </cell>
          <cell r="IB77">
            <v>0</v>
          </cell>
          <cell r="IC77">
            <v>0</v>
          </cell>
          <cell r="ID77">
            <v>0</v>
          </cell>
          <cell r="IE77">
            <v>0</v>
          </cell>
          <cell r="IF77">
            <v>0</v>
          </cell>
          <cell r="IG77">
            <v>0</v>
          </cell>
          <cell r="IH77">
            <v>0</v>
          </cell>
          <cell r="II77">
            <v>0</v>
          </cell>
          <cell r="IJ77">
            <v>0</v>
          </cell>
          <cell r="IK77">
            <v>0</v>
          </cell>
          <cell r="IL77">
            <v>0</v>
          </cell>
          <cell r="IO77">
            <v>0</v>
          </cell>
          <cell r="IP77">
            <v>0</v>
          </cell>
          <cell r="IQ77">
            <v>0</v>
          </cell>
          <cell r="IR77">
            <v>0</v>
          </cell>
          <cell r="IS77">
            <v>0</v>
          </cell>
          <cell r="IT77">
            <v>0</v>
          </cell>
          <cell r="IU77">
            <v>0</v>
          </cell>
        </row>
        <row r="78">
          <cell r="FX78">
            <v>0</v>
          </cell>
          <cell r="FY78">
            <v>0</v>
          </cell>
          <cell r="FZ78">
            <v>0</v>
          </cell>
          <cell r="GA78">
            <v>0</v>
          </cell>
          <cell r="GB78">
            <v>0</v>
          </cell>
          <cell r="GC78">
            <v>0</v>
          </cell>
          <cell r="GD78">
            <v>0</v>
          </cell>
          <cell r="GE78">
            <v>0</v>
          </cell>
          <cell r="GF78">
            <v>0</v>
          </cell>
          <cell r="GG78">
            <v>0</v>
          </cell>
          <cell r="GH78">
            <v>0</v>
          </cell>
          <cell r="GI78">
            <v>0</v>
          </cell>
          <cell r="GJ78">
            <v>0</v>
          </cell>
          <cell r="GK78">
            <v>0</v>
          </cell>
          <cell r="GM78">
            <v>0</v>
          </cell>
          <cell r="HS78">
            <v>7269.98</v>
          </cell>
          <cell r="HT78">
            <v>383.49144499999994</v>
          </cell>
          <cell r="HU78">
            <v>0</v>
          </cell>
          <cell r="HV78">
            <v>0</v>
          </cell>
          <cell r="HW78">
            <v>0</v>
          </cell>
          <cell r="HX78">
            <v>0</v>
          </cell>
          <cell r="HY78">
            <v>0</v>
          </cell>
          <cell r="HZ78">
            <v>0</v>
          </cell>
          <cell r="IA78">
            <v>0</v>
          </cell>
          <cell r="IB78">
            <v>0</v>
          </cell>
          <cell r="IC78">
            <v>0</v>
          </cell>
          <cell r="ID78">
            <v>0</v>
          </cell>
          <cell r="IE78">
            <v>0</v>
          </cell>
          <cell r="IF78">
            <v>0</v>
          </cell>
          <cell r="IG78">
            <v>0</v>
          </cell>
          <cell r="IH78">
            <v>0</v>
          </cell>
          <cell r="II78">
            <v>0</v>
          </cell>
          <cell r="IJ78">
            <v>0</v>
          </cell>
          <cell r="IK78">
            <v>0</v>
          </cell>
          <cell r="IL78">
            <v>0</v>
          </cell>
          <cell r="IO78">
            <v>0</v>
          </cell>
          <cell r="IP78">
            <v>0</v>
          </cell>
          <cell r="IQ78">
            <v>0</v>
          </cell>
          <cell r="IR78">
            <v>0</v>
          </cell>
          <cell r="IS78">
            <v>0</v>
          </cell>
          <cell r="IT78">
            <v>0</v>
          </cell>
          <cell r="IU78">
            <v>0</v>
          </cell>
        </row>
        <row r="79">
          <cell r="FX79">
            <v>0</v>
          </cell>
          <cell r="FY79">
            <v>0</v>
          </cell>
          <cell r="FZ79">
            <v>0</v>
          </cell>
          <cell r="GA79">
            <v>0</v>
          </cell>
          <cell r="GB79">
            <v>0</v>
          </cell>
          <cell r="GC79">
            <v>0</v>
          </cell>
          <cell r="GD79">
            <v>0</v>
          </cell>
          <cell r="GE79">
            <v>0</v>
          </cell>
          <cell r="GF79">
            <v>0</v>
          </cell>
          <cell r="GG79">
            <v>0</v>
          </cell>
          <cell r="GH79">
            <v>0</v>
          </cell>
          <cell r="GI79">
            <v>0</v>
          </cell>
          <cell r="GJ79">
            <v>0</v>
          </cell>
          <cell r="GK79">
            <v>0</v>
          </cell>
          <cell r="GM79">
            <v>0</v>
          </cell>
          <cell r="HS79">
            <v>3629.47</v>
          </cell>
          <cell r="HT79">
            <v>191.45454249999997</v>
          </cell>
          <cell r="HU79">
            <v>0</v>
          </cell>
          <cell r="HV79">
            <v>0</v>
          </cell>
          <cell r="HW79">
            <v>0</v>
          </cell>
          <cell r="HX79">
            <v>0</v>
          </cell>
          <cell r="HY79">
            <v>0</v>
          </cell>
          <cell r="HZ79">
            <v>0</v>
          </cell>
          <cell r="IA79">
            <v>0</v>
          </cell>
          <cell r="IB79">
            <v>0</v>
          </cell>
          <cell r="IC79">
            <v>0</v>
          </cell>
          <cell r="ID79">
            <v>0</v>
          </cell>
          <cell r="IE79">
            <v>0</v>
          </cell>
          <cell r="IF79">
            <v>0</v>
          </cell>
          <cell r="IG79">
            <v>0</v>
          </cell>
          <cell r="IH79">
            <v>0</v>
          </cell>
          <cell r="II79">
            <v>0</v>
          </cell>
          <cell r="IJ79">
            <v>0</v>
          </cell>
          <cell r="IK79">
            <v>0</v>
          </cell>
          <cell r="IL79">
            <v>0</v>
          </cell>
          <cell r="IO79">
            <v>0</v>
          </cell>
          <cell r="IP79">
            <v>0</v>
          </cell>
          <cell r="IQ79">
            <v>0</v>
          </cell>
          <cell r="IR79">
            <v>0</v>
          </cell>
          <cell r="IS79">
            <v>0</v>
          </cell>
          <cell r="IT79">
            <v>0</v>
          </cell>
          <cell r="IU79">
            <v>0</v>
          </cell>
        </row>
        <row r="80">
          <cell r="FX80">
            <v>0</v>
          </cell>
          <cell r="FY80">
            <v>0</v>
          </cell>
          <cell r="FZ80">
            <v>0</v>
          </cell>
          <cell r="GA80">
            <v>0</v>
          </cell>
          <cell r="GB80">
            <v>0</v>
          </cell>
          <cell r="GC80">
            <v>0</v>
          </cell>
          <cell r="GD80">
            <v>0</v>
          </cell>
          <cell r="GE80">
            <v>0</v>
          </cell>
          <cell r="GF80">
            <v>0</v>
          </cell>
          <cell r="GG80">
            <v>0</v>
          </cell>
          <cell r="GH80">
            <v>0</v>
          </cell>
          <cell r="GI80">
            <v>0</v>
          </cell>
          <cell r="GJ80">
            <v>0</v>
          </cell>
          <cell r="GK80">
            <v>0</v>
          </cell>
          <cell r="GM80">
            <v>0</v>
          </cell>
          <cell r="HS80">
            <v>79898.37</v>
          </cell>
          <cell r="HT80">
            <v>7989.8369999999995</v>
          </cell>
          <cell r="HU80">
            <v>0</v>
          </cell>
          <cell r="HV80">
            <v>79898.37</v>
          </cell>
          <cell r="HW80">
            <v>3994.9184999999998</v>
          </cell>
          <cell r="HX80">
            <v>0</v>
          </cell>
          <cell r="HY80">
            <v>0</v>
          </cell>
          <cell r="HZ80">
            <v>0</v>
          </cell>
          <cell r="IA80">
            <v>0</v>
          </cell>
          <cell r="IB80">
            <v>0</v>
          </cell>
          <cell r="IC80">
            <v>0</v>
          </cell>
          <cell r="ID80">
            <v>0</v>
          </cell>
          <cell r="IE80">
            <v>0</v>
          </cell>
          <cell r="IF80">
            <v>0</v>
          </cell>
          <cell r="IG80">
            <v>0</v>
          </cell>
          <cell r="IH80">
            <v>0</v>
          </cell>
          <cell r="II80">
            <v>0</v>
          </cell>
          <cell r="IJ80">
            <v>0</v>
          </cell>
          <cell r="IK80">
            <v>0</v>
          </cell>
          <cell r="IL80">
            <v>0</v>
          </cell>
          <cell r="IO80">
            <v>0</v>
          </cell>
          <cell r="IP80">
            <v>0</v>
          </cell>
          <cell r="IQ80">
            <v>0</v>
          </cell>
          <cell r="IR80">
            <v>0</v>
          </cell>
          <cell r="IS80">
            <v>0</v>
          </cell>
          <cell r="IT80">
            <v>0</v>
          </cell>
          <cell r="IU80">
            <v>0</v>
          </cell>
        </row>
        <row r="81">
          <cell r="FX81">
            <v>0</v>
          </cell>
          <cell r="FY81">
            <v>0</v>
          </cell>
          <cell r="FZ81">
            <v>0</v>
          </cell>
          <cell r="GA81">
            <v>0</v>
          </cell>
          <cell r="GB81">
            <v>0</v>
          </cell>
          <cell r="GC81">
            <v>0</v>
          </cell>
          <cell r="GD81">
            <v>0</v>
          </cell>
          <cell r="GE81">
            <v>0</v>
          </cell>
          <cell r="GF81">
            <v>0</v>
          </cell>
          <cell r="GG81">
            <v>0</v>
          </cell>
          <cell r="GH81">
            <v>0</v>
          </cell>
          <cell r="GI81">
            <v>0</v>
          </cell>
          <cell r="GJ81">
            <v>0</v>
          </cell>
          <cell r="GK81">
            <v>0</v>
          </cell>
          <cell r="GM81">
            <v>0</v>
          </cell>
          <cell r="HS81">
            <v>185895.92333333334</v>
          </cell>
          <cell r="HT81">
            <v>46594.813183500002</v>
          </cell>
          <cell r="HU81">
            <v>0</v>
          </cell>
          <cell r="HV81">
            <v>371791.84666666668</v>
          </cell>
          <cell r="HW81">
            <v>77658.021972499992</v>
          </cell>
          <cell r="HX81">
            <v>0</v>
          </cell>
          <cell r="HY81">
            <v>371791.84666666668</v>
          </cell>
          <cell r="HZ81">
            <v>56949.216113166665</v>
          </cell>
          <cell r="IA81">
            <v>0</v>
          </cell>
          <cell r="IB81">
            <v>371791.84666666668</v>
          </cell>
          <cell r="IC81">
            <v>36240.410253833332</v>
          </cell>
          <cell r="ID81">
            <v>0</v>
          </cell>
          <cell r="IE81">
            <v>371791.84666666668</v>
          </cell>
          <cell r="IF81">
            <v>15531.6043945</v>
          </cell>
          <cell r="IG81">
            <v>0</v>
          </cell>
          <cell r="IH81">
            <v>0</v>
          </cell>
          <cell r="II81">
            <v>0</v>
          </cell>
          <cell r="IJ81">
            <v>0</v>
          </cell>
          <cell r="IK81">
            <v>0</v>
          </cell>
          <cell r="IL81">
            <v>0</v>
          </cell>
          <cell r="IO81">
            <v>0</v>
          </cell>
          <cell r="IP81">
            <v>0</v>
          </cell>
          <cell r="IQ81">
            <v>0</v>
          </cell>
          <cell r="IR81">
            <v>0</v>
          </cell>
          <cell r="IS81">
            <v>0</v>
          </cell>
          <cell r="IT81">
            <v>0</v>
          </cell>
          <cell r="IU81">
            <v>0</v>
          </cell>
        </row>
        <row r="82">
          <cell r="FX82">
            <v>0</v>
          </cell>
          <cell r="FY82">
            <v>0</v>
          </cell>
          <cell r="FZ82">
            <v>0</v>
          </cell>
          <cell r="GA82">
            <v>0</v>
          </cell>
          <cell r="GB82">
            <v>0</v>
          </cell>
          <cell r="GC82">
            <v>0</v>
          </cell>
          <cell r="GD82">
            <v>0</v>
          </cell>
          <cell r="GE82">
            <v>0</v>
          </cell>
          <cell r="GF82">
            <v>0</v>
          </cell>
          <cell r="GG82">
            <v>0</v>
          </cell>
          <cell r="GH82">
            <v>0</v>
          </cell>
          <cell r="GI82">
            <v>0</v>
          </cell>
          <cell r="GJ82">
            <v>0</v>
          </cell>
          <cell r="GK82">
            <v>0</v>
          </cell>
          <cell r="GM82">
            <v>0</v>
          </cell>
          <cell r="HS82">
            <v>28238.401428571429</v>
          </cell>
          <cell r="HT82">
            <v>4301.7674776249996</v>
          </cell>
          <cell r="HU82">
            <v>0</v>
          </cell>
          <cell r="HV82">
            <v>56476.802857142859</v>
          </cell>
          <cell r="HW82">
            <v>6759.9203219821429</v>
          </cell>
          <cell r="HX82">
            <v>0</v>
          </cell>
          <cell r="HY82">
            <v>56476.802857142859</v>
          </cell>
          <cell r="HZ82">
            <v>4301.7674776249987</v>
          </cell>
          <cell r="IA82">
            <v>0</v>
          </cell>
          <cell r="IB82">
            <v>56476.802857142859</v>
          </cell>
          <cell r="IC82">
            <v>1843.6146332678557</v>
          </cell>
          <cell r="ID82">
            <v>0</v>
          </cell>
          <cell r="IE82">
            <v>0</v>
          </cell>
          <cell r="IF82">
            <v>-1.5834302757866682E-12</v>
          </cell>
          <cell r="IG82">
            <v>0</v>
          </cell>
          <cell r="IH82">
            <v>0</v>
          </cell>
          <cell r="II82">
            <v>-1.5834302757866682E-12</v>
          </cell>
          <cell r="IJ82">
            <v>0</v>
          </cell>
          <cell r="IK82">
            <v>0</v>
          </cell>
          <cell r="IL82">
            <v>-1.5834302757866682E-12</v>
          </cell>
          <cell r="IO82">
            <v>0</v>
          </cell>
          <cell r="IP82">
            <v>0</v>
          </cell>
          <cell r="IQ82">
            <v>0</v>
          </cell>
          <cell r="IR82">
            <v>0</v>
          </cell>
          <cell r="IS82">
            <v>0</v>
          </cell>
          <cell r="IT82">
            <v>0</v>
          </cell>
          <cell r="IU82">
            <v>0</v>
          </cell>
        </row>
        <row r="83">
          <cell r="FX83">
            <v>0</v>
          </cell>
          <cell r="FY83">
            <v>0</v>
          </cell>
          <cell r="FZ83">
            <v>0</v>
          </cell>
          <cell r="GA83">
            <v>0</v>
          </cell>
          <cell r="GB83">
            <v>0</v>
          </cell>
          <cell r="GC83">
            <v>0</v>
          </cell>
          <cell r="GD83">
            <v>0</v>
          </cell>
          <cell r="GE83">
            <v>0</v>
          </cell>
          <cell r="GF83">
            <v>0</v>
          </cell>
          <cell r="GG83">
            <v>0</v>
          </cell>
          <cell r="GH83">
            <v>0</v>
          </cell>
          <cell r="GI83">
            <v>0</v>
          </cell>
          <cell r="GJ83">
            <v>0</v>
          </cell>
          <cell r="GK83">
            <v>0</v>
          </cell>
          <cell r="GM83">
            <v>0</v>
          </cell>
          <cell r="HS83">
            <v>465521.31142857147</v>
          </cell>
          <cell r="HT83">
            <v>70916.352779749999</v>
          </cell>
          <cell r="HU83">
            <v>0</v>
          </cell>
          <cell r="HV83">
            <v>931042.62285714294</v>
          </cell>
          <cell r="HW83">
            <v>111439.98293960714</v>
          </cell>
          <cell r="HX83">
            <v>0</v>
          </cell>
          <cell r="HY83">
            <v>931042.62285714294</v>
          </cell>
          <cell r="HZ83">
            <v>70916.352779749985</v>
          </cell>
          <cell r="IA83">
            <v>0</v>
          </cell>
          <cell r="IB83">
            <v>931042.62285714294</v>
          </cell>
          <cell r="IC83">
            <v>30392.722619892833</v>
          </cell>
          <cell r="ID83">
            <v>0</v>
          </cell>
          <cell r="IE83">
            <v>0</v>
          </cell>
          <cell r="IF83">
            <v>-2.533488441258669E-11</v>
          </cell>
          <cell r="IG83">
            <v>0</v>
          </cell>
          <cell r="IH83">
            <v>0</v>
          </cell>
          <cell r="II83">
            <v>-2.533488441258669E-11</v>
          </cell>
          <cell r="IJ83">
            <v>0</v>
          </cell>
          <cell r="IK83">
            <v>0</v>
          </cell>
          <cell r="IL83">
            <v>-2.533488441258669E-11</v>
          </cell>
          <cell r="IO83">
            <v>0</v>
          </cell>
          <cell r="IP83">
            <v>0</v>
          </cell>
          <cell r="IQ83">
            <v>0</v>
          </cell>
          <cell r="IR83">
            <v>0</v>
          </cell>
          <cell r="IS83">
            <v>0</v>
          </cell>
          <cell r="IT83">
            <v>0</v>
          </cell>
          <cell r="IU83">
            <v>0</v>
          </cell>
        </row>
        <row r="84">
          <cell r="FX84">
            <v>0</v>
          </cell>
          <cell r="FY84">
            <v>0</v>
          </cell>
          <cell r="FZ84">
            <v>0</v>
          </cell>
          <cell r="GA84">
            <v>0</v>
          </cell>
          <cell r="GB84">
            <v>0</v>
          </cell>
          <cell r="GC84">
            <v>0</v>
          </cell>
          <cell r="GD84">
            <v>0</v>
          </cell>
          <cell r="GE84">
            <v>0</v>
          </cell>
          <cell r="GF84">
            <v>0</v>
          </cell>
          <cell r="GG84">
            <v>0</v>
          </cell>
          <cell r="GH84">
            <v>0</v>
          </cell>
          <cell r="GI84">
            <v>0</v>
          </cell>
          <cell r="GJ84">
            <v>0</v>
          </cell>
          <cell r="GK84">
            <v>0</v>
          </cell>
          <cell r="GM84">
            <v>0</v>
          </cell>
          <cell r="HS84">
            <v>243041.68285714285</v>
          </cell>
          <cell r="HT84">
            <v>37024.362362250002</v>
          </cell>
          <cell r="HU84">
            <v>0</v>
          </cell>
          <cell r="HV84">
            <v>486083.3657142857</v>
          </cell>
          <cell r="HW84">
            <v>58181.140854964295</v>
          </cell>
          <cell r="HX84">
            <v>0</v>
          </cell>
          <cell r="HY84">
            <v>486083.3657142857</v>
          </cell>
          <cell r="HZ84">
            <v>37024.362362250009</v>
          </cell>
          <cell r="IA84">
            <v>0</v>
          </cell>
          <cell r="IB84">
            <v>486083.3657142857</v>
          </cell>
          <cell r="IC84">
            <v>15867.583869535722</v>
          </cell>
          <cell r="ID84">
            <v>0</v>
          </cell>
          <cell r="IE84">
            <v>0</v>
          </cell>
          <cell r="IF84">
            <v>7.6004653237760065E-12</v>
          </cell>
          <cell r="IG84">
            <v>0</v>
          </cell>
          <cell r="IH84">
            <v>0</v>
          </cell>
          <cell r="II84">
            <v>7.6004653237760065E-12</v>
          </cell>
          <cell r="IJ84">
            <v>0</v>
          </cell>
          <cell r="IK84">
            <v>0</v>
          </cell>
          <cell r="IL84">
            <v>7.6004653237760065E-12</v>
          </cell>
          <cell r="IO84">
            <v>0</v>
          </cell>
          <cell r="IP84">
            <v>0</v>
          </cell>
          <cell r="IQ84">
            <v>0</v>
          </cell>
          <cell r="IR84">
            <v>0</v>
          </cell>
          <cell r="IS84">
            <v>0</v>
          </cell>
          <cell r="IT84">
            <v>0</v>
          </cell>
          <cell r="IU84">
            <v>0</v>
          </cell>
        </row>
        <row r="85">
          <cell r="FX85">
            <v>0</v>
          </cell>
          <cell r="FY85">
            <v>0</v>
          </cell>
          <cell r="FZ85">
            <v>0</v>
          </cell>
          <cell r="GA85">
            <v>0</v>
          </cell>
          <cell r="GB85">
            <v>0</v>
          </cell>
          <cell r="GC85">
            <v>0</v>
          </cell>
          <cell r="GD85">
            <v>0</v>
          </cell>
          <cell r="GE85">
            <v>0</v>
          </cell>
          <cell r="GF85">
            <v>0</v>
          </cell>
          <cell r="GG85">
            <v>0</v>
          </cell>
          <cell r="GH85">
            <v>0</v>
          </cell>
          <cell r="GI85">
            <v>0</v>
          </cell>
          <cell r="GJ85">
            <v>0</v>
          </cell>
          <cell r="GK85">
            <v>0</v>
          </cell>
          <cell r="GM85">
            <v>0</v>
          </cell>
          <cell r="HS85">
            <v>30541.257142857143</v>
          </cell>
          <cell r="HT85">
            <v>2299.1168235199998</v>
          </cell>
          <cell r="HU85">
            <v>0</v>
          </cell>
          <cell r="HV85">
            <v>61082.514285714286</v>
          </cell>
          <cell r="HW85">
            <v>3612.8978655314281</v>
          </cell>
          <cell r="HX85">
            <v>0</v>
          </cell>
          <cell r="HY85">
            <v>61082.514285714286</v>
          </cell>
          <cell r="HZ85">
            <v>2299.1168235199993</v>
          </cell>
          <cell r="IA85">
            <v>0</v>
          </cell>
          <cell r="IB85">
            <v>61082.514285714286</v>
          </cell>
          <cell r="IC85">
            <v>985.33578150857102</v>
          </cell>
          <cell r="ID85">
            <v>0</v>
          </cell>
          <cell r="IE85">
            <v>0</v>
          </cell>
          <cell r="IF85">
            <v>-4.6948043745942411E-13</v>
          </cell>
          <cell r="IG85">
            <v>0</v>
          </cell>
          <cell r="IH85">
            <v>0</v>
          </cell>
          <cell r="II85">
            <v>-4.6948043745942411E-13</v>
          </cell>
          <cell r="IJ85">
            <v>0</v>
          </cell>
          <cell r="IK85">
            <v>0</v>
          </cell>
          <cell r="IL85">
            <v>-4.6948043745942411E-13</v>
          </cell>
          <cell r="IO85">
            <v>0</v>
          </cell>
          <cell r="IP85">
            <v>0</v>
          </cell>
          <cell r="IQ85">
            <v>0</v>
          </cell>
          <cell r="IR85">
            <v>0</v>
          </cell>
          <cell r="IS85">
            <v>0</v>
          </cell>
          <cell r="IT85">
            <v>0</v>
          </cell>
          <cell r="IU85">
            <v>0</v>
          </cell>
        </row>
        <row r="86">
          <cell r="FX86">
            <v>0</v>
          </cell>
          <cell r="FY86">
            <v>0</v>
          </cell>
          <cell r="FZ86">
            <v>0</v>
          </cell>
          <cell r="GA86">
            <v>0</v>
          </cell>
          <cell r="GB86">
            <v>0</v>
          </cell>
          <cell r="GC86">
            <v>0</v>
          </cell>
          <cell r="GD86">
            <v>0</v>
          </cell>
          <cell r="GE86">
            <v>0</v>
          </cell>
          <cell r="GF86">
            <v>0</v>
          </cell>
          <cell r="GG86">
            <v>0</v>
          </cell>
          <cell r="GH86">
            <v>0</v>
          </cell>
          <cell r="GI86">
            <v>0</v>
          </cell>
          <cell r="GJ86">
            <v>0</v>
          </cell>
          <cell r="GK86">
            <v>0</v>
          </cell>
          <cell r="GM86">
            <v>0</v>
          </cell>
          <cell r="HS86">
            <v>20360.837142857141</v>
          </cell>
          <cell r="HT86">
            <v>1532.744477319</v>
          </cell>
          <cell r="HU86">
            <v>0</v>
          </cell>
          <cell r="HV86">
            <v>40721.674285714282</v>
          </cell>
          <cell r="HW86">
            <v>2408.5984643584284</v>
          </cell>
          <cell r="HX86">
            <v>0</v>
          </cell>
          <cell r="HY86">
            <v>40721.674285714282</v>
          </cell>
          <cell r="HZ86">
            <v>1532.744477319</v>
          </cell>
          <cell r="IA86">
            <v>0</v>
          </cell>
          <cell r="IB86">
            <v>40721.674285714282</v>
          </cell>
          <cell r="IC86">
            <v>656.8904902795714</v>
          </cell>
          <cell r="ID86">
            <v>0</v>
          </cell>
          <cell r="IE86">
            <v>0</v>
          </cell>
          <cell r="IF86">
            <v>0</v>
          </cell>
          <cell r="IG86">
            <v>0</v>
          </cell>
          <cell r="IH86">
            <v>0</v>
          </cell>
          <cell r="II86">
            <v>0</v>
          </cell>
          <cell r="IJ86">
            <v>0</v>
          </cell>
          <cell r="IK86">
            <v>0</v>
          </cell>
          <cell r="IL86">
            <v>0</v>
          </cell>
          <cell r="IO86">
            <v>0</v>
          </cell>
          <cell r="IP86">
            <v>0</v>
          </cell>
          <cell r="IQ86">
            <v>0</v>
          </cell>
          <cell r="IR86">
            <v>0</v>
          </cell>
          <cell r="IS86">
            <v>0</v>
          </cell>
          <cell r="IT86">
            <v>0</v>
          </cell>
          <cell r="IU86">
            <v>0</v>
          </cell>
        </row>
        <row r="87">
          <cell r="FX87">
            <v>0</v>
          </cell>
          <cell r="FY87">
            <v>0</v>
          </cell>
          <cell r="FZ87">
            <v>0</v>
          </cell>
          <cell r="GA87">
            <v>0</v>
          </cell>
          <cell r="GB87">
            <v>0</v>
          </cell>
          <cell r="GC87">
            <v>0</v>
          </cell>
          <cell r="GD87">
            <v>0</v>
          </cell>
          <cell r="GE87">
            <v>0</v>
          </cell>
          <cell r="GF87">
            <v>0</v>
          </cell>
          <cell r="GG87">
            <v>0</v>
          </cell>
          <cell r="GH87">
            <v>0</v>
          </cell>
          <cell r="GI87">
            <v>0</v>
          </cell>
          <cell r="GJ87">
            <v>0</v>
          </cell>
          <cell r="GK87">
            <v>0</v>
          </cell>
          <cell r="GM87">
            <v>0</v>
          </cell>
          <cell r="HS87">
            <v>262759.8057142857</v>
          </cell>
          <cell r="HT87">
            <v>47126.838262215999</v>
          </cell>
          <cell r="HU87">
            <v>0</v>
          </cell>
          <cell r="HV87">
            <v>525519.6114285714</v>
          </cell>
          <cell r="HW87">
            <v>74056.460126339429</v>
          </cell>
          <cell r="HX87">
            <v>0</v>
          </cell>
          <cell r="HY87">
            <v>525519.6114285714</v>
          </cell>
          <cell r="HZ87">
            <v>47126.838262215999</v>
          </cell>
          <cell r="IA87">
            <v>0</v>
          </cell>
          <cell r="IB87">
            <v>525519.6114285714</v>
          </cell>
          <cell r="IC87">
            <v>20197.216398092569</v>
          </cell>
          <cell r="ID87">
            <v>0</v>
          </cell>
          <cell r="IE87">
            <v>0</v>
          </cell>
          <cell r="IF87">
            <v>0</v>
          </cell>
          <cell r="IG87">
            <v>0</v>
          </cell>
          <cell r="IH87">
            <v>0</v>
          </cell>
          <cell r="II87">
            <v>0</v>
          </cell>
          <cell r="IJ87">
            <v>0</v>
          </cell>
          <cell r="IK87">
            <v>0</v>
          </cell>
          <cell r="IL87">
            <v>0</v>
          </cell>
          <cell r="IO87">
            <v>0</v>
          </cell>
          <cell r="IP87">
            <v>0</v>
          </cell>
          <cell r="IQ87">
            <v>0</v>
          </cell>
          <cell r="IR87">
            <v>0</v>
          </cell>
          <cell r="IS87">
            <v>0</v>
          </cell>
          <cell r="IT87">
            <v>0</v>
          </cell>
          <cell r="IU87">
            <v>0</v>
          </cell>
        </row>
        <row r="88">
          <cell r="FX88">
            <v>0</v>
          </cell>
          <cell r="FY88">
            <v>0</v>
          </cell>
          <cell r="FZ88">
            <v>0</v>
          </cell>
          <cell r="GA88">
            <v>0</v>
          </cell>
          <cell r="GB88">
            <v>0</v>
          </cell>
          <cell r="GC88">
            <v>0</v>
          </cell>
          <cell r="GD88">
            <v>0</v>
          </cell>
          <cell r="GE88">
            <v>0</v>
          </cell>
          <cell r="GF88">
            <v>0</v>
          </cell>
          <cell r="GG88">
            <v>0</v>
          </cell>
          <cell r="GH88">
            <v>0</v>
          </cell>
          <cell r="GI88">
            <v>0</v>
          </cell>
          <cell r="GJ88">
            <v>0</v>
          </cell>
          <cell r="GK88">
            <v>0</v>
          </cell>
          <cell r="GM88">
            <v>0</v>
          </cell>
          <cell r="HS88">
            <v>232655.09428571427</v>
          </cell>
          <cell r="HT88">
            <v>41727.458921953999</v>
          </cell>
          <cell r="HU88">
            <v>0</v>
          </cell>
          <cell r="HV88">
            <v>465310.18857142853</v>
          </cell>
          <cell r="HW88">
            <v>65571.721163070571</v>
          </cell>
          <cell r="HX88">
            <v>0</v>
          </cell>
          <cell r="HY88">
            <v>465310.18857142853</v>
          </cell>
          <cell r="HZ88">
            <v>41727.458921954007</v>
          </cell>
          <cell r="IA88">
            <v>0</v>
          </cell>
          <cell r="IB88">
            <v>465310.18857142853</v>
          </cell>
          <cell r="IC88">
            <v>17883.196680837442</v>
          </cell>
          <cell r="ID88">
            <v>0</v>
          </cell>
          <cell r="IE88">
            <v>0</v>
          </cell>
          <cell r="IF88">
            <v>1.4913908671587704E-11</v>
          </cell>
          <cell r="IG88">
            <v>0</v>
          </cell>
          <cell r="IH88">
            <v>0</v>
          </cell>
          <cell r="II88">
            <v>1.4913908671587704E-11</v>
          </cell>
          <cell r="IJ88">
            <v>0</v>
          </cell>
          <cell r="IK88">
            <v>0</v>
          </cell>
          <cell r="IL88">
            <v>1.4913908671587704E-11</v>
          </cell>
          <cell r="IO88">
            <v>0</v>
          </cell>
          <cell r="IP88">
            <v>0</v>
          </cell>
          <cell r="IQ88">
            <v>0</v>
          </cell>
          <cell r="IR88">
            <v>0</v>
          </cell>
          <cell r="IS88">
            <v>0</v>
          </cell>
          <cell r="IT88">
            <v>0</v>
          </cell>
          <cell r="IU88">
            <v>0</v>
          </cell>
        </row>
        <row r="89">
          <cell r="FX89">
            <v>0</v>
          </cell>
          <cell r="FY89">
            <v>0</v>
          </cell>
          <cell r="FZ89">
            <v>0</v>
          </cell>
          <cell r="GA89">
            <v>0</v>
          </cell>
          <cell r="GB89">
            <v>0</v>
          </cell>
          <cell r="GC89">
            <v>0</v>
          </cell>
          <cell r="GD89">
            <v>0</v>
          </cell>
          <cell r="GE89">
            <v>0</v>
          </cell>
          <cell r="GF89">
            <v>0</v>
          </cell>
          <cell r="GG89">
            <v>0</v>
          </cell>
          <cell r="GH89">
            <v>0</v>
          </cell>
          <cell r="GI89">
            <v>0</v>
          </cell>
          <cell r="GJ89">
            <v>0</v>
          </cell>
          <cell r="GK89">
            <v>0</v>
          </cell>
          <cell r="GM89">
            <v>0</v>
          </cell>
          <cell r="HS89">
            <v>2356710.4542857143</v>
          </cell>
          <cell r="HT89">
            <v>227761.33596637502</v>
          </cell>
          <cell r="HU89">
            <v>0</v>
          </cell>
          <cell r="HV89">
            <v>4713420.9085714286</v>
          </cell>
          <cell r="HW89">
            <v>357910.67080430355</v>
          </cell>
          <cell r="HX89">
            <v>0</v>
          </cell>
          <cell r="HY89">
            <v>4713420.9085714286</v>
          </cell>
          <cell r="HZ89">
            <v>227761.33596637496</v>
          </cell>
          <cell r="IA89">
            <v>0</v>
          </cell>
          <cell r="IB89">
            <v>4713420.9085714286</v>
          </cell>
          <cell r="IC89">
            <v>97612.001128446354</v>
          </cell>
          <cell r="ID89">
            <v>0</v>
          </cell>
          <cell r="IE89">
            <v>0</v>
          </cell>
          <cell r="IF89">
            <v>-7.7148433774709709E-11</v>
          </cell>
          <cell r="IG89">
            <v>0</v>
          </cell>
          <cell r="IH89">
            <v>0</v>
          </cell>
          <cell r="II89">
            <v>-7.7148433774709709E-11</v>
          </cell>
          <cell r="IJ89">
            <v>0</v>
          </cell>
          <cell r="IK89">
            <v>0</v>
          </cell>
          <cell r="IL89">
            <v>-7.7148433774709709E-11</v>
          </cell>
          <cell r="IO89">
            <v>0</v>
          </cell>
          <cell r="IP89">
            <v>0</v>
          </cell>
          <cell r="IQ89">
            <v>0</v>
          </cell>
          <cell r="IR89">
            <v>0</v>
          </cell>
          <cell r="IS89">
            <v>0</v>
          </cell>
          <cell r="IT89">
            <v>0</v>
          </cell>
          <cell r="IU89">
            <v>0</v>
          </cell>
        </row>
        <row r="90">
          <cell r="FX90">
            <v>0</v>
          </cell>
          <cell r="FY90">
            <v>0</v>
          </cell>
          <cell r="FZ90">
            <v>0</v>
          </cell>
          <cell r="GA90">
            <v>0</v>
          </cell>
          <cell r="GB90">
            <v>0</v>
          </cell>
          <cell r="GC90">
            <v>0</v>
          </cell>
          <cell r="GD90">
            <v>0</v>
          </cell>
          <cell r="GE90">
            <v>0</v>
          </cell>
          <cell r="GF90">
            <v>0</v>
          </cell>
          <cell r="GG90">
            <v>0</v>
          </cell>
          <cell r="GH90">
            <v>0</v>
          </cell>
          <cell r="GI90">
            <v>0</v>
          </cell>
          <cell r="GJ90">
            <v>0</v>
          </cell>
          <cell r="GK90">
            <v>0</v>
          </cell>
          <cell r="GM90">
            <v>0</v>
          </cell>
          <cell r="HS90">
            <v>1035250.8285714285</v>
          </cell>
          <cell r="HT90">
            <v>100050.52226375</v>
          </cell>
          <cell r="HU90">
            <v>0</v>
          </cell>
          <cell r="HV90">
            <v>2070501.6571428571</v>
          </cell>
          <cell r="HW90">
            <v>157222.24927160714</v>
          </cell>
          <cell r="HX90">
            <v>0</v>
          </cell>
          <cell r="HY90">
            <v>2070501.6571428571</v>
          </cell>
          <cell r="HZ90">
            <v>100050.52226375</v>
          </cell>
          <cell r="IA90">
            <v>0</v>
          </cell>
          <cell r="IB90">
            <v>2070501.6571428571</v>
          </cell>
          <cell r="IC90">
            <v>42878.795255892859</v>
          </cell>
          <cell r="ID90">
            <v>0</v>
          </cell>
          <cell r="IE90">
            <v>0</v>
          </cell>
          <cell r="IF90">
            <v>0</v>
          </cell>
          <cell r="IG90">
            <v>0</v>
          </cell>
          <cell r="IH90">
            <v>0</v>
          </cell>
          <cell r="II90">
            <v>0</v>
          </cell>
          <cell r="IJ90">
            <v>0</v>
          </cell>
          <cell r="IK90">
            <v>0</v>
          </cell>
          <cell r="IL90">
            <v>0</v>
          </cell>
          <cell r="IO90">
            <v>0</v>
          </cell>
          <cell r="IP90">
            <v>0</v>
          </cell>
          <cell r="IQ90">
            <v>0</v>
          </cell>
          <cell r="IR90">
            <v>0</v>
          </cell>
          <cell r="IS90">
            <v>0</v>
          </cell>
          <cell r="IT90">
            <v>0</v>
          </cell>
          <cell r="IU90">
            <v>0</v>
          </cell>
        </row>
        <row r="91">
          <cell r="FX91">
            <v>0</v>
          </cell>
          <cell r="FY91">
            <v>0</v>
          </cell>
          <cell r="FZ91">
            <v>0</v>
          </cell>
          <cell r="GA91">
            <v>0</v>
          </cell>
          <cell r="GB91">
            <v>0</v>
          </cell>
          <cell r="GC91">
            <v>0</v>
          </cell>
          <cell r="GD91">
            <v>0</v>
          </cell>
          <cell r="GE91">
            <v>0</v>
          </cell>
          <cell r="GF91">
            <v>0</v>
          </cell>
          <cell r="GG91">
            <v>0</v>
          </cell>
          <cell r="GH91">
            <v>0</v>
          </cell>
          <cell r="GI91">
            <v>0</v>
          </cell>
          <cell r="GJ91">
            <v>0</v>
          </cell>
          <cell r="GK91">
            <v>0</v>
          </cell>
          <cell r="GM91">
            <v>0</v>
          </cell>
          <cell r="HS91">
            <v>322728.57714285713</v>
          </cell>
          <cell r="HT91">
            <v>31189.699927250003</v>
          </cell>
          <cell r="HU91">
            <v>0</v>
          </cell>
          <cell r="HV91">
            <v>645457.15428571426</v>
          </cell>
          <cell r="HW91">
            <v>49012.385599964298</v>
          </cell>
          <cell r="HX91">
            <v>0</v>
          </cell>
          <cell r="HY91">
            <v>645457.15428571426</v>
          </cell>
          <cell r="HZ91">
            <v>31189.699927250011</v>
          </cell>
          <cell r="IA91">
            <v>0</v>
          </cell>
          <cell r="IB91">
            <v>645457.15428571426</v>
          </cell>
          <cell r="IC91">
            <v>13367.014254535727</v>
          </cell>
          <cell r="ID91">
            <v>0</v>
          </cell>
          <cell r="IE91">
            <v>0</v>
          </cell>
          <cell r="IF91">
            <v>1.2858072295784951E-11</v>
          </cell>
          <cell r="IG91">
            <v>0</v>
          </cell>
          <cell r="IH91">
            <v>0</v>
          </cell>
          <cell r="II91">
            <v>1.2858072295784951E-11</v>
          </cell>
          <cell r="IJ91">
            <v>0</v>
          </cell>
          <cell r="IK91">
            <v>0</v>
          </cell>
          <cell r="IL91">
            <v>1.2858072295784951E-11</v>
          </cell>
          <cell r="IO91">
            <v>0</v>
          </cell>
          <cell r="IP91">
            <v>0</v>
          </cell>
          <cell r="IQ91">
            <v>0</v>
          </cell>
          <cell r="IR91">
            <v>0</v>
          </cell>
          <cell r="IS91">
            <v>0</v>
          </cell>
          <cell r="IT91">
            <v>0</v>
          </cell>
          <cell r="IU91">
            <v>0</v>
          </cell>
        </row>
        <row r="92">
          <cell r="FX92">
            <v>0</v>
          </cell>
          <cell r="FY92">
            <v>0</v>
          </cell>
          <cell r="FZ92">
            <v>0</v>
          </cell>
          <cell r="GA92">
            <v>0</v>
          </cell>
          <cell r="GB92">
            <v>0</v>
          </cell>
          <cell r="GC92">
            <v>0</v>
          </cell>
          <cell r="GD92">
            <v>0</v>
          </cell>
          <cell r="GE92">
            <v>0</v>
          </cell>
          <cell r="GF92">
            <v>0</v>
          </cell>
          <cell r="GG92">
            <v>0</v>
          </cell>
          <cell r="GH92">
            <v>0</v>
          </cell>
          <cell r="GI92">
            <v>0</v>
          </cell>
          <cell r="GJ92">
            <v>0</v>
          </cell>
          <cell r="GK92">
            <v>0</v>
          </cell>
          <cell r="GM92">
            <v>0</v>
          </cell>
          <cell r="HS92">
            <v>609242.53571428568</v>
          </cell>
          <cell r="HT92">
            <v>19057.868070312503</v>
          </cell>
          <cell r="HU92">
            <v>0</v>
          </cell>
          <cell r="HV92">
            <v>1218485.0714285714</v>
          </cell>
          <cell r="HW92">
            <v>29948.078396205365</v>
          </cell>
          <cell r="HX92">
            <v>0</v>
          </cell>
          <cell r="HY92">
            <v>1218485.0714285714</v>
          </cell>
          <cell r="HZ92">
            <v>19057.86807031251</v>
          </cell>
          <cell r="IA92">
            <v>0</v>
          </cell>
          <cell r="IB92">
            <v>1218485.0714285714</v>
          </cell>
          <cell r="IC92">
            <v>8167.6577444196519</v>
          </cell>
          <cell r="ID92">
            <v>0</v>
          </cell>
          <cell r="IE92">
            <v>0</v>
          </cell>
          <cell r="IF92">
            <v>8.3236955106258402E-12</v>
          </cell>
          <cell r="IG92">
            <v>0</v>
          </cell>
          <cell r="IH92">
            <v>0</v>
          </cell>
          <cell r="II92">
            <v>8.3236955106258402E-12</v>
          </cell>
          <cell r="IJ92">
            <v>0</v>
          </cell>
          <cell r="IK92">
            <v>0</v>
          </cell>
          <cell r="IL92">
            <v>8.3236955106258402E-12</v>
          </cell>
          <cell r="IO92">
            <v>0</v>
          </cell>
          <cell r="IP92">
            <v>0</v>
          </cell>
          <cell r="IQ92">
            <v>0</v>
          </cell>
          <cell r="IR92">
            <v>0</v>
          </cell>
          <cell r="IS92">
            <v>0</v>
          </cell>
          <cell r="IT92">
            <v>0</v>
          </cell>
          <cell r="IU92">
            <v>0</v>
          </cell>
        </row>
        <row r="93">
          <cell r="FX93">
            <v>0</v>
          </cell>
          <cell r="FY93">
            <v>0</v>
          </cell>
          <cell r="FZ93">
            <v>0</v>
          </cell>
          <cell r="GA93">
            <v>0</v>
          </cell>
          <cell r="GB93">
            <v>0</v>
          </cell>
          <cell r="GC93">
            <v>0</v>
          </cell>
          <cell r="GD93">
            <v>0</v>
          </cell>
          <cell r="GE93">
            <v>0</v>
          </cell>
          <cell r="GF93">
            <v>0</v>
          </cell>
          <cell r="GG93">
            <v>0</v>
          </cell>
          <cell r="GH93">
            <v>0</v>
          </cell>
          <cell r="GI93">
            <v>0</v>
          </cell>
          <cell r="GJ93">
            <v>0</v>
          </cell>
          <cell r="GK93">
            <v>0</v>
          </cell>
          <cell r="GM93">
            <v>0</v>
          </cell>
          <cell r="HS93">
            <v>1207216.93</v>
          </cell>
          <cell r="HT93">
            <v>37763.254591562501</v>
          </cell>
          <cell r="HU93">
            <v>0</v>
          </cell>
          <cell r="HV93">
            <v>2414433.86</v>
          </cell>
          <cell r="HW93">
            <v>59342.257215312507</v>
          </cell>
          <cell r="HX93">
            <v>0</v>
          </cell>
          <cell r="HY93">
            <v>2414433.86</v>
          </cell>
          <cell r="HZ93">
            <v>37763.254591562509</v>
          </cell>
          <cell r="IA93">
            <v>0</v>
          </cell>
          <cell r="IB93">
            <v>2414433.86</v>
          </cell>
          <cell r="IC93">
            <v>16184.251967812514</v>
          </cell>
          <cell r="ID93">
            <v>0</v>
          </cell>
          <cell r="IE93">
            <v>0</v>
          </cell>
          <cell r="IF93">
            <v>1.248554326593876E-11</v>
          </cell>
          <cell r="IG93">
            <v>0</v>
          </cell>
          <cell r="IH93">
            <v>0</v>
          </cell>
          <cell r="II93">
            <v>1.248554326593876E-11</v>
          </cell>
          <cell r="IJ93">
            <v>0</v>
          </cell>
          <cell r="IK93">
            <v>0</v>
          </cell>
          <cell r="IL93">
            <v>1.248554326593876E-11</v>
          </cell>
          <cell r="IO93">
            <v>0</v>
          </cell>
          <cell r="IP93">
            <v>0</v>
          </cell>
          <cell r="IQ93">
            <v>0</v>
          </cell>
          <cell r="IR93">
            <v>0</v>
          </cell>
          <cell r="IS93">
            <v>0</v>
          </cell>
          <cell r="IT93">
            <v>0</v>
          </cell>
          <cell r="IU93">
            <v>0</v>
          </cell>
        </row>
        <row r="94">
          <cell r="FX94">
            <v>0</v>
          </cell>
          <cell r="FY94">
            <v>0</v>
          </cell>
          <cell r="FZ94">
            <v>0</v>
          </cell>
          <cell r="GA94">
            <v>0</v>
          </cell>
          <cell r="GB94">
            <v>0</v>
          </cell>
          <cell r="GC94">
            <v>0</v>
          </cell>
          <cell r="GD94">
            <v>0</v>
          </cell>
          <cell r="GE94">
            <v>0</v>
          </cell>
          <cell r="GF94">
            <v>0</v>
          </cell>
          <cell r="GG94">
            <v>0</v>
          </cell>
          <cell r="GH94">
            <v>0</v>
          </cell>
          <cell r="GI94">
            <v>0</v>
          </cell>
          <cell r="GJ94">
            <v>0</v>
          </cell>
          <cell r="GK94">
            <v>0</v>
          </cell>
          <cell r="GM94">
            <v>0</v>
          </cell>
          <cell r="HS94">
            <v>7218776.178888889</v>
          </cell>
          <cell r="HT94">
            <v>2318515.704971265</v>
          </cell>
          <cell r="HU94">
            <v>0</v>
          </cell>
          <cell r="HV94">
            <v>14437552.357777778</v>
          </cell>
          <cell r="HW94">
            <v>3864192.8416187754</v>
          </cell>
          <cell r="HX94">
            <v>0</v>
          </cell>
          <cell r="HY94">
            <v>14437552.357777778</v>
          </cell>
          <cell r="HZ94">
            <v>2833741.4171871021</v>
          </cell>
          <cell r="IA94">
            <v>0</v>
          </cell>
          <cell r="IB94">
            <v>14437552.357777778</v>
          </cell>
          <cell r="IC94">
            <v>1803289.9927554291</v>
          </cell>
          <cell r="ID94">
            <v>0</v>
          </cell>
          <cell r="IE94">
            <v>14437552.357777778</v>
          </cell>
          <cell r="IF94">
            <v>772838.56832375575</v>
          </cell>
          <cell r="IG94">
            <v>0</v>
          </cell>
          <cell r="IH94">
            <v>0</v>
          </cell>
          <cell r="II94">
            <v>6.6471286118030556E-10</v>
          </cell>
          <cell r="IJ94">
            <v>0</v>
          </cell>
          <cell r="IK94">
            <v>0</v>
          </cell>
          <cell r="IL94">
            <v>6.6471286118030556E-10</v>
          </cell>
          <cell r="IO94">
            <v>0</v>
          </cell>
          <cell r="IP94">
            <v>0</v>
          </cell>
          <cell r="IQ94">
            <v>0</v>
          </cell>
          <cell r="IR94">
            <v>0</v>
          </cell>
          <cell r="IS94">
            <v>0</v>
          </cell>
          <cell r="IT94">
            <v>0</v>
          </cell>
          <cell r="IU94">
            <v>0</v>
          </cell>
        </row>
        <row r="95">
          <cell r="FX95">
            <v>0</v>
          </cell>
          <cell r="FY95">
            <v>0</v>
          </cell>
          <cell r="FZ95">
            <v>0</v>
          </cell>
          <cell r="GA95">
            <v>0</v>
          </cell>
          <cell r="GB95">
            <v>0</v>
          </cell>
          <cell r="GC95">
            <v>0</v>
          </cell>
          <cell r="GD95">
            <v>0</v>
          </cell>
          <cell r="GE95">
            <v>0</v>
          </cell>
          <cell r="GF95">
            <v>0</v>
          </cell>
          <cell r="GG95">
            <v>0</v>
          </cell>
          <cell r="GH95">
            <v>0</v>
          </cell>
          <cell r="GI95">
            <v>0</v>
          </cell>
          <cell r="GJ95">
            <v>0</v>
          </cell>
          <cell r="GK95">
            <v>0</v>
          </cell>
          <cell r="GM95">
            <v>0</v>
          </cell>
          <cell r="HS95">
            <v>8105272.6349999998</v>
          </cell>
          <cell r="HT95">
            <v>891579.98985000001</v>
          </cell>
          <cell r="HU95">
            <v>0</v>
          </cell>
          <cell r="HV95">
            <v>16210545.27</v>
          </cell>
          <cell r="HW95">
            <v>1114474.9873125001</v>
          </cell>
          <cell r="HX95">
            <v>0</v>
          </cell>
          <cell r="HY95">
            <v>8105272.6349999998</v>
          </cell>
          <cell r="HZ95">
            <v>222894.99746250009</v>
          </cell>
          <cell r="IA95">
            <v>0</v>
          </cell>
          <cell r="IB95">
            <v>0</v>
          </cell>
          <cell r="IC95">
            <v>1.0244548320770264E-10</v>
          </cell>
          <cell r="ID95">
            <v>0</v>
          </cell>
          <cell r="IE95">
            <v>0</v>
          </cell>
          <cell r="IF95">
            <v>1.0244548320770264E-10</v>
          </cell>
          <cell r="IG95">
            <v>0</v>
          </cell>
          <cell r="IH95">
            <v>0</v>
          </cell>
          <cell r="II95">
            <v>1.0244548320770264E-10</v>
          </cell>
          <cell r="IJ95">
            <v>0</v>
          </cell>
          <cell r="IK95">
            <v>0</v>
          </cell>
          <cell r="IL95">
            <v>1.0244548320770264E-10</v>
          </cell>
          <cell r="IO95">
            <v>0</v>
          </cell>
          <cell r="IP95">
            <v>0</v>
          </cell>
          <cell r="IQ95">
            <v>0</v>
          </cell>
          <cell r="IR95">
            <v>0</v>
          </cell>
          <cell r="IS95">
            <v>0</v>
          </cell>
          <cell r="IT95">
            <v>0</v>
          </cell>
          <cell r="IU95">
            <v>0</v>
          </cell>
        </row>
        <row r="96">
          <cell r="FX96">
            <v>0</v>
          </cell>
          <cell r="FY96">
            <v>0</v>
          </cell>
          <cell r="FZ96">
            <v>0</v>
          </cell>
          <cell r="GA96">
            <v>0</v>
          </cell>
          <cell r="GB96">
            <v>0</v>
          </cell>
          <cell r="GC96">
            <v>0</v>
          </cell>
          <cell r="GD96">
            <v>0</v>
          </cell>
          <cell r="GE96">
            <v>0</v>
          </cell>
          <cell r="GF96">
            <v>0</v>
          </cell>
          <cell r="GG96">
            <v>0</v>
          </cell>
          <cell r="GH96">
            <v>0</v>
          </cell>
          <cell r="GI96">
            <v>0</v>
          </cell>
          <cell r="GJ96">
            <v>0</v>
          </cell>
          <cell r="GK96">
            <v>0</v>
          </cell>
          <cell r="GM96">
            <v>0</v>
          </cell>
          <cell r="HS96">
            <v>130601.92047619048</v>
          </cell>
          <cell r="HT96">
            <v>76382.533190500006</v>
          </cell>
          <cell r="HU96">
            <v>0</v>
          </cell>
          <cell r="HV96">
            <v>261203.84095238097</v>
          </cell>
          <cell r="HW96">
            <v>141853.27592521429</v>
          </cell>
          <cell r="HX96">
            <v>0</v>
          </cell>
          <cell r="HY96">
            <v>261203.84095238097</v>
          </cell>
          <cell r="HZ96">
            <v>127304.22198416671</v>
          </cell>
          <cell r="IA96">
            <v>0</v>
          </cell>
          <cell r="IB96">
            <v>261203.84095238097</v>
          </cell>
          <cell r="IC96">
            <v>112755.16804311909</v>
          </cell>
          <cell r="ID96">
            <v>0</v>
          </cell>
          <cell r="IE96">
            <v>261203.84095238097</v>
          </cell>
          <cell r="IF96">
            <v>98206.114102071471</v>
          </cell>
          <cell r="IG96">
            <v>0</v>
          </cell>
          <cell r="IH96">
            <v>261203.84095238097</v>
          </cell>
          <cell r="II96">
            <v>83657.060161023837</v>
          </cell>
          <cell r="IJ96">
            <v>0</v>
          </cell>
          <cell r="IK96">
            <v>261203.84095238097</v>
          </cell>
          <cell r="IL96">
            <v>69108.006219976218</v>
          </cell>
          <cell r="IO96">
            <v>0</v>
          </cell>
          <cell r="IP96">
            <v>0</v>
          </cell>
          <cell r="IQ96">
            <v>0</v>
          </cell>
          <cell r="IR96">
            <v>0</v>
          </cell>
          <cell r="IS96">
            <v>0</v>
          </cell>
          <cell r="IT96">
            <v>0</v>
          </cell>
          <cell r="IU96">
            <v>0</v>
          </cell>
        </row>
        <row r="97">
          <cell r="FX97">
            <v>0</v>
          </cell>
          <cell r="FY97">
            <v>0</v>
          </cell>
          <cell r="FZ97">
            <v>0</v>
          </cell>
          <cell r="GA97">
            <v>0</v>
          </cell>
          <cell r="GB97">
            <v>0</v>
          </cell>
          <cell r="GC97">
            <v>0</v>
          </cell>
          <cell r="GD97">
            <v>0</v>
          </cell>
          <cell r="GE97">
            <v>0</v>
          </cell>
          <cell r="GF97">
            <v>0</v>
          </cell>
          <cell r="GG97">
            <v>0</v>
          </cell>
          <cell r="GH97">
            <v>0</v>
          </cell>
          <cell r="GI97">
            <v>0</v>
          </cell>
          <cell r="GJ97">
            <v>0</v>
          </cell>
          <cell r="GK97">
            <v>0</v>
          </cell>
          <cell r="GM97">
            <v>0</v>
          </cell>
          <cell r="HS97">
            <v>344120.7061111111</v>
          </cell>
          <cell r="HT97">
            <v>23228.1476625</v>
          </cell>
          <cell r="HU97">
            <v>0</v>
          </cell>
          <cell r="HV97">
            <v>688241.41222222219</v>
          </cell>
          <cell r="HW97">
            <v>42584.937381249998</v>
          </cell>
          <cell r="HX97">
            <v>0</v>
          </cell>
          <cell r="HY97">
            <v>688241.41222222219</v>
          </cell>
          <cell r="HZ97">
            <v>37423.126789583344</v>
          </cell>
          <cell r="IA97">
            <v>0</v>
          </cell>
          <cell r="IB97">
            <v>688241.41222222219</v>
          </cell>
          <cell r="IC97">
            <v>32261.316197916676</v>
          </cell>
          <cell r="ID97">
            <v>0</v>
          </cell>
          <cell r="IE97">
            <v>688241.41222222219</v>
          </cell>
          <cell r="IF97">
            <v>27099.505606250012</v>
          </cell>
          <cell r="IG97">
            <v>0</v>
          </cell>
          <cell r="IH97">
            <v>688241.41222222219</v>
          </cell>
          <cell r="II97">
            <v>21937.695014583343</v>
          </cell>
          <cell r="IJ97">
            <v>0</v>
          </cell>
          <cell r="IK97">
            <v>688241.41222222219</v>
          </cell>
          <cell r="IL97">
            <v>16775.884422916675</v>
          </cell>
          <cell r="IO97">
            <v>0</v>
          </cell>
          <cell r="IP97">
            <v>0</v>
          </cell>
          <cell r="IQ97">
            <v>0</v>
          </cell>
          <cell r="IR97">
            <v>0</v>
          </cell>
          <cell r="IS97">
            <v>0</v>
          </cell>
          <cell r="IT97">
            <v>0</v>
          </cell>
          <cell r="IU97">
            <v>0</v>
          </cell>
        </row>
        <row r="98">
          <cell r="FX98">
            <v>0</v>
          </cell>
          <cell r="FY98">
            <v>0</v>
          </cell>
          <cell r="FZ98">
            <v>0</v>
          </cell>
          <cell r="GA98">
            <v>0</v>
          </cell>
          <cell r="GB98">
            <v>0</v>
          </cell>
          <cell r="GC98">
            <v>0</v>
          </cell>
          <cell r="GD98">
            <v>0</v>
          </cell>
          <cell r="GE98">
            <v>0</v>
          </cell>
          <cell r="GF98">
            <v>0</v>
          </cell>
          <cell r="GG98">
            <v>0</v>
          </cell>
          <cell r="GH98">
            <v>0</v>
          </cell>
          <cell r="GI98">
            <v>0</v>
          </cell>
          <cell r="GJ98">
            <v>0</v>
          </cell>
          <cell r="GK98">
            <v>0</v>
          </cell>
          <cell r="GM98">
            <v>0</v>
          </cell>
          <cell r="HS98">
            <v>165449.35</v>
          </cell>
          <cell r="HT98">
            <v>2218.0553484375</v>
          </cell>
          <cell r="HU98">
            <v>0</v>
          </cell>
          <cell r="HV98">
            <v>330898.7</v>
          </cell>
          <cell r="HW98">
            <v>2218.0553484375</v>
          </cell>
          <cell r="HX98">
            <v>0</v>
          </cell>
          <cell r="HY98">
            <v>0</v>
          </cell>
          <cell r="HZ98">
            <v>-5.2023096941411501E-13</v>
          </cell>
          <cell r="IA98">
            <v>0</v>
          </cell>
          <cell r="IB98">
            <v>0</v>
          </cell>
          <cell r="IC98">
            <v>-5.2023096941411501E-13</v>
          </cell>
          <cell r="ID98">
            <v>0</v>
          </cell>
          <cell r="IE98">
            <v>0</v>
          </cell>
          <cell r="IF98">
            <v>-5.2023096941411501E-13</v>
          </cell>
          <cell r="IG98">
            <v>0</v>
          </cell>
          <cell r="IH98">
            <v>0</v>
          </cell>
          <cell r="II98">
            <v>-5.2023096941411501E-13</v>
          </cell>
          <cell r="IJ98">
            <v>0</v>
          </cell>
          <cell r="IK98">
            <v>0</v>
          </cell>
          <cell r="IL98">
            <v>-5.2023096941411501E-13</v>
          </cell>
          <cell r="IO98">
            <v>0</v>
          </cell>
          <cell r="IP98">
            <v>0</v>
          </cell>
          <cell r="IQ98">
            <v>0</v>
          </cell>
          <cell r="IR98">
            <v>0</v>
          </cell>
          <cell r="IS98">
            <v>0</v>
          </cell>
          <cell r="IT98">
            <v>0</v>
          </cell>
          <cell r="IU98">
            <v>0</v>
          </cell>
        </row>
        <row r="99">
          <cell r="FX99">
            <v>0</v>
          </cell>
          <cell r="FY99">
            <v>0</v>
          </cell>
          <cell r="FZ99">
            <v>0</v>
          </cell>
          <cell r="GA99">
            <v>0</v>
          </cell>
          <cell r="GB99">
            <v>0</v>
          </cell>
          <cell r="GC99">
            <v>0</v>
          </cell>
          <cell r="GD99">
            <v>0</v>
          </cell>
          <cell r="GE99">
            <v>0</v>
          </cell>
          <cell r="GF99">
            <v>0</v>
          </cell>
          <cell r="GG99">
            <v>0</v>
          </cell>
          <cell r="GH99">
            <v>0</v>
          </cell>
          <cell r="GI99">
            <v>0</v>
          </cell>
          <cell r="GJ99">
            <v>0</v>
          </cell>
          <cell r="GK99">
            <v>0</v>
          </cell>
          <cell r="GM99">
            <v>0</v>
          </cell>
          <cell r="HS99">
            <v>1748.088888888889</v>
          </cell>
          <cell r="HT99">
            <v>351.52975000000004</v>
          </cell>
          <cell r="HU99">
            <v>0</v>
          </cell>
          <cell r="HV99">
            <v>3496.1777777777779</v>
          </cell>
          <cell r="HW99">
            <v>679.62418333333346</v>
          </cell>
          <cell r="HX99">
            <v>0</v>
          </cell>
          <cell r="HY99">
            <v>3496.1777777777779</v>
          </cell>
          <cell r="HZ99">
            <v>648.37709444444454</v>
          </cell>
          <cell r="IA99">
            <v>0</v>
          </cell>
          <cell r="IB99">
            <v>3496.1777777777779</v>
          </cell>
          <cell r="IC99">
            <v>617.13000555555573</v>
          </cell>
          <cell r="ID99">
            <v>0</v>
          </cell>
          <cell r="IE99">
            <v>3496.1777777777779</v>
          </cell>
          <cell r="IF99">
            <v>585.8829166666668</v>
          </cell>
          <cell r="IG99">
            <v>0</v>
          </cell>
          <cell r="IH99">
            <v>3496.1777777777779</v>
          </cell>
          <cell r="II99">
            <v>554.63582777777799</v>
          </cell>
          <cell r="IJ99">
            <v>0</v>
          </cell>
          <cell r="IK99">
            <v>3496.1777777777779</v>
          </cell>
          <cell r="IL99">
            <v>523.38873888888907</v>
          </cell>
          <cell r="IO99">
            <v>0</v>
          </cell>
          <cell r="IP99">
            <v>0</v>
          </cell>
          <cell r="IQ99">
            <v>0</v>
          </cell>
          <cell r="IR99">
            <v>0</v>
          </cell>
          <cell r="IS99">
            <v>0</v>
          </cell>
          <cell r="IT99">
            <v>0</v>
          </cell>
          <cell r="IU99">
            <v>0</v>
          </cell>
        </row>
        <row r="100">
          <cell r="FX100">
            <v>0</v>
          </cell>
          <cell r="FY100">
            <v>0</v>
          </cell>
          <cell r="FZ100">
            <v>0</v>
          </cell>
          <cell r="GA100">
            <v>0</v>
          </cell>
          <cell r="GB100">
            <v>0</v>
          </cell>
          <cell r="GC100">
            <v>0</v>
          </cell>
          <cell r="GD100">
            <v>0</v>
          </cell>
          <cell r="GE100">
            <v>0</v>
          </cell>
          <cell r="GF100">
            <v>0</v>
          </cell>
          <cell r="GG100">
            <v>0</v>
          </cell>
          <cell r="GH100">
            <v>0</v>
          </cell>
          <cell r="GI100">
            <v>0</v>
          </cell>
          <cell r="GJ100">
            <v>0</v>
          </cell>
          <cell r="GK100">
            <v>0</v>
          </cell>
          <cell r="GM100">
            <v>0</v>
          </cell>
          <cell r="HS100">
            <v>385815.16526315786</v>
          </cell>
          <cell r="HT100">
            <v>146609.7628</v>
          </cell>
          <cell r="HU100">
            <v>0</v>
          </cell>
          <cell r="HV100">
            <v>771630.33052631572</v>
          </cell>
          <cell r="HW100">
            <v>281645.0706421053</v>
          </cell>
          <cell r="HX100">
            <v>0</v>
          </cell>
          <cell r="HY100">
            <v>771630.33052631572</v>
          </cell>
          <cell r="HZ100">
            <v>266212.46403157897</v>
          </cell>
          <cell r="IA100">
            <v>0</v>
          </cell>
          <cell r="IB100">
            <v>771630.33052631572</v>
          </cell>
          <cell r="IC100">
            <v>250779.8574210527</v>
          </cell>
          <cell r="ID100">
            <v>0</v>
          </cell>
          <cell r="IE100">
            <v>771630.33052631572</v>
          </cell>
          <cell r="IF100">
            <v>235347.25081052637</v>
          </cell>
          <cell r="IG100">
            <v>0</v>
          </cell>
          <cell r="IH100">
            <v>771630.33052631572</v>
          </cell>
          <cell r="II100">
            <v>219914.6442000001</v>
          </cell>
          <cell r="IJ100">
            <v>0</v>
          </cell>
          <cell r="IK100">
            <v>771630.33052631572</v>
          </cell>
          <cell r="IL100">
            <v>204482.03758947382</v>
          </cell>
          <cell r="IO100">
            <v>0</v>
          </cell>
          <cell r="IP100">
            <v>0</v>
          </cell>
          <cell r="IQ100">
            <v>0</v>
          </cell>
          <cell r="IR100">
            <v>0</v>
          </cell>
          <cell r="IS100">
            <v>0</v>
          </cell>
          <cell r="IT100">
            <v>0</v>
          </cell>
          <cell r="IU100">
            <v>0</v>
          </cell>
        </row>
        <row r="101">
          <cell r="FX101">
            <v>0</v>
          </cell>
          <cell r="FY101">
            <v>0</v>
          </cell>
          <cell r="FZ101">
            <v>0</v>
          </cell>
          <cell r="GA101">
            <v>0</v>
          </cell>
          <cell r="GB101">
            <v>0</v>
          </cell>
          <cell r="GC101">
            <v>0</v>
          </cell>
          <cell r="GD101">
            <v>0</v>
          </cell>
          <cell r="GE101">
            <v>0</v>
          </cell>
          <cell r="GF101">
            <v>0</v>
          </cell>
          <cell r="GG101">
            <v>0</v>
          </cell>
          <cell r="GH101">
            <v>0</v>
          </cell>
          <cell r="GI101">
            <v>0</v>
          </cell>
          <cell r="GJ101">
            <v>0</v>
          </cell>
          <cell r="GK101">
            <v>0</v>
          </cell>
          <cell r="GM101">
            <v>0</v>
          </cell>
          <cell r="HS101">
            <v>0</v>
          </cell>
          <cell r="HT101">
            <v>124588.22529999999</v>
          </cell>
          <cell r="HU101">
            <v>0</v>
          </cell>
          <cell r="HV101">
            <v>0</v>
          </cell>
          <cell r="HW101">
            <v>249176.45059999998</v>
          </cell>
          <cell r="HX101">
            <v>0</v>
          </cell>
          <cell r="HY101">
            <v>622941.12650000001</v>
          </cell>
          <cell r="HZ101">
            <v>246061.74496749998</v>
          </cell>
          <cell r="IA101">
            <v>0</v>
          </cell>
          <cell r="IB101">
            <v>622941.12650000001</v>
          </cell>
          <cell r="IC101">
            <v>233602.9224375</v>
          </cell>
          <cell r="ID101">
            <v>0</v>
          </cell>
          <cell r="IE101">
            <v>622941.12650000001</v>
          </cell>
          <cell r="IF101">
            <v>221144.09990750003</v>
          </cell>
          <cell r="IG101">
            <v>0</v>
          </cell>
          <cell r="IH101">
            <v>622941.12650000001</v>
          </cell>
          <cell r="II101">
            <v>208685.27737750002</v>
          </cell>
          <cell r="IJ101">
            <v>0</v>
          </cell>
          <cell r="IK101">
            <v>622941.12650000001</v>
          </cell>
          <cell r="IL101">
            <v>196226.45484750005</v>
          </cell>
          <cell r="IO101">
            <v>0</v>
          </cell>
          <cell r="IP101">
            <v>0</v>
          </cell>
          <cell r="IQ101">
            <v>0</v>
          </cell>
          <cell r="IR101">
            <v>0</v>
          </cell>
          <cell r="IS101">
            <v>0</v>
          </cell>
          <cell r="IT101">
            <v>0</v>
          </cell>
          <cell r="IU101">
            <v>0</v>
          </cell>
        </row>
        <row r="102">
          <cell r="FX102">
            <v>0</v>
          </cell>
          <cell r="FY102">
            <v>0</v>
          </cell>
          <cell r="FZ102">
            <v>0</v>
          </cell>
          <cell r="GA102">
            <v>0</v>
          </cell>
          <cell r="GB102">
            <v>0</v>
          </cell>
          <cell r="GC102">
            <v>0</v>
          </cell>
          <cell r="GD102">
            <v>0</v>
          </cell>
          <cell r="GE102">
            <v>0</v>
          </cell>
          <cell r="GF102">
            <v>0</v>
          </cell>
          <cell r="GG102">
            <v>0</v>
          </cell>
          <cell r="GH102">
            <v>0</v>
          </cell>
          <cell r="GI102">
            <v>0</v>
          </cell>
          <cell r="GJ102">
            <v>0</v>
          </cell>
          <cell r="GK102">
            <v>0</v>
          </cell>
          <cell r="GM102">
            <v>0</v>
          </cell>
          <cell r="HS102">
            <v>0</v>
          </cell>
          <cell r="HT102">
            <v>126357.2265</v>
          </cell>
          <cell r="HU102">
            <v>0</v>
          </cell>
          <cell r="HV102">
            <v>0</v>
          </cell>
          <cell r="HW102">
            <v>252714.45300000001</v>
          </cell>
          <cell r="HX102">
            <v>0</v>
          </cell>
          <cell r="HY102">
            <v>0</v>
          </cell>
          <cell r="HZ102">
            <v>252714.45300000001</v>
          </cell>
          <cell r="IA102">
            <v>0</v>
          </cell>
          <cell r="IB102">
            <v>0</v>
          </cell>
          <cell r="IC102">
            <v>252714.45300000001</v>
          </cell>
          <cell r="ID102">
            <v>0</v>
          </cell>
          <cell r="IE102">
            <v>308188.35731707315</v>
          </cell>
          <cell r="IF102">
            <v>252714.45300000001</v>
          </cell>
          <cell r="IG102">
            <v>0</v>
          </cell>
          <cell r="IH102">
            <v>616376.71463414631</v>
          </cell>
          <cell r="II102">
            <v>243468.80228048781</v>
          </cell>
          <cell r="IJ102">
            <v>0</v>
          </cell>
          <cell r="IK102">
            <v>616376.71463414631</v>
          </cell>
          <cell r="IL102">
            <v>231141.26798780489</v>
          </cell>
          <cell r="IO102">
            <v>0</v>
          </cell>
          <cell r="IP102">
            <v>0</v>
          </cell>
          <cell r="IQ102">
            <v>0</v>
          </cell>
          <cell r="IR102">
            <v>0</v>
          </cell>
          <cell r="IS102">
            <v>0</v>
          </cell>
          <cell r="IT102">
            <v>0</v>
          </cell>
          <cell r="IU102">
            <v>0</v>
          </cell>
        </row>
        <row r="103">
          <cell r="FX103">
            <v>0</v>
          </cell>
          <cell r="FY103">
            <v>0</v>
          </cell>
          <cell r="FZ103">
            <v>0</v>
          </cell>
          <cell r="GA103">
            <v>0</v>
          </cell>
          <cell r="GB103">
            <v>0</v>
          </cell>
          <cell r="GC103">
            <v>0</v>
          </cell>
          <cell r="GD103">
            <v>0</v>
          </cell>
          <cell r="GE103">
            <v>0</v>
          </cell>
          <cell r="GF103">
            <v>0</v>
          </cell>
          <cell r="GG103">
            <v>0</v>
          </cell>
          <cell r="GH103">
            <v>0</v>
          </cell>
          <cell r="GI103">
            <v>0</v>
          </cell>
          <cell r="GJ103">
            <v>0</v>
          </cell>
          <cell r="GK103">
            <v>0</v>
          </cell>
          <cell r="GM103">
            <v>0</v>
          </cell>
          <cell r="HS103">
            <v>303678.53333333333</v>
          </cell>
          <cell r="HT103">
            <v>18220.712</v>
          </cell>
          <cell r="HU103">
            <v>0</v>
          </cell>
          <cell r="HV103">
            <v>607357.06666666665</v>
          </cell>
          <cell r="HW103">
            <v>27331.067999999999</v>
          </cell>
          <cell r="HX103">
            <v>0</v>
          </cell>
          <cell r="HY103">
            <v>607357.06666666665</v>
          </cell>
          <cell r="HZ103">
            <v>15183.926666666666</v>
          </cell>
          <cell r="IA103">
            <v>0</v>
          </cell>
          <cell r="IB103">
            <v>303678.53333333333</v>
          </cell>
          <cell r="IC103">
            <v>3036.7853333333333</v>
          </cell>
          <cell r="ID103">
            <v>0</v>
          </cell>
          <cell r="IE103">
            <v>0</v>
          </cell>
          <cell r="IF103">
            <v>0</v>
          </cell>
          <cell r="IG103">
            <v>0</v>
          </cell>
          <cell r="IH103">
            <v>0</v>
          </cell>
          <cell r="II103">
            <v>0</v>
          </cell>
          <cell r="IJ103">
            <v>0</v>
          </cell>
          <cell r="IK103">
            <v>0</v>
          </cell>
          <cell r="IL103">
            <v>0</v>
          </cell>
          <cell r="IO103">
            <v>0</v>
          </cell>
          <cell r="IP103">
            <v>0</v>
          </cell>
          <cell r="IQ103">
            <v>0</v>
          </cell>
          <cell r="IR103">
            <v>0</v>
          </cell>
          <cell r="IS103">
            <v>0</v>
          </cell>
          <cell r="IT103">
            <v>0</v>
          </cell>
          <cell r="IU103">
            <v>0</v>
          </cell>
        </row>
        <row r="104">
          <cell r="FX104">
            <v>0</v>
          </cell>
          <cell r="FY104">
            <v>0</v>
          </cell>
          <cell r="FZ104">
            <v>0</v>
          </cell>
          <cell r="GA104">
            <v>0</v>
          </cell>
          <cell r="GB104">
            <v>0</v>
          </cell>
          <cell r="GC104">
            <v>0</v>
          </cell>
          <cell r="GD104">
            <v>0</v>
          </cell>
          <cell r="GE104">
            <v>0</v>
          </cell>
          <cell r="GF104">
            <v>0</v>
          </cell>
          <cell r="GG104">
            <v>0</v>
          </cell>
          <cell r="GH104">
            <v>0</v>
          </cell>
          <cell r="GI104">
            <v>0</v>
          </cell>
          <cell r="GJ104">
            <v>0</v>
          </cell>
          <cell r="GK104">
            <v>0</v>
          </cell>
          <cell r="GM104">
            <v>0</v>
          </cell>
          <cell r="HS104">
            <v>0</v>
          </cell>
          <cell r="HT104">
            <v>75814.335900000005</v>
          </cell>
          <cell r="HU104">
            <v>0</v>
          </cell>
          <cell r="HV104">
            <v>0</v>
          </cell>
          <cell r="HW104">
            <v>151628.67180000001</v>
          </cell>
          <cell r="HX104">
            <v>0</v>
          </cell>
          <cell r="HY104">
            <v>379071.67949999997</v>
          </cell>
          <cell r="HZ104">
            <v>149733.3134025</v>
          </cell>
          <cell r="IA104">
            <v>0</v>
          </cell>
          <cell r="IB104">
            <v>379071.67949999997</v>
          </cell>
          <cell r="IC104">
            <v>142151.87981249997</v>
          </cell>
          <cell r="ID104">
            <v>0</v>
          </cell>
          <cell r="IE104">
            <v>379071.67949999997</v>
          </cell>
          <cell r="IF104">
            <v>134570.44622249997</v>
          </cell>
          <cell r="IG104">
            <v>0</v>
          </cell>
          <cell r="IH104">
            <v>379071.67949999997</v>
          </cell>
          <cell r="II104">
            <v>126989.01263249997</v>
          </cell>
          <cell r="IJ104">
            <v>0</v>
          </cell>
          <cell r="IK104">
            <v>379071.67949999997</v>
          </cell>
          <cell r="IL104">
            <v>119407.57904249994</v>
          </cell>
          <cell r="IO104">
            <v>0</v>
          </cell>
          <cell r="IP104">
            <v>0</v>
          </cell>
          <cell r="IQ104">
            <v>0</v>
          </cell>
          <cell r="IR104">
            <v>0</v>
          </cell>
          <cell r="IS104">
            <v>0</v>
          </cell>
          <cell r="IT104">
            <v>0</v>
          </cell>
          <cell r="IU104">
            <v>0</v>
          </cell>
        </row>
        <row r="105">
          <cell r="FX105">
            <v>0</v>
          </cell>
          <cell r="FY105">
            <v>0</v>
          </cell>
          <cell r="FZ105">
            <v>0</v>
          </cell>
          <cell r="GA105">
            <v>0</v>
          </cell>
          <cell r="GB105">
            <v>0</v>
          </cell>
          <cell r="GC105">
            <v>0</v>
          </cell>
          <cell r="GD105">
            <v>0</v>
          </cell>
          <cell r="GE105">
            <v>0</v>
          </cell>
          <cell r="GF105">
            <v>0</v>
          </cell>
          <cell r="GG105">
            <v>0</v>
          </cell>
          <cell r="GH105">
            <v>0</v>
          </cell>
          <cell r="GI105">
            <v>0</v>
          </cell>
          <cell r="GJ105">
            <v>0</v>
          </cell>
          <cell r="GK105">
            <v>0</v>
          </cell>
          <cell r="GM105">
            <v>0</v>
          </cell>
          <cell r="HS105">
            <v>0</v>
          </cell>
          <cell r="HT105">
            <v>80363.195999999996</v>
          </cell>
          <cell r="HU105">
            <v>0</v>
          </cell>
          <cell r="HV105">
            <v>0</v>
          </cell>
          <cell r="HW105">
            <v>160726.39199999999</v>
          </cell>
          <cell r="HX105">
            <v>0</v>
          </cell>
          <cell r="HY105">
            <v>196007.7951219512</v>
          </cell>
          <cell r="HZ105">
            <v>160726.39199999999</v>
          </cell>
          <cell r="IA105">
            <v>0</v>
          </cell>
          <cell r="IB105">
            <v>392015.59024390241</v>
          </cell>
          <cell r="IC105">
            <v>154846.15814634145</v>
          </cell>
          <cell r="ID105">
            <v>0</v>
          </cell>
          <cell r="IE105">
            <v>392015.59024390241</v>
          </cell>
          <cell r="IF105">
            <v>147005.84634146342</v>
          </cell>
          <cell r="IG105">
            <v>0</v>
          </cell>
          <cell r="IH105">
            <v>392015.59024390241</v>
          </cell>
          <cell r="II105">
            <v>139165.53453658539</v>
          </cell>
          <cell r="IJ105">
            <v>0</v>
          </cell>
          <cell r="IK105">
            <v>392015.59024390241</v>
          </cell>
          <cell r="IL105">
            <v>131325.22273170733</v>
          </cell>
          <cell r="IO105">
            <v>0</v>
          </cell>
          <cell r="IP105">
            <v>0</v>
          </cell>
          <cell r="IQ105">
            <v>0</v>
          </cell>
          <cell r="IR105">
            <v>0</v>
          </cell>
          <cell r="IS105">
            <v>0</v>
          </cell>
          <cell r="IT105">
            <v>0</v>
          </cell>
          <cell r="IU105">
            <v>0</v>
          </cell>
        </row>
        <row r="106">
          <cell r="FX106">
            <v>0</v>
          </cell>
          <cell r="FY106">
            <v>0</v>
          </cell>
          <cell r="FZ106">
            <v>0</v>
          </cell>
          <cell r="GA106">
            <v>0</v>
          </cell>
          <cell r="GB106">
            <v>0</v>
          </cell>
          <cell r="GC106">
            <v>0</v>
          </cell>
          <cell r="GD106">
            <v>0</v>
          </cell>
          <cell r="GE106">
            <v>0</v>
          </cell>
          <cell r="GF106">
            <v>0</v>
          </cell>
          <cell r="GG106">
            <v>0</v>
          </cell>
          <cell r="GH106">
            <v>0</v>
          </cell>
          <cell r="GI106">
            <v>0</v>
          </cell>
          <cell r="GJ106">
            <v>0</v>
          </cell>
          <cell r="GK106">
            <v>0</v>
          </cell>
          <cell r="GM106">
            <v>0</v>
          </cell>
          <cell r="HS106">
            <v>12412.65</v>
          </cell>
          <cell r="HT106">
            <v>345.69230249999998</v>
          </cell>
          <cell r="HU106">
            <v>0</v>
          </cell>
          <cell r="HV106">
            <v>0</v>
          </cell>
          <cell r="HW106">
            <v>0</v>
          </cell>
          <cell r="HX106">
            <v>0</v>
          </cell>
          <cell r="HY106">
            <v>0</v>
          </cell>
          <cell r="HZ106">
            <v>0</v>
          </cell>
          <cell r="IA106">
            <v>0</v>
          </cell>
          <cell r="IB106">
            <v>0</v>
          </cell>
          <cell r="IC106">
            <v>0</v>
          </cell>
          <cell r="ID106">
            <v>0</v>
          </cell>
          <cell r="IE106">
            <v>0</v>
          </cell>
          <cell r="IF106">
            <v>0</v>
          </cell>
          <cell r="IG106">
            <v>0</v>
          </cell>
          <cell r="IH106">
            <v>0</v>
          </cell>
          <cell r="II106">
            <v>0</v>
          </cell>
          <cell r="IJ106">
            <v>0</v>
          </cell>
          <cell r="IK106">
            <v>0</v>
          </cell>
          <cell r="IL106">
            <v>0</v>
          </cell>
          <cell r="IO106">
            <v>0</v>
          </cell>
          <cell r="IP106">
            <v>0</v>
          </cell>
          <cell r="IQ106">
            <v>0</v>
          </cell>
          <cell r="IR106">
            <v>0</v>
          </cell>
          <cell r="IS106">
            <v>0</v>
          </cell>
          <cell r="IT106">
            <v>0</v>
          </cell>
          <cell r="IU106">
            <v>0</v>
          </cell>
        </row>
        <row r="107">
          <cell r="FX107">
            <v>0</v>
          </cell>
          <cell r="FY107">
            <v>0</v>
          </cell>
          <cell r="FZ107">
            <v>0</v>
          </cell>
          <cell r="GA107">
            <v>0</v>
          </cell>
          <cell r="GB107">
            <v>0</v>
          </cell>
          <cell r="GC107">
            <v>0</v>
          </cell>
          <cell r="GD107">
            <v>0</v>
          </cell>
          <cell r="GE107">
            <v>0</v>
          </cell>
          <cell r="GF107">
            <v>0</v>
          </cell>
          <cell r="GG107">
            <v>0</v>
          </cell>
          <cell r="GH107">
            <v>0</v>
          </cell>
          <cell r="GI107">
            <v>0</v>
          </cell>
          <cell r="GJ107">
            <v>0</v>
          </cell>
          <cell r="GK107">
            <v>0</v>
          </cell>
          <cell r="GM107">
            <v>0</v>
          </cell>
          <cell r="HS107">
            <v>80512.63625000001</v>
          </cell>
          <cell r="HT107">
            <v>89691.076782500008</v>
          </cell>
          <cell r="HU107">
            <v>0</v>
          </cell>
          <cell r="HV107">
            <v>161025.27250000002</v>
          </cell>
          <cell r="HW107">
            <v>172655.32280631253</v>
          </cell>
          <cell r="HX107">
            <v>0</v>
          </cell>
          <cell r="HY107">
            <v>161025.27250000002</v>
          </cell>
          <cell r="HZ107">
            <v>163686.21512806253</v>
          </cell>
          <cell r="IA107">
            <v>0</v>
          </cell>
          <cell r="IB107">
            <v>161025.27250000002</v>
          </cell>
          <cell r="IC107">
            <v>154717.10744981252</v>
          </cell>
          <cell r="ID107">
            <v>0</v>
          </cell>
          <cell r="IE107">
            <v>161025.27250000002</v>
          </cell>
          <cell r="IF107">
            <v>145747.99977156252</v>
          </cell>
          <cell r="IG107">
            <v>0</v>
          </cell>
          <cell r="IH107">
            <v>161025.27250000002</v>
          </cell>
          <cell r="II107">
            <v>136778.89209331252</v>
          </cell>
          <cell r="IJ107">
            <v>0</v>
          </cell>
          <cell r="IK107">
            <v>161025.27250000002</v>
          </cell>
          <cell r="IL107">
            <v>127809.78441506252</v>
          </cell>
          <cell r="IO107">
            <v>0</v>
          </cell>
          <cell r="IP107">
            <v>0</v>
          </cell>
          <cell r="IQ107">
            <v>0</v>
          </cell>
          <cell r="IR107">
            <v>0</v>
          </cell>
          <cell r="IS107">
            <v>0</v>
          </cell>
          <cell r="IT107">
            <v>0</v>
          </cell>
          <cell r="IU107">
            <v>0</v>
          </cell>
        </row>
        <row r="108">
          <cell r="FX108">
            <v>0</v>
          </cell>
          <cell r="FY108">
            <v>0</v>
          </cell>
          <cell r="FZ108">
            <v>0</v>
          </cell>
          <cell r="GA108">
            <v>0</v>
          </cell>
          <cell r="GB108">
            <v>0</v>
          </cell>
          <cell r="GC108">
            <v>0</v>
          </cell>
          <cell r="GD108">
            <v>0</v>
          </cell>
          <cell r="GE108">
            <v>0</v>
          </cell>
          <cell r="GF108">
            <v>0</v>
          </cell>
          <cell r="GG108">
            <v>0</v>
          </cell>
          <cell r="GH108">
            <v>0</v>
          </cell>
          <cell r="GI108">
            <v>0</v>
          </cell>
          <cell r="GJ108">
            <v>0</v>
          </cell>
          <cell r="GK108">
            <v>0</v>
          </cell>
          <cell r="GM108">
            <v>0</v>
          </cell>
          <cell r="HS108">
            <v>1185376.6313725491</v>
          </cell>
          <cell r="HT108">
            <v>1683649.6983700001</v>
          </cell>
          <cell r="HU108">
            <v>0</v>
          </cell>
          <cell r="HV108">
            <v>2370753.2627450982</v>
          </cell>
          <cell r="HW108">
            <v>3268261.1791888233</v>
          </cell>
          <cell r="HX108">
            <v>0</v>
          </cell>
          <cell r="HY108">
            <v>2370753.2627450982</v>
          </cell>
          <cell r="HZ108">
            <v>3136210.222453922</v>
          </cell>
          <cell r="IA108">
            <v>0</v>
          </cell>
          <cell r="IB108">
            <v>2370753.2627450982</v>
          </cell>
          <cell r="IC108">
            <v>3004159.2657190198</v>
          </cell>
          <cell r="ID108">
            <v>0</v>
          </cell>
          <cell r="IE108">
            <v>2370753.2627450982</v>
          </cell>
          <cell r="IF108">
            <v>2872108.3089841176</v>
          </cell>
          <cell r="IG108">
            <v>0</v>
          </cell>
          <cell r="IH108">
            <v>2370753.2627450982</v>
          </cell>
          <cell r="II108">
            <v>2740057.3522492163</v>
          </cell>
          <cell r="IJ108">
            <v>0</v>
          </cell>
          <cell r="IK108">
            <v>2370753.2627450982</v>
          </cell>
          <cell r="IL108">
            <v>2608006.3955143141</v>
          </cell>
          <cell r="IO108">
            <v>0</v>
          </cell>
          <cell r="IP108">
            <v>0</v>
          </cell>
          <cell r="IQ108">
            <v>0</v>
          </cell>
          <cell r="IR108">
            <v>0</v>
          </cell>
          <cell r="IS108">
            <v>0</v>
          </cell>
          <cell r="IT108">
            <v>0</v>
          </cell>
          <cell r="IU108">
            <v>0</v>
          </cell>
        </row>
        <row r="109">
          <cell r="FX109">
            <v>0</v>
          </cell>
          <cell r="FY109">
            <v>0</v>
          </cell>
          <cell r="FZ109">
            <v>0</v>
          </cell>
          <cell r="GA109">
            <v>0</v>
          </cell>
          <cell r="GB109">
            <v>0</v>
          </cell>
          <cell r="GC109">
            <v>0</v>
          </cell>
          <cell r="GD109">
            <v>0</v>
          </cell>
          <cell r="GE109">
            <v>0</v>
          </cell>
          <cell r="GF109">
            <v>0</v>
          </cell>
          <cell r="GG109">
            <v>0</v>
          </cell>
          <cell r="GH109">
            <v>0</v>
          </cell>
          <cell r="GI109">
            <v>0</v>
          </cell>
          <cell r="GJ109">
            <v>0</v>
          </cell>
          <cell r="GK109">
            <v>0</v>
          </cell>
          <cell r="GM109">
            <v>0</v>
          </cell>
          <cell r="HS109">
            <v>64606.4758</v>
          </cell>
          <cell r="HT109">
            <v>89964.517551500001</v>
          </cell>
          <cell r="HU109">
            <v>0</v>
          </cell>
          <cell r="HV109">
            <v>129212.9516</v>
          </cell>
          <cell r="HW109">
            <v>174531.16404990997</v>
          </cell>
          <cell r="HX109">
            <v>0</v>
          </cell>
          <cell r="HY109">
            <v>129212.9516</v>
          </cell>
          <cell r="HZ109">
            <v>167334.00264578999</v>
          </cell>
          <cell r="IA109">
            <v>0</v>
          </cell>
          <cell r="IB109">
            <v>129212.9516</v>
          </cell>
          <cell r="IC109">
            <v>160136.84124166996</v>
          </cell>
          <cell r="ID109">
            <v>0</v>
          </cell>
          <cell r="IE109">
            <v>129212.9516</v>
          </cell>
          <cell r="IF109">
            <v>152939.67983754995</v>
          </cell>
          <cell r="IG109">
            <v>0</v>
          </cell>
          <cell r="IH109">
            <v>129212.9516</v>
          </cell>
          <cell r="II109">
            <v>145742.51843342994</v>
          </cell>
          <cell r="IJ109">
            <v>0</v>
          </cell>
          <cell r="IK109">
            <v>129212.9516</v>
          </cell>
          <cell r="IL109">
            <v>138545.3570293099</v>
          </cell>
          <cell r="IO109">
            <v>0</v>
          </cell>
          <cell r="IP109">
            <v>0</v>
          </cell>
          <cell r="IQ109">
            <v>0</v>
          </cell>
          <cell r="IR109">
            <v>0</v>
          </cell>
          <cell r="IS109">
            <v>0</v>
          </cell>
          <cell r="IT109">
            <v>0</v>
          </cell>
          <cell r="IU109">
            <v>0</v>
          </cell>
        </row>
        <row r="110">
          <cell r="FX110">
            <v>0</v>
          </cell>
          <cell r="FY110">
            <v>0</v>
          </cell>
          <cell r="FZ110">
            <v>0</v>
          </cell>
          <cell r="GA110">
            <v>0</v>
          </cell>
          <cell r="GB110">
            <v>0</v>
          </cell>
          <cell r="GC110">
            <v>0</v>
          </cell>
          <cell r="GD110">
            <v>0</v>
          </cell>
          <cell r="GE110">
            <v>0</v>
          </cell>
          <cell r="GF110">
            <v>0</v>
          </cell>
          <cell r="GG110">
            <v>0</v>
          </cell>
          <cell r="GH110">
            <v>0</v>
          </cell>
          <cell r="GI110">
            <v>0</v>
          </cell>
          <cell r="GJ110">
            <v>0</v>
          </cell>
          <cell r="GK110">
            <v>0</v>
          </cell>
          <cell r="GM110">
            <v>0</v>
          </cell>
          <cell r="HS110">
            <v>208272.88361111109</v>
          </cell>
          <cell r="HT110">
            <v>417628.78621699999</v>
          </cell>
          <cell r="HU110">
            <v>0</v>
          </cell>
          <cell r="HV110">
            <v>416545.76722222217</v>
          </cell>
          <cell r="HW110">
            <v>817856.3730082917</v>
          </cell>
          <cell r="HX110">
            <v>0</v>
          </cell>
          <cell r="HY110">
            <v>416545.76722222217</v>
          </cell>
          <cell r="HZ110">
            <v>794654.77377401385</v>
          </cell>
          <cell r="IA110">
            <v>0</v>
          </cell>
          <cell r="IB110">
            <v>416545.76722222217</v>
          </cell>
          <cell r="IC110">
            <v>771453.17453973612</v>
          </cell>
          <cell r="ID110">
            <v>0</v>
          </cell>
          <cell r="IE110">
            <v>416545.76722222217</v>
          </cell>
          <cell r="IF110">
            <v>748251.57530545839</v>
          </cell>
          <cell r="IG110">
            <v>0</v>
          </cell>
          <cell r="IH110">
            <v>416545.76722222217</v>
          </cell>
          <cell r="II110">
            <v>725049.97607118054</v>
          </cell>
          <cell r="IJ110">
            <v>0</v>
          </cell>
          <cell r="IK110">
            <v>416545.76722222217</v>
          </cell>
          <cell r="IL110">
            <v>701848.37683690281</v>
          </cell>
          <cell r="IO110">
            <v>0</v>
          </cell>
          <cell r="IP110">
            <v>0</v>
          </cell>
          <cell r="IQ110">
            <v>0</v>
          </cell>
          <cell r="IR110">
            <v>0</v>
          </cell>
          <cell r="IS110">
            <v>0</v>
          </cell>
          <cell r="IT110">
            <v>0</v>
          </cell>
          <cell r="IU110">
            <v>0</v>
          </cell>
        </row>
        <row r="111">
          <cell r="FX111">
            <v>0</v>
          </cell>
          <cell r="FY111">
            <v>0</v>
          </cell>
          <cell r="FZ111">
            <v>0</v>
          </cell>
          <cell r="GA111">
            <v>0</v>
          </cell>
          <cell r="GB111">
            <v>0</v>
          </cell>
          <cell r="GC111">
            <v>0</v>
          </cell>
          <cell r="GD111">
            <v>0</v>
          </cell>
          <cell r="GE111">
            <v>0</v>
          </cell>
          <cell r="GF111">
            <v>0</v>
          </cell>
          <cell r="GG111">
            <v>0</v>
          </cell>
          <cell r="GH111">
            <v>0</v>
          </cell>
          <cell r="GI111">
            <v>0</v>
          </cell>
          <cell r="GJ111">
            <v>0</v>
          </cell>
          <cell r="GK111">
            <v>0</v>
          </cell>
          <cell r="GM111">
            <v>0</v>
          </cell>
          <cell r="HS111">
            <v>175258.85769230768</v>
          </cell>
          <cell r="HT111">
            <v>253809.87771</v>
          </cell>
          <cell r="HU111">
            <v>0</v>
          </cell>
          <cell r="HV111">
            <v>350517.71538461535</v>
          </cell>
          <cell r="HW111">
            <v>492976.87785980775</v>
          </cell>
          <cell r="HX111">
            <v>0</v>
          </cell>
          <cell r="HY111">
            <v>350517.71538461535</v>
          </cell>
          <cell r="HZ111">
            <v>473453.04111288476</v>
          </cell>
          <cell r="IA111">
            <v>0</v>
          </cell>
          <cell r="IB111">
            <v>350517.71538461535</v>
          </cell>
          <cell r="IC111">
            <v>453929.20436596172</v>
          </cell>
          <cell r="ID111">
            <v>0</v>
          </cell>
          <cell r="IE111">
            <v>350517.71538461535</v>
          </cell>
          <cell r="IF111">
            <v>434405.36761903856</v>
          </cell>
          <cell r="IG111">
            <v>0</v>
          </cell>
          <cell r="IH111">
            <v>350517.71538461535</v>
          </cell>
          <cell r="II111">
            <v>414881.53087211552</v>
          </cell>
          <cell r="IJ111">
            <v>0</v>
          </cell>
          <cell r="IK111">
            <v>350517.71538461535</v>
          </cell>
          <cell r="IL111">
            <v>395357.69412519247</v>
          </cell>
          <cell r="IO111">
            <v>0</v>
          </cell>
          <cell r="IP111">
            <v>0</v>
          </cell>
          <cell r="IQ111">
            <v>0</v>
          </cell>
          <cell r="IR111">
            <v>0</v>
          </cell>
          <cell r="IS111">
            <v>0</v>
          </cell>
          <cell r="IT111">
            <v>0</v>
          </cell>
          <cell r="IU111">
            <v>0</v>
          </cell>
        </row>
        <row r="112">
          <cell r="FX112">
            <v>0</v>
          </cell>
          <cell r="FY112">
            <v>0</v>
          </cell>
          <cell r="FZ112">
            <v>0</v>
          </cell>
          <cell r="GA112">
            <v>0</v>
          </cell>
          <cell r="GB112">
            <v>0</v>
          </cell>
          <cell r="GC112">
            <v>0</v>
          </cell>
          <cell r="GD112">
            <v>0</v>
          </cell>
          <cell r="GE112">
            <v>0</v>
          </cell>
          <cell r="GF112">
            <v>0</v>
          </cell>
          <cell r="GG112">
            <v>0</v>
          </cell>
          <cell r="GH112">
            <v>0</v>
          </cell>
          <cell r="GI112">
            <v>0</v>
          </cell>
          <cell r="GJ112">
            <v>0</v>
          </cell>
          <cell r="GK112">
            <v>0</v>
          </cell>
          <cell r="GM112">
            <v>0</v>
          </cell>
          <cell r="HS112">
            <v>27921.453499999996</v>
          </cell>
          <cell r="HT112">
            <v>31104.499198999998</v>
          </cell>
          <cell r="HU112">
            <v>0</v>
          </cell>
          <cell r="HV112">
            <v>55842.906999999992</v>
          </cell>
          <cell r="HW112">
            <v>59876.160958074994</v>
          </cell>
          <cell r="HX112">
            <v>0</v>
          </cell>
          <cell r="HY112">
            <v>55842.906999999992</v>
          </cell>
          <cell r="HZ112">
            <v>56765.711038174995</v>
          </cell>
          <cell r="IA112">
            <v>0</v>
          </cell>
          <cell r="IB112">
            <v>55842.906999999992</v>
          </cell>
          <cell r="IC112">
            <v>53655.261118274997</v>
          </cell>
          <cell r="ID112">
            <v>0</v>
          </cell>
          <cell r="IE112">
            <v>55842.906999999992</v>
          </cell>
          <cell r="IF112">
            <v>50544.811198374999</v>
          </cell>
          <cell r="IG112">
            <v>0</v>
          </cell>
          <cell r="IH112">
            <v>55842.906999999992</v>
          </cell>
          <cell r="II112">
            <v>47434.361278475015</v>
          </cell>
          <cell r="IJ112">
            <v>0</v>
          </cell>
          <cell r="IK112">
            <v>55842.906999999992</v>
          </cell>
          <cell r="IL112">
            <v>44323.911358575016</v>
          </cell>
          <cell r="IO112">
            <v>0</v>
          </cell>
          <cell r="IP112">
            <v>0</v>
          </cell>
          <cell r="IQ112">
            <v>0</v>
          </cell>
          <cell r="IR112">
            <v>0</v>
          </cell>
          <cell r="IS112">
            <v>0</v>
          </cell>
          <cell r="IT112">
            <v>0</v>
          </cell>
          <cell r="IU112">
            <v>0</v>
          </cell>
        </row>
        <row r="113">
          <cell r="FX113">
            <v>0</v>
          </cell>
          <cell r="FY113">
            <v>0</v>
          </cell>
          <cell r="FZ113">
            <v>0</v>
          </cell>
          <cell r="GA113">
            <v>0</v>
          </cell>
          <cell r="GB113">
            <v>0</v>
          </cell>
          <cell r="GC113">
            <v>0</v>
          </cell>
          <cell r="GD113">
            <v>0</v>
          </cell>
          <cell r="GE113">
            <v>0</v>
          </cell>
          <cell r="GF113">
            <v>0</v>
          </cell>
          <cell r="GG113">
            <v>0</v>
          </cell>
          <cell r="GH113">
            <v>0</v>
          </cell>
          <cell r="GI113">
            <v>0</v>
          </cell>
          <cell r="GJ113">
            <v>0</v>
          </cell>
          <cell r="GK113">
            <v>0</v>
          </cell>
          <cell r="GM113">
            <v>0</v>
          </cell>
          <cell r="HS113">
            <v>0</v>
          </cell>
          <cell r="HT113">
            <v>17187500</v>
          </cell>
          <cell r="HU113">
            <v>0</v>
          </cell>
          <cell r="HV113">
            <v>0</v>
          </cell>
          <cell r="HW113">
            <v>34375000</v>
          </cell>
          <cell r="HX113">
            <v>0</v>
          </cell>
          <cell r="HY113">
            <v>0</v>
          </cell>
          <cell r="HZ113">
            <v>34375000</v>
          </cell>
          <cell r="IA113">
            <v>0</v>
          </cell>
          <cell r="IB113">
            <v>0</v>
          </cell>
          <cell r="IC113">
            <v>34375000</v>
          </cell>
          <cell r="ID113">
            <v>0</v>
          </cell>
          <cell r="IE113">
            <v>0</v>
          </cell>
          <cell r="IF113">
            <v>34375000</v>
          </cell>
          <cell r="IG113">
            <v>0</v>
          </cell>
          <cell r="IH113">
            <v>0</v>
          </cell>
          <cell r="II113">
            <v>34375000</v>
          </cell>
          <cell r="IJ113">
            <v>0</v>
          </cell>
          <cell r="IK113">
            <v>0</v>
          </cell>
          <cell r="IL113">
            <v>34375000</v>
          </cell>
          <cell r="IO113">
            <v>0</v>
          </cell>
          <cell r="IP113">
            <v>0</v>
          </cell>
          <cell r="IQ113">
            <v>0</v>
          </cell>
          <cell r="IR113">
            <v>0</v>
          </cell>
          <cell r="IS113">
            <v>0</v>
          </cell>
          <cell r="IT113">
            <v>0</v>
          </cell>
          <cell r="IU113">
            <v>0</v>
          </cell>
        </row>
        <row r="114">
          <cell r="FX114">
            <v>0</v>
          </cell>
          <cell r="FY114">
            <v>0</v>
          </cell>
          <cell r="FZ114">
            <v>0</v>
          </cell>
          <cell r="GA114">
            <v>0</v>
          </cell>
          <cell r="GB114">
            <v>0</v>
          </cell>
          <cell r="GC114">
            <v>0</v>
          </cell>
          <cell r="GD114">
            <v>0</v>
          </cell>
          <cell r="GE114">
            <v>0</v>
          </cell>
          <cell r="GF114">
            <v>0</v>
          </cell>
          <cell r="GG114">
            <v>0</v>
          </cell>
          <cell r="GH114">
            <v>0</v>
          </cell>
          <cell r="GI114">
            <v>0</v>
          </cell>
          <cell r="GJ114">
            <v>0</v>
          </cell>
          <cell r="GK114">
            <v>0</v>
          </cell>
          <cell r="GM114">
            <v>0</v>
          </cell>
          <cell r="HS114">
            <v>3063.3314285714287</v>
          </cell>
          <cell r="HT114">
            <v>296.05183675000001</v>
          </cell>
          <cell r="HU114">
            <v>0</v>
          </cell>
          <cell r="HV114">
            <v>6126.6628571428573</v>
          </cell>
          <cell r="HW114">
            <v>465.22431489285714</v>
          </cell>
          <cell r="HX114">
            <v>0</v>
          </cell>
          <cell r="HY114">
            <v>6126.6628571428573</v>
          </cell>
          <cell r="HZ114">
            <v>296.05183674999989</v>
          </cell>
          <cell r="IA114">
            <v>0</v>
          </cell>
          <cell r="IB114">
            <v>6126.6628571428573</v>
          </cell>
          <cell r="IC114">
            <v>126.87935860714275</v>
          </cell>
          <cell r="ID114">
            <v>0</v>
          </cell>
          <cell r="IE114">
            <v>0</v>
          </cell>
          <cell r="IF114">
            <v>-1.2556711226352491E-13</v>
          </cell>
          <cell r="IG114">
            <v>0</v>
          </cell>
          <cell r="IH114">
            <v>0</v>
          </cell>
          <cell r="II114">
            <v>-1.2556711226352491E-13</v>
          </cell>
          <cell r="IJ114">
            <v>0</v>
          </cell>
          <cell r="IK114">
            <v>0</v>
          </cell>
          <cell r="IL114">
            <v>-1.2556711226352491E-13</v>
          </cell>
          <cell r="IO114">
            <v>0</v>
          </cell>
          <cell r="IP114">
            <v>0</v>
          </cell>
          <cell r="IQ114">
            <v>0</v>
          </cell>
          <cell r="IR114">
            <v>0</v>
          </cell>
          <cell r="IS114">
            <v>0</v>
          </cell>
          <cell r="IT114">
            <v>0</v>
          </cell>
          <cell r="IU114">
            <v>0</v>
          </cell>
        </row>
        <row r="115">
          <cell r="FX115">
            <v>0</v>
          </cell>
          <cell r="FY115">
            <v>0</v>
          </cell>
          <cell r="FZ115">
            <v>0</v>
          </cell>
          <cell r="GA115">
            <v>0</v>
          </cell>
          <cell r="GB115">
            <v>0</v>
          </cell>
          <cell r="GC115">
            <v>0</v>
          </cell>
          <cell r="GD115">
            <v>0</v>
          </cell>
          <cell r="GE115">
            <v>0</v>
          </cell>
          <cell r="GF115">
            <v>0</v>
          </cell>
          <cell r="GG115">
            <v>0</v>
          </cell>
          <cell r="GH115">
            <v>0</v>
          </cell>
          <cell r="GI115">
            <v>0</v>
          </cell>
          <cell r="GJ115">
            <v>0</v>
          </cell>
          <cell r="GK115">
            <v>0</v>
          </cell>
          <cell r="GM115">
            <v>0</v>
          </cell>
          <cell r="HS115">
            <v>29259.182857142856</v>
          </cell>
          <cell r="HT115">
            <v>915.26381375000005</v>
          </cell>
          <cell r="HU115">
            <v>0</v>
          </cell>
          <cell r="HV115">
            <v>58518.365714285712</v>
          </cell>
          <cell r="HW115">
            <v>1438.2717073214289</v>
          </cell>
          <cell r="HX115">
            <v>0</v>
          </cell>
          <cell r="HY115">
            <v>58518.365714285712</v>
          </cell>
          <cell r="HZ115">
            <v>915.26381375000039</v>
          </cell>
          <cell r="IA115">
            <v>0</v>
          </cell>
          <cell r="IB115">
            <v>58518.365714285712</v>
          </cell>
          <cell r="IC115">
            <v>392.25592017857173</v>
          </cell>
          <cell r="ID115">
            <v>0</v>
          </cell>
          <cell r="IE115">
            <v>0</v>
          </cell>
          <cell r="IF115">
            <v>3.2514435588382188E-13</v>
          </cell>
          <cell r="IG115">
            <v>0</v>
          </cell>
          <cell r="IH115">
            <v>0</v>
          </cell>
          <cell r="II115">
            <v>3.2514435588382188E-13</v>
          </cell>
          <cell r="IJ115">
            <v>0</v>
          </cell>
          <cell r="IK115">
            <v>0</v>
          </cell>
          <cell r="IL115">
            <v>3.2514435588382188E-13</v>
          </cell>
          <cell r="IO115">
            <v>0</v>
          </cell>
          <cell r="IP115">
            <v>0</v>
          </cell>
          <cell r="IQ115">
            <v>0</v>
          </cell>
          <cell r="IR115">
            <v>0</v>
          </cell>
          <cell r="IS115">
            <v>0</v>
          </cell>
          <cell r="IT115">
            <v>0</v>
          </cell>
          <cell r="IU115">
            <v>0</v>
          </cell>
        </row>
        <row r="116">
          <cell r="FX116">
            <v>0</v>
          </cell>
          <cell r="FY116">
            <v>0</v>
          </cell>
          <cell r="FZ116">
            <v>0</v>
          </cell>
          <cell r="GA116">
            <v>0</v>
          </cell>
          <cell r="GB116">
            <v>0</v>
          </cell>
          <cell r="GC116">
            <v>0</v>
          </cell>
          <cell r="GD116">
            <v>0</v>
          </cell>
          <cell r="GE116">
            <v>0</v>
          </cell>
          <cell r="GF116">
            <v>0</v>
          </cell>
          <cell r="GG116">
            <v>0</v>
          </cell>
          <cell r="GH116">
            <v>0</v>
          </cell>
          <cell r="GI116">
            <v>0</v>
          </cell>
          <cell r="GJ116">
            <v>0</v>
          </cell>
          <cell r="GK116">
            <v>0</v>
          </cell>
          <cell r="GM116">
            <v>0</v>
          </cell>
          <cell r="HS116">
            <v>36573.974285714285</v>
          </cell>
          <cell r="HT116">
            <v>1144.0796331250001</v>
          </cell>
          <cell r="HU116">
            <v>0</v>
          </cell>
          <cell r="HV116">
            <v>73147.948571428569</v>
          </cell>
          <cell r="HW116">
            <v>1797.8394234821435</v>
          </cell>
          <cell r="HX116">
            <v>0</v>
          </cell>
          <cell r="HY116">
            <v>73147.948571428569</v>
          </cell>
          <cell r="HZ116">
            <v>1144.0796331250006</v>
          </cell>
          <cell r="IA116">
            <v>0</v>
          </cell>
          <cell r="IB116">
            <v>73147.948571428569</v>
          </cell>
          <cell r="IC116">
            <v>490.31984276785772</v>
          </cell>
          <cell r="ID116">
            <v>0</v>
          </cell>
          <cell r="IE116">
            <v>0</v>
          </cell>
          <cell r="IF116">
            <v>5.2023096941411501E-13</v>
          </cell>
          <cell r="IG116">
            <v>0</v>
          </cell>
          <cell r="IH116">
            <v>0</v>
          </cell>
          <cell r="II116">
            <v>5.2023096941411501E-13</v>
          </cell>
          <cell r="IJ116">
            <v>0</v>
          </cell>
          <cell r="IK116">
            <v>0</v>
          </cell>
          <cell r="IL116">
            <v>5.2023096941411501E-13</v>
          </cell>
          <cell r="IO116">
            <v>0</v>
          </cell>
          <cell r="IP116">
            <v>0</v>
          </cell>
          <cell r="IQ116">
            <v>0</v>
          </cell>
          <cell r="IR116">
            <v>0</v>
          </cell>
          <cell r="IS116">
            <v>0</v>
          </cell>
          <cell r="IT116">
            <v>0</v>
          </cell>
          <cell r="IU116">
            <v>0</v>
          </cell>
        </row>
        <row r="117">
          <cell r="FX117">
            <v>0</v>
          </cell>
          <cell r="FY117">
            <v>0</v>
          </cell>
          <cell r="FZ117">
            <v>0</v>
          </cell>
          <cell r="GA117">
            <v>0</v>
          </cell>
          <cell r="GB117">
            <v>0</v>
          </cell>
          <cell r="GC117">
            <v>0</v>
          </cell>
          <cell r="GD117">
            <v>0</v>
          </cell>
          <cell r="GE117">
            <v>0</v>
          </cell>
          <cell r="GF117">
            <v>0</v>
          </cell>
          <cell r="GG117">
            <v>0</v>
          </cell>
          <cell r="GH117">
            <v>0</v>
          </cell>
          <cell r="GI117">
            <v>0</v>
          </cell>
          <cell r="GJ117">
            <v>0</v>
          </cell>
          <cell r="GK117">
            <v>0</v>
          </cell>
          <cell r="GM117">
            <v>0</v>
          </cell>
          <cell r="HS117">
            <v>273082.20833333331</v>
          </cell>
          <cell r="HT117">
            <v>7322.0167109375006</v>
          </cell>
          <cell r="HU117">
            <v>0</v>
          </cell>
          <cell r="HV117">
            <v>546164.41666666663</v>
          </cell>
          <cell r="HW117">
            <v>10983.025066406251</v>
          </cell>
          <cell r="HX117">
            <v>0</v>
          </cell>
          <cell r="HY117">
            <v>546164.41666666663</v>
          </cell>
          <cell r="HZ117">
            <v>6101.6805924479195</v>
          </cell>
          <cell r="IA117">
            <v>0</v>
          </cell>
          <cell r="IB117">
            <v>273082.20833333331</v>
          </cell>
          <cell r="IC117">
            <v>1220.3361184895866</v>
          </cell>
          <cell r="ID117">
            <v>0</v>
          </cell>
          <cell r="IE117">
            <v>0</v>
          </cell>
          <cell r="IF117">
            <v>3.1213858164846901E-12</v>
          </cell>
          <cell r="IG117">
            <v>0</v>
          </cell>
          <cell r="IH117">
            <v>0</v>
          </cell>
          <cell r="II117">
            <v>3.1213858164846901E-12</v>
          </cell>
          <cell r="IJ117">
            <v>0</v>
          </cell>
          <cell r="IK117">
            <v>0</v>
          </cell>
          <cell r="IL117">
            <v>3.1213858164846901E-12</v>
          </cell>
          <cell r="IO117">
            <v>0</v>
          </cell>
          <cell r="IP117">
            <v>0</v>
          </cell>
          <cell r="IQ117">
            <v>0</v>
          </cell>
          <cell r="IR117">
            <v>0</v>
          </cell>
          <cell r="IS117">
            <v>0</v>
          </cell>
          <cell r="IT117">
            <v>0</v>
          </cell>
          <cell r="IU117">
            <v>0</v>
          </cell>
        </row>
        <row r="118">
          <cell r="FX118">
            <v>0</v>
          </cell>
          <cell r="FY118">
            <v>0</v>
          </cell>
          <cell r="FZ118">
            <v>0</v>
          </cell>
          <cell r="GA118">
            <v>0</v>
          </cell>
          <cell r="GB118">
            <v>0</v>
          </cell>
          <cell r="GC118">
            <v>0</v>
          </cell>
          <cell r="GD118">
            <v>0</v>
          </cell>
          <cell r="GE118">
            <v>0</v>
          </cell>
          <cell r="GF118">
            <v>0</v>
          </cell>
          <cell r="GG118">
            <v>0</v>
          </cell>
          <cell r="GH118">
            <v>0</v>
          </cell>
          <cell r="GI118">
            <v>0</v>
          </cell>
          <cell r="GJ118">
            <v>0</v>
          </cell>
          <cell r="GK118">
            <v>0</v>
          </cell>
          <cell r="GM118">
            <v>0</v>
          </cell>
          <cell r="HS118">
            <v>292588.0785714286</v>
          </cell>
          <cell r="HT118">
            <v>9152.5208328125009</v>
          </cell>
          <cell r="HU118">
            <v>0</v>
          </cell>
          <cell r="HV118">
            <v>585176.15714285721</v>
          </cell>
          <cell r="HW118">
            <v>14382.532737276788</v>
          </cell>
          <cell r="HX118">
            <v>0</v>
          </cell>
          <cell r="HY118">
            <v>585176.15714285721</v>
          </cell>
          <cell r="HZ118">
            <v>9152.5208328125027</v>
          </cell>
          <cell r="IA118">
            <v>0</v>
          </cell>
          <cell r="IB118">
            <v>585176.15714285721</v>
          </cell>
          <cell r="IC118">
            <v>3922.5089283482162</v>
          </cell>
          <cell r="ID118">
            <v>0</v>
          </cell>
          <cell r="IE118">
            <v>0</v>
          </cell>
          <cell r="IF118">
            <v>1.04046193882823E-12</v>
          </cell>
          <cell r="IG118">
            <v>0</v>
          </cell>
          <cell r="IH118">
            <v>0</v>
          </cell>
          <cell r="II118">
            <v>1.04046193882823E-12</v>
          </cell>
          <cell r="IJ118">
            <v>0</v>
          </cell>
          <cell r="IK118">
            <v>0</v>
          </cell>
          <cell r="IL118">
            <v>1.04046193882823E-12</v>
          </cell>
          <cell r="IO118">
            <v>0</v>
          </cell>
          <cell r="IP118">
            <v>0</v>
          </cell>
          <cell r="IQ118">
            <v>0</v>
          </cell>
          <cell r="IR118">
            <v>0</v>
          </cell>
          <cell r="IS118">
            <v>0</v>
          </cell>
          <cell r="IT118">
            <v>0</v>
          </cell>
          <cell r="IU118">
            <v>0</v>
          </cell>
        </row>
        <row r="119">
          <cell r="FX119">
            <v>0</v>
          </cell>
          <cell r="FY119">
            <v>0</v>
          </cell>
          <cell r="FZ119">
            <v>0</v>
          </cell>
          <cell r="GA119">
            <v>0</v>
          </cell>
          <cell r="GB119">
            <v>0</v>
          </cell>
          <cell r="GC119">
            <v>0</v>
          </cell>
          <cell r="GD119">
            <v>0</v>
          </cell>
          <cell r="GE119">
            <v>0</v>
          </cell>
          <cell r="GF119">
            <v>0</v>
          </cell>
          <cell r="GG119">
            <v>0</v>
          </cell>
          <cell r="GH119">
            <v>0</v>
          </cell>
          <cell r="GI119">
            <v>0</v>
          </cell>
          <cell r="GJ119">
            <v>0</v>
          </cell>
          <cell r="GK119">
            <v>0</v>
          </cell>
          <cell r="GM119">
            <v>0</v>
          </cell>
          <cell r="HS119">
            <v>6359.0142857142855</v>
          </cell>
          <cell r="HT119">
            <v>614.55898687499996</v>
          </cell>
          <cell r="HU119">
            <v>0</v>
          </cell>
          <cell r="HV119">
            <v>12718.028571428571</v>
          </cell>
          <cell r="HW119">
            <v>965.73555080357141</v>
          </cell>
          <cell r="HX119">
            <v>0</v>
          </cell>
          <cell r="HY119">
            <v>12718.028571428571</v>
          </cell>
          <cell r="HZ119">
            <v>614.55898687500007</v>
          </cell>
          <cell r="IA119">
            <v>0</v>
          </cell>
          <cell r="IB119">
            <v>12718.028571428571</v>
          </cell>
          <cell r="IC119">
            <v>263.38242294642862</v>
          </cell>
          <cell r="ID119">
            <v>0</v>
          </cell>
          <cell r="IE119">
            <v>0</v>
          </cell>
          <cell r="IF119">
            <v>0</v>
          </cell>
          <cell r="IG119">
            <v>0</v>
          </cell>
          <cell r="IH119">
            <v>0</v>
          </cell>
          <cell r="II119">
            <v>0</v>
          </cell>
          <cell r="IJ119">
            <v>0</v>
          </cell>
          <cell r="IK119">
            <v>0</v>
          </cell>
          <cell r="IL119">
            <v>0</v>
          </cell>
          <cell r="IO119">
            <v>0</v>
          </cell>
          <cell r="IP119">
            <v>0</v>
          </cell>
          <cell r="IQ119">
            <v>0</v>
          </cell>
          <cell r="IR119">
            <v>0</v>
          </cell>
          <cell r="IS119">
            <v>0</v>
          </cell>
          <cell r="IT119">
            <v>0</v>
          </cell>
          <cell r="IU119">
            <v>0</v>
          </cell>
        </row>
        <row r="120">
          <cell r="FX120">
            <v>0</v>
          </cell>
          <cell r="FY120">
            <v>0</v>
          </cell>
          <cell r="FZ120">
            <v>0</v>
          </cell>
          <cell r="GA120">
            <v>0</v>
          </cell>
          <cell r="GB120">
            <v>0</v>
          </cell>
          <cell r="GC120">
            <v>0</v>
          </cell>
          <cell r="GD120">
            <v>0</v>
          </cell>
          <cell r="GE120">
            <v>0</v>
          </cell>
          <cell r="GF120">
            <v>0</v>
          </cell>
          <cell r="GG120">
            <v>0</v>
          </cell>
          <cell r="GH120">
            <v>0</v>
          </cell>
          <cell r="GI120">
            <v>0</v>
          </cell>
          <cell r="GJ120">
            <v>0</v>
          </cell>
          <cell r="GK120">
            <v>0</v>
          </cell>
          <cell r="GM120">
            <v>0</v>
          </cell>
          <cell r="HS120">
            <v>102406.28000000001</v>
          </cell>
          <cell r="HT120">
            <v>2745.7683825000004</v>
          </cell>
          <cell r="HU120">
            <v>0</v>
          </cell>
          <cell r="HV120">
            <v>204812.56000000003</v>
          </cell>
          <cell r="HW120">
            <v>4118.6525737500006</v>
          </cell>
          <cell r="HX120">
            <v>0</v>
          </cell>
          <cell r="HY120">
            <v>204812.56000000003</v>
          </cell>
          <cell r="HZ120">
            <v>2288.14031875</v>
          </cell>
          <cell r="IA120">
            <v>0</v>
          </cell>
          <cell r="IB120">
            <v>102406.28000000001</v>
          </cell>
          <cell r="IC120">
            <v>457.62806374999934</v>
          </cell>
          <cell r="ID120">
            <v>0</v>
          </cell>
          <cell r="IE120">
            <v>0</v>
          </cell>
          <cell r="IF120">
            <v>-7.8034645412117252E-13</v>
          </cell>
          <cell r="IG120">
            <v>0</v>
          </cell>
          <cell r="IH120">
            <v>0</v>
          </cell>
          <cell r="II120">
            <v>-7.8034645412117252E-13</v>
          </cell>
          <cell r="IJ120">
            <v>0</v>
          </cell>
          <cell r="IK120">
            <v>0</v>
          </cell>
          <cell r="IL120">
            <v>-7.8034645412117252E-13</v>
          </cell>
          <cell r="IO120">
            <v>0</v>
          </cell>
          <cell r="IP120">
            <v>0</v>
          </cell>
          <cell r="IQ120">
            <v>0</v>
          </cell>
          <cell r="IR120">
            <v>0</v>
          </cell>
          <cell r="IS120">
            <v>0</v>
          </cell>
          <cell r="IT120">
            <v>0</v>
          </cell>
          <cell r="IU120">
            <v>0</v>
          </cell>
        </row>
        <row r="121">
          <cell r="FX121">
            <v>0</v>
          </cell>
          <cell r="FY121">
            <v>0</v>
          </cell>
          <cell r="FZ121">
            <v>0</v>
          </cell>
          <cell r="GA121">
            <v>0</v>
          </cell>
          <cell r="GB121">
            <v>0</v>
          </cell>
          <cell r="GC121">
            <v>0</v>
          </cell>
          <cell r="GD121">
            <v>0</v>
          </cell>
          <cell r="GE121">
            <v>0</v>
          </cell>
          <cell r="GF121">
            <v>0</v>
          </cell>
          <cell r="GG121">
            <v>0</v>
          </cell>
          <cell r="GH121">
            <v>0</v>
          </cell>
          <cell r="GI121">
            <v>0</v>
          </cell>
          <cell r="GJ121">
            <v>0</v>
          </cell>
          <cell r="GK121">
            <v>0</v>
          </cell>
          <cell r="GM121">
            <v>0</v>
          </cell>
          <cell r="HS121">
            <v>109721.02571428572</v>
          </cell>
          <cell r="HT121">
            <v>3432.2108356250005</v>
          </cell>
          <cell r="HU121">
            <v>0</v>
          </cell>
          <cell r="HV121">
            <v>219442.05142857143</v>
          </cell>
          <cell r="HW121">
            <v>5393.4741702678584</v>
          </cell>
          <cell r="HX121">
            <v>0</v>
          </cell>
          <cell r="HY121">
            <v>219442.05142857143</v>
          </cell>
          <cell r="HZ121">
            <v>3432.2108356250014</v>
          </cell>
          <cell r="IA121">
            <v>0</v>
          </cell>
          <cell r="IB121">
            <v>219442.05142857143</v>
          </cell>
          <cell r="IC121">
            <v>1470.9475009821438</v>
          </cell>
          <cell r="ID121">
            <v>0</v>
          </cell>
          <cell r="IE121">
            <v>0</v>
          </cell>
          <cell r="IF121">
            <v>7.8034645412117252E-13</v>
          </cell>
          <cell r="IG121">
            <v>0</v>
          </cell>
          <cell r="IH121">
            <v>0</v>
          </cell>
          <cell r="II121">
            <v>7.8034645412117252E-13</v>
          </cell>
          <cell r="IJ121">
            <v>0</v>
          </cell>
          <cell r="IK121">
            <v>0</v>
          </cell>
          <cell r="IL121">
            <v>7.8034645412117252E-13</v>
          </cell>
          <cell r="IO121">
            <v>0</v>
          </cell>
          <cell r="IP121">
            <v>0</v>
          </cell>
          <cell r="IQ121">
            <v>0</v>
          </cell>
          <cell r="IR121">
            <v>0</v>
          </cell>
          <cell r="IS121">
            <v>0</v>
          </cell>
          <cell r="IT121">
            <v>0</v>
          </cell>
          <cell r="IU121">
            <v>0</v>
          </cell>
        </row>
        <row r="122">
          <cell r="FX122">
            <v>0</v>
          </cell>
          <cell r="FY122">
            <v>0</v>
          </cell>
          <cell r="FZ122">
            <v>0</v>
          </cell>
          <cell r="GA122">
            <v>0</v>
          </cell>
          <cell r="GB122">
            <v>0</v>
          </cell>
          <cell r="GC122">
            <v>0</v>
          </cell>
          <cell r="GD122">
            <v>0</v>
          </cell>
          <cell r="GE122">
            <v>0</v>
          </cell>
          <cell r="GF122">
            <v>0</v>
          </cell>
          <cell r="GG122">
            <v>0</v>
          </cell>
          <cell r="GH122">
            <v>0</v>
          </cell>
          <cell r="GI122">
            <v>0</v>
          </cell>
          <cell r="GJ122">
            <v>0</v>
          </cell>
          <cell r="GK122">
            <v>0</v>
          </cell>
          <cell r="GM122">
            <v>0</v>
          </cell>
          <cell r="HS122">
            <v>117035.47571428571</v>
          </cell>
          <cell r="HT122">
            <v>3661.0159746875001</v>
          </cell>
          <cell r="HU122">
            <v>0</v>
          </cell>
          <cell r="HV122">
            <v>234070.95142857142</v>
          </cell>
          <cell r="HW122">
            <v>5753.0251030803574</v>
          </cell>
          <cell r="HX122">
            <v>0</v>
          </cell>
          <cell r="HY122">
            <v>234070.95142857142</v>
          </cell>
          <cell r="HZ122">
            <v>3661.0159746874992</v>
          </cell>
          <cell r="IA122">
            <v>0</v>
          </cell>
          <cell r="IB122">
            <v>234070.95142857142</v>
          </cell>
          <cell r="IC122">
            <v>1569.0068462946415</v>
          </cell>
          <cell r="ID122">
            <v>0</v>
          </cell>
          <cell r="IE122">
            <v>0</v>
          </cell>
          <cell r="IF122">
            <v>-1.3005774235352875E-12</v>
          </cell>
          <cell r="IG122">
            <v>0</v>
          </cell>
          <cell r="IH122">
            <v>0</v>
          </cell>
          <cell r="II122">
            <v>-1.3005774235352875E-12</v>
          </cell>
          <cell r="IJ122">
            <v>0</v>
          </cell>
          <cell r="IK122">
            <v>0</v>
          </cell>
          <cell r="IL122">
            <v>-1.3005774235352875E-12</v>
          </cell>
          <cell r="IO122">
            <v>0</v>
          </cell>
          <cell r="IP122">
            <v>0</v>
          </cell>
          <cell r="IQ122">
            <v>0</v>
          </cell>
          <cell r="IR122">
            <v>0</v>
          </cell>
          <cell r="IS122">
            <v>0</v>
          </cell>
          <cell r="IT122">
            <v>0</v>
          </cell>
          <cell r="IU122">
            <v>0</v>
          </cell>
        </row>
        <row r="123">
          <cell r="FX123">
            <v>0</v>
          </cell>
          <cell r="FY123">
            <v>0</v>
          </cell>
          <cell r="FZ123">
            <v>0</v>
          </cell>
          <cell r="GA123">
            <v>0</v>
          </cell>
          <cell r="GB123">
            <v>0</v>
          </cell>
          <cell r="GC123">
            <v>0</v>
          </cell>
          <cell r="GD123">
            <v>0</v>
          </cell>
          <cell r="GE123">
            <v>0</v>
          </cell>
          <cell r="GF123">
            <v>0</v>
          </cell>
          <cell r="GG123">
            <v>0</v>
          </cell>
          <cell r="GH123">
            <v>0</v>
          </cell>
          <cell r="GI123">
            <v>0</v>
          </cell>
          <cell r="GJ123">
            <v>0</v>
          </cell>
          <cell r="GK123">
            <v>0</v>
          </cell>
          <cell r="GM123">
            <v>0</v>
          </cell>
          <cell r="HS123">
            <v>146294.35142857142</v>
          </cell>
          <cell r="HT123">
            <v>4576.2701806250006</v>
          </cell>
          <cell r="HU123">
            <v>0</v>
          </cell>
          <cell r="HV123">
            <v>292588.70285714284</v>
          </cell>
          <cell r="HW123">
            <v>7191.281712410715</v>
          </cell>
          <cell r="HX123">
            <v>0</v>
          </cell>
          <cell r="HY123">
            <v>292588.70285714284</v>
          </cell>
          <cell r="HZ123">
            <v>4576.2701806250016</v>
          </cell>
          <cell r="IA123">
            <v>0</v>
          </cell>
          <cell r="IB123">
            <v>292588.70285714284</v>
          </cell>
          <cell r="IC123">
            <v>1961.2586488392872</v>
          </cell>
          <cell r="ID123">
            <v>0</v>
          </cell>
          <cell r="IE123">
            <v>0</v>
          </cell>
          <cell r="IF123">
            <v>1.560692908242345E-12</v>
          </cell>
          <cell r="IG123">
            <v>0</v>
          </cell>
          <cell r="IH123">
            <v>0</v>
          </cell>
          <cell r="II123">
            <v>1.560692908242345E-12</v>
          </cell>
          <cell r="IJ123">
            <v>0</v>
          </cell>
          <cell r="IK123">
            <v>0</v>
          </cell>
          <cell r="IL123">
            <v>1.560692908242345E-12</v>
          </cell>
          <cell r="IO123">
            <v>0</v>
          </cell>
          <cell r="IP123">
            <v>0</v>
          </cell>
          <cell r="IQ123">
            <v>0</v>
          </cell>
          <cell r="IR123">
            <v>0</v>
          </cell>
          <cell r="IS123">
            <v>0</v>
          </cell>
          <cell r="IT123">
            <v>0</v>
          </cell>
          <cell r="IU123">
            <v>0</v>
          </cell>
        </row>
        <row r="124">
          <cell r="FX124">
            <v>0</v>
          </cell>
          <cell r="FY124">
            <v>0</v>
          </cell>
          <cell r="FZ124">
            <v>0</v>
          </cell>
          <cell r="GA124">
            <v>0</v>
          </cell>
          <cell r="GB124">
            <v>0</v>
          </cell>
          <cell r="GC124">
            <v>0</v>
          </cell>
          <cell r="GD124">
            <v>0</v>
          </cell>
          <cell r="GE124">
            <v>0</v>
          </cell>
          <cell r="GF124">
            <v>0</v>
          </cell>
          <cell r="GG124">
            <v>0</v>
          </cell>
          <cell r="GH124">
            <v>0</v>
          </cell>
          <cell r="GI124">
            <v>0</v>
          </cell>
          <cell r="GJ124">
            <v>0</v>
          </cell>
          <cell r="GK124">
            <v>0</v>
          </cell>
          <cell r="GM124">
            <v>0</v>
          </cell>
          <cell r="HS124">
            <v>0</v>
          </cell>
          <cell r="HT124">
            <v>1388543.7021995001</v>
          </cell>
          <cell r="HU124">
            <v>0</v>
          </cell>
          <cell r="HV124">
            <v>0</v>
          </cell>
          <cell r="HW124">
            <v>2777087.4043990001</v>
          </cell>
          <cell r="HX124">
            <v>0</v>
          </cell>
          <cell r="HY124">
            <v>0</v>
          </cell>
          <cell r="HZ124">
            <v>2777087.4043990001</v>
          </cell>
          <cell r="IA124">
            <v>0</v>
          </cell>
          <cell r="IB124">
            <v>0</v>
          </cell>
          <cell r="IC124">
            <v>2777087.4043990001</v>
          </cell>
          <cell r="ID124">
            <v>0</v>
          </cell>
          <cell r="IE124">
            <v>0</v>
          </cell>
          <cell r="IF124">
            <v>2777087.4043990001</v>
          </cell>
          <cell r="IG124">
            <v>0</v>
          </cell>
          <cell r="IH124">
            <v>2642202.9441025639</v>
          </cell>
          <cell r="II124">
            <v>2741483.7197272182</v>
          </cell>
          <cell r="IJ124">
            <v>0</v>
          </cell>
          <cell r="IK124">
            <v>2642202.9441025639</v>
          </cell>
          <cell r="IL124">
            <v>2599068.9810400894</v>
          </cell>
          <cell r="IO124">
            <v>0</v>
          </cell>
          <cell r="IP124">
            <v>0</v>
          </cell>
          <cell r="IQ124">
            <v>0</v>
          </cell>
          <cell r="IR124">
            <v>0</v>
          </cell>
          <cell r="IS124">
            <v>0</v>
          </cell>
          <cell r="IT124">
            <v>0</v>
          </cell>
          <cell r="IU124">
            <v>0</v>
          </cell>
        </row>
        <row r="125">
          <cell r="FX125">
            <v>0</v>
          </cell>
          <cell r="FY125">
            <v>0</v>
          </cell>
          <cell r="FZ125">
            <v>0</v>
          </cell>
          <cell r="GA125">
            <v>0</v>
          </cell>
          <cell r="GB125">
            <v>0</v>
          </cell>
          <cell r="GC125">
            <v>0</v>
          </cell>
          <cell r="GD125">
            <v>0</v>
          </cell>
          <cell r="GE125">
            <v>0</v>
          </cell>
          <cell r="GF125">
            <v>0</v>
          </cell>
          <cell r="GG125">
            <v>0</v>
          </cell>
          <cell r="GH125">
            <v>0</v>
          </cell>
          <cell r="GI125">
            <v>0</v>
          </cell>
          <cell r="GJ125">
            <v>0</v>
          </cell>
          <cell r="GK125">
            <v>0</v>
          </cell>
          <cell r="GM125">
            <v>0</v>
          </cell>
          <cell r="HS125">
            <v>0</v>
          </cell>
          <cell r="HT125">
            <v>499131.03024400008</v>
          </cell>
          <cell r="HU125">
            <v>0</v>
          </cell>
          <cell r="HV125">
            <v>0</v>
          </cell>
          <cell r="HW125">
            <v>998262.06048800016</v>
          </cell>
          <cell r="HX125">
            <v>0</v>
          </cell>
          <cell r="HY125">
            <v>0</v>
          </cell>
          <cell r="HZ125">
            <v>998262.06048800016</v>
          </cell>
          <cell r="IA125">
            <v>0</v>
          </cell>
          <cell r="IB125">
            <v>0</v>
          </cell>
          <cell r="IC125">
            <v>998262.06048800016</v>
          </cell>
          <cell r="ID125">
            <v>0</v>
          </cell>
          <cell r="IE125">
            <v>1194879.4787096775</v>
          </cell>
          <cell r="IF125">
            <v>982161.05951238726</v>
          </cell>
          <cell r="IG125">
            <v>0</v>
          </cell>
          <cell r="IH125">
            <v>1194879.4787096775</v>
          </cell>
          <cell r="II125">
            <v>917757.05560993566</v>
          </cell>
          <cell r="IJ125">
            <v>0</v>
          </cell>
          <cell r="IK125">
            <v>1194879.4787096775</v>
          </cell>
          <cell r="IL125">
            <v>853353.05170748406</v>
          </cell>
          <cell r="IO125">
            <v>0</v>
          </cell>
          <cell r="IP125">
            <v>0</v>
          </cell>
          <cell r="IQ125">
            <v>0</v>
          </cell>
          <cell r="IR125">
            <v>0</v>
          </cell>
          <cell r="IS125">
            <v>0</v>
          </cell>
          <cell r="IT125">
            <v>0</v>
          </cell>
          <cell r="IU125">
            <v>0</v>
          </cell>
        </row>
        <row r="126">
          <cell r="FX126">
            <v>0</v>
          </cell>
          <cell r="FY126">
            <v>0</v>
          </cell>
          <cell r="FZ126">
            <v>0</v>
          </cell>
          <cell r="GA126">
            <v>0</v>
          </cell>
          <cell r="GB126">
            <v>0</v>
          </cell>
          <cell r="GC126">
            <v>0</v>
          </cell>
          <cell r="GD126">
            <v>0</v>
          </cell>
          <cell r="GE126">
            <v>0</v>
          </cell>
          <cell r="GF126">
            <v>0</v>
          </cell>
          <cell r="GG126">
            <v>0</v>
          </cell>
          <cell r="GH126">
            <v>0</v>
          </cell>
          <cell r="GI126">
            <v>0</v>
          </cell>
          <cell r="GJ126">
            <v>0</v>
          </cell>
          <cell r="GK126">
            <v>0</v>
          </cell>
          <cell r="GM126">
            <v>0</v>
          </cell>
          <cell r="HS126">
            <v>0</v>
          </cell>
          <cell r="HT126">
            <v>24658.022158</v>
          </cell>
          <cell r="HU126">
            <v>0</v>
          </cell>
          <cell r="HV126">
            <v>0</v>
          </cell>
          <cell r="HW126">
            <v>49316.044316</v>
          </cell>
          <cell r="HX126">
            <v>0</v>
          </cell>
          <cell r="HY126">
            <v>0</v>
          </cell>
          <cell r="HZ126">
            <v>49316.044316</v>
          </cell>
          <cell r="IA126">
            <v>0</v>
          </cell>
          <cell r="IB126">
            <v>42556.020465116279</v>
          </cell>
          <cell r="IC126">
            <v>48742.601940232562</v>
          </cell>
          <cell r="ID126">
            <v>0</v>
          </cell>
          <cell r="IE126">
            <v>42556.020465116279</v>
          </cell>
          <cell r="IF126">
            <v>46448.832437162797</v>
          </cell>
          <cell r="IG126">
            <v>0</v>
          </cell>
          <cell r="IH126">
            <v>42556.020465116279</v>
          </cell>
          <cell r="II126">
            <v>44155.062934093032</v>
          </cell>
          <cell r="IJ126">
            <v>0</v>
          </cell>
          <cell r="IK126">
            <v>42556.020465116279</v>
          </cell>
          <cell r="IL126">
            <v>41861.293431023267</v>
          </cell>
          <cell r="IO126">
            <v>0</v>
          </cell>
          <cell r="IP126">
            <v>0</v>
          </cell>
          <cell r="IQ126">
            <v>0</v>
          </cell>
          <cell r="IR126">
            <v>0</v>
          </cell>
          <cell r="IS126">
            <v>0</v>
          </cell>
          <cell r="IT126">
            <v>0</v>
          </cell>
          <cell r="IU126">
            <v>0</v>
          </cell>
        </row>
        <row r="127">
          <cell r="FX127">
            <v>0</v>
          </cell>
          <cell r="FY127">
            <v>0</v>
          </cell>
          <cell r="FZ127">
            <v>0</v>
          </cell>
          <cell r="GA127">
            <v>0</v>
          </cell>
          <cell r="GB127">
            <v>0</v>
          </cell>
          <cell r="GC127">
            <v>0</v>
          </cell>
          <cell r="GD127">
            <v>0</v>
          </cell>
          <cell r="GE127">
            <v>0</v>
          </cell>
          <cell r="GF127">
            <v>0</v>
          </cell>
          <cell r="GG127">
            <v>0</v>
          </cell>
          <cell r="GH127">
            <v>0</v>
          </cell>
          <cell r="GI127">
            <v>0</v>
          </cell>
          <cell r="GJ127">
            <v>0</v>
          </cell>
          <cell r="GK127">
            <v>0</v>
          </cell>
          <cell r="GM127">
            <v>0</v>
          </cell>
          <cell r="HS127">
            <v>0</v>
          </cell>
          <cell r="HT127">
            <v>7080.9429845000013</v>
          </cell>
          <cell r="HU127">
            <v>0</v>
          </cell>
          <cell r="HV127">
            <v>0</v>
          </cell>
          <cell r="HW127">
            <v>14161.885969000003</v>
          </cell>
          <cell r="HX127">
            <v>0</v>
          </cell>
          <cell r="HY127">
            <v>0</v>
          </cell>
          <cell r="HZ127">
            <v>14161.885969000003</v>
          </cell>
          <cell r="IA127">
            <v>0</v>
          </cell>
          <cell r="IB127">
            <v>0</v>
          </cell>
          <cell r="IC127">
            <v>14161.885969000003</v>
          </cell>
          <cell r="ID127">
            <v>0</v>
          </cell>
          <cell r="IE127">
            <v>12816.766341463415</v>
          </cell>
          <cell r="IF127">
            <v>13989.180042548782</v>
          </cell>
          <cell r="IG127">
            <v>0</v>
          </cell>
          <cell r="IH127">
            <v>12816.766341463415</v>
          </cell>
          <cell r="II127">
            <v>13298.356336743902</v>
          </cell>
          <cell r="IJ127">
            <v>0</v>
          </cell>
          <cell r="IK127">
            <v>12816.766341463415</v>
          </cell>
          <cell r="IL127">
            <v>12607.532630939026</v>
          </cell>
          <cell r="IO127">
            <v>0</v>
          </cell>
          <cell r="IP127">
            <v>0</v>
          </cell>
          <cell r="IQ127">
            <v>0</v>
          </cell>
          <cell r="IR127">
            <v>0</v>
          </cell>
          <cell r="IS127">
            <v>0</v>
          </cell>
          <cell r="IT127">
            <v>0</v>
          </cell>
          <cell r="IU127">
            <v>0</v>
          </cell>
        </row>
        <row r="128">
          <cell r="FX128">
            <v>0</v>
          </cell>
          <cell r="FY128">
            <v>0</v>
          </cell>
          <cell r="FZ128">
            <v>0</v>
          </cell>
          <cell r="GA128">
            <v>0</v>
          </cell>
          <cell r="GB128">
            <v>0</v>
          </cell>
          <cell r="GC128">
            <v>0</v>
          </cell>
          <cell r="GD128">
            <v>0</v>
          </cell>
          <cell r="GE128">
            <v>0</v>
          </cell>
          <cell r="GF128">
            <v>0</v>
          </cell>
          <cell r="GG128">
            <v>0</v>
          </cell>
          <cell r="GH128">
            <v>0</v>
          </cell>
          <cell r="GI128">
            <v>0</v>
          </cell>
          <cell r="GJ128">
            <v>0</v>
          </cell>
          <cell r="GK128">
            <v>0</v>
          </cell>
          <cell r="GM128">
            <v>0</v>
          </cell>
          <cell r="HS128">
            <v>77789.94</v>
          </cell>
          <cell r="HT128">
            <v>2096.4388830000003</v>
          </cell>
          <cell r="HU128">
            <v>0</v>
          </cell>
          <cell r="HV128">
            <v>0</v>
          </cell>
          <cell r="HW128">
            <v>0</v>
          </cell>
          <cell r="HX128">
            <v>0</v>
          </cell>
          <cell r="HY128">
            <v>0</v>
          </cell>
          <cell r="HZ128">
            <v>0</v>
          </cell>
          <cell r="IA128">
            <v>0</v>
          </cell>
          <cell r="IB128">
            <v>0</v>
          </cell>
          <cell r="IC128">
            <v>0</v>
          </cell>
          <cell r="ID128">
            <v>0</v>
          </cell>
          <cell r="IE128">
            <v>0</v>
          </cell>
          <cell r="IF128">
            <v>0</v>
          </cell>
          <cell r="IG128">
            <v>0</v>
          </cell>
          <cell r="IH128">
            <v>0</v>
          </cell>
          <cell r="II128">
            <v>0</v>
          </cell>
          <cell r="IJ128">
            <v>0</v>
          </cell>
          <cell r="IK128">
            <v>0</v>
          </cell>
          <cell r="IL128">
            <v>0</v>
          </cell>
          <cell r="IO128">
            <v>0</v>
          </cell>
          <cell r="IP128">
            <v>0</v>
          </cell>
          <cell r="IQ128">
            <v>0</v>
          </cell>
          <cell r="IR128">
            <v>0</v>
          </cell>
          <cell r="IS128">
            <v>0</v>
          </cell>
          <cell r="IT128">
            <v>0</v>
          </cell>
          <cell r="IU128">
            <v>0</v>
          </cell>
        </row>
        <row r="129">
          <cell r="FX129">
            <v>0</v>
          </cell>
          <cell r="FY129">
            <v>0</v>
          </cell>
          <cell r="FZ129">
            <v>0</v>
          </cell>
          <cell r="GA129">
            <v>0</v>
          </cell>
          <cell r="GB129">
            <v>0</v>
          </cell>
          <cell r="GC129">
            <v>0</v>
          </cell>
          <cell r="GD129">
            <v>0</v>
          </cell>
          <cell r="GE129">
            <v>0</v>
          </cell>
          <cell r="GF129">
            <v>0</v>
          </cell>
          <cell r="GG129">
            <v>0</v>
          </cell>
          <cell r="GH129">
            <v>0</v>
          </cell>
          <cell r="GI129">
            <v>0</v>
          </cell>
          <cell r="GJ129">
            <v>0</v>
          </cell>
          <cell r="GK129">
            <v>0</v>
          </cell>
          <cell r="GM129">
            <v>0</v>
          </cell>
          <cell r="HS129">
            <v>0</v>
          </cell>
          <cell r="HT129">
            <v>5095.9628624999996</v>
          </cell>
          <cell r="HU129">
            <v>0</v>
          </cell>
          <cell r="HV129">
            <v>0</v>
          </cell>
          <cell r="HW129">
            <v>10191.925724999999</v>
          </cell>
          <cell r="HX129">
            <v>0</v>
          </cell>
          <cell r="HY129">
            <v>0</v>
          </cell>
          <cell r="HZ129">
            <v>10191.925724999999</v>
          </cell>
          <cell r="IA129">
            <v>0</v>
          </cell>
          <cell r="IB129">
            <v>0</v>
          </cell>
          <cell r="IC129">
            <v>10191.925724999999</v>
          </cell>
          <cell r="ID129">
            <v>0</v>
          </cell>
          <cell r="IE129">
            <v>0</v>
          </cell>
          <cell r="IF129">
            <v>10191.925724999999</v>
          </cell>
          <cell r="IG129">
            <v>0</v>
          </cell>
          <cell r="IH129">
            <v>0</v>
          </cell>
          <cell r="II129">
            <v>10191.925724999999</v>
          </cell>
          <cell r="IJ129">
            <v>0</v>
          </cell>
          <cell r="IK129">
            <v>0</v>
          </cell>
          <cell r="IL129">
            <v>10191.925724999999</v>
          </cell>
          <cell r="IO129">
            <v>0</v>
          </cell>
          <cell r="IP129">
            <v>0</v>
          </cell>
          <cell r="IQ129">
            <v>0</v>
          </cell>
          <cell r="IR129">
            <v>0</v>
          </cell>
          <cell r="IS129">
            <v>0</v>
          </cell>
          <cell r="IT129">
            <v>0</v>
          </cell>
          <cell r="IU129">
            <v>0</v>
          </cell>
        </row>
        <row r="130">
          <cell r="FX130">
            <v>0</v>
          </cell>
          <cell r="FY130">
            <v>0</v>
          </cell>
          <cell r="FZ130">
            <v>0</v>
          </cell>
          <cell r="GA130">
            <v>0</v>
          </cell>
          <cell r="GB130">
            <v>0</v>
          </cell>
          <cell r="GC130">
            <v>0</v>
          </cell>
          <cell r="GD130">
            <v>0</v>
          </cell>
          <cell r="GE130">
            <v>0</v>
          </cell>
          <cell r="GF130">
            <v>0</v>
          </cell>
          <cell r="GG130">
            <v>0</v>
          </cell>
          <cell r="GH130">
            <v>0</v>
          </cell>
          <cell r="GI130">
            <v>0</v>
          </cell>
          <cell r="GJ130">
            <v>0</v>
          </cell>
          <cell r="GK130">
            <v>0</v>
          </cell>
          <cell r="GM130">
            <v>0</v>
          </cell>
          <cell r="HS130">
            <v>0</v>
          </cell>
          <cell r="HT130">
            <v>112675.13587399999</v>
          </cell>
          <cell r="HU130">
            <v>0</v>
          </cell>
          <cell r="HV130">
            <v>0</v>
          </cell>
          <cell r="HW130">
            <v>225350.27174799997</v>
          </cell>
          <cell r="HX130">
            <v>0</v>
          </cell>
          <cell r="HY130">
            <v>0</v>
          </cell>
          <cell r="HZ130">
            <v>225350.27174799997</v>
          </cell>
          <cell r="IA130">
            <v>0</v>
          </cell>
          <cell r="IB130">
            <v>0</v>
          </cell>
          <cell r="IC130">
            <v>225350.27174799997</v>
          </cell>
          <cell r="ID130">
            <v>0</v>
          </cell>
          <cell r="IE130">
            <v>312552.38799999998</v>
          </cell>
          <cell r="IF130">
            <v>225350.27174799997</v>
          </cell>
          <cell r="IG130">
            <v>0</v>
          </cell>
          <cell r="IH130">
            <v>625104.77599999995</v>
          </cell>
          <cell r="II130">
            <v>191547.73098580001</v>
          </cell>
          <cell r="IJ130">
            <v>0</v>
          </cell>
          <cell r="IK130">
            <v>625104.77599999995</v>
          </cell>
          <cell r="IL130">
            <v>146477.67663620002</v>
          </cell>
          <cell r="IO130">
            <v>0</v>
          </cell>
          <cell r="IP130">
            <v>0</v>
          </cell>
          <cell r="IQ130">
            <v>0</v>
          </cell>
          <cell r="IR130">
            <v>0</v>
          </cell>
          <cell r="IS130">
            <v>0</v>
          </cell>
          <cell r="IT130">
            <v>0</v>
          </cell>
          <cell r="IU130">
            <v>0</v>
          </cell>
        </row>
        <row r="131">
          <cell r="FX131">
            <v>0</v>
          </cell>
          <cell r="FY131">
            <v>0</v>
          </cell>
          <cell r="FZ131">
            <v>0</v>
          </cell>
          <cell r="GA131">
            <v>0</v>
          </cell>
          <cell r="GB131">
            <v>0</v>
          </cell>
          <cell r="GC131">
            <v>0</v>
          </cell>
          <cell r="GD131">
            <v>0</v>
          </cell>
          <cell r="GE131">
            <v>0</v>
          </cell>
          <cell r="GF131">
            <v>0</v>
          </cell>
          <cell r="GG131">
            <v>0</v>
          </cell>
          <cell r="GH131">
            <v>0</v>
          </cell>
          <cell r="GI131">
            <v>0</v>
          </cell>
          <cell r="GJ131">
            <v>0</v>
          </cell>
          <cell r="GK131">
            <v>0</v>
          </cell>
          <cell r="GM131">
            <v>0</v>
          </cell>
          <cell r="HS131">
            <v>0</v>
          </cell>
          <cell r="HT131">
            <v>23156249.999999996</v>
          </cell>
          <cell r="HU131">
            <v>0</v>
          </cell>
          <cell r="HV131">
            <v>0</v>
          </cell>
          <cell r="HW131">
            <v>46312499.999999993</v>
          </cell>
          <cell r="HX131">
            <v>0</v>
          </cell>
          <cell r="HY131">
            <v>0</v>
          </cell>
          <cell r="HZ131">
            <v>46312499.999999993</v>
          </cell>
          <cell r="IA131">
            <v>0</v>
          </cell>
          <cell r="IB131">
            <v>0</v>
          </cell>
          <cell r="IC131">
            <v>46312499.999999993</v>
          </cell>
          <cell r="ID131">
            <v>0</v>
          </cell>
          <cell r="IE131">
            <v>0</v>
          </cell>
          <cell r="IF131">
            <v>46312499.999999993</v>
          </cell>
          <cell r="IG131">
            <v>0</v>
          </cell>
          <cell r="IH131">
            <v>0</v>
          </cell>
          <cell r="II131">
            <v>46312499.999999993</v>
          </cell>
          <cell r="IJ131">
            <v>0</v>
          </cell>
          <cell r="IK131">
            <v>0</v>
          </cell>
          <cell r="IL131">
            <v>46312499.999999993</v>
          </cell>
          <cell r="IO131">
            <v>0</v>
          </cell>
          <cell r="IP131">
            <v>0</v>
          </cell>
          <cell r="IQ131">
            <v>0</v>
          </cell>
          <cell r="IR131">
            <v>0</v>
          </cell>
          <cell r="IS131">
            <v>0</v>
          </cell>
          <cell r="IT131">
            <v>0</v>
          </cell>
          <cell r="IU131">
            <v>0</v>
          </cell>
        </row>
        <row r="132">
          <cell r="FX132">
            <v>0</v>
          </cell>
          <cell r="FY132">
            <v>0</v>
          </cell>
          <cell r="FZ132">
            <v>0</v>
          </cell>
          <cell r="GA132">
            <v>0</v>
          </cell>
          <cell r="GB132">
            <v>0</v>
          </cell>
          <cell r="GC132">
            <v>0</v>
          </cell>
          <cell r="GD132">
            <v>0</v>
          </cell>
          <cell r="GE132">
            <v>0</v>
          </cell>
          <cell r="GF132">
            <v>0</v>
          </cell>
          <cell r="GG132">
            <v>0</v>
          </cell>
          <cell r="GH132">
            <v>0</v>
          </cell>
          <cell r="GI132">
            <v>0</v>
          </cell>
          <cell r="GJ132">
            <v>0</v>
          </cell>
          <cell r="GK132">
            <v>0</v>
          </cell>
          <cell r="GM132">
            <v>0</v>
          </cell>
          <cell r="HS132">
            <v>0</v>
          </cell>
          <cell r="HT132">
            <v>16875000</v>
          </cell>
          <cell r="HU132">
            <v>0</v>
          </cell>
          <cell r="HV132">
            <v>0</v>
          </cell>
          <cell r="HW132">
            <v>33750000</v>
          </cell>
          <cell r="HX132">
            <v>0</v>
          </cell>
          <cell r="HY132">
            <v>0</v>
          </cell>
          <cell r="HZ132">
            <v>33750000</v>
          </cell>
          <cell r="IA132">
            <v>0</v>
          </cell>
          <cell r="IB132">
            <v>0</v>
          </cell>
          <cell r="IC132">
            <v>33750000</v>
          </cell>
          <cell r="ID132">
            <v>0</v>
          </cell>
          <cell r="IE132">
            <v>0</v>
          </cell>
          <cell r="IF132">
            <v>33750000</v>
          </cell>
          <cell r="IG132">
            <v>0</v>
          </cell>
          <cell r="IH132">
            <v>600000000</v>
          </cell>
          <cell r="II132">
            <v>33750000</v>
          </cell>
          <cell r="IJ132">
            <v>0</v>
          </cell>
          <cell r="IK132">
            <v>0</v>
          </cell>
          <cell r="IL132">
            <v>0</v>
          </cell>
          <cell r="IO132">
            <v>0</v>
          </cell>
          <cell r="IP132">
            <v>0</v>
          </cell>
          <cell r="IQ132">
            <v>0</v>
          </cell>
          <cell r="IR132">
            <v>0</v>
          </cell>
          <cell r="IS132">
            <v>0</v>
          </cell>
          <cell r="IT132">
            <v>0</v>
          </cell>
          <cell r="IU132">
            <v>0</v>
          </cell>
        </row>
        <row r="133">
          <cell r="FX133">
            <v>0</v>
          </cell>
          <cell r="FY133">
            <v>0</v>
          </cell>
          <cell r="FZ133">
            <v>0</v>
          </cell>
          <cell r="GA133">
            <v>0</v>
          </cell>
          <cell r="GB133">
            <v>0</v>
          </cell>
          <cell r="GC133">
            <v>0</v>
          </cell>
          <cell r="GD133">
            <v>0</v>
          </cell>
          <cell r="GE133">
            <v>0</v>
          </cell>
          <cell r="GF133">
            <v>0</v>
          </cell>
          <cell r="GG133">
            <v>0</v>
          </cell>
          <cell r="GH133">
            <v>0</v>
          </cell>
          <cell r="GI133">
            <v>0</v>
          </cell>
          <cell r="GJ133">
            <v>0</v>
          </cell>
          <cell r="GK133">
            <v>0</v>
          </cell>
          <cell r="GM133">
            <v>0</v>
          </cell>
          <cell r="HS133">
            <v>0</v>
          </cell>
          <cell r="HT133">
            <v>7599347.5681875004</v>
          </cell>
          <cell r="HU133">
            <v>0</v>
          </cell>
          <cell r="HV133">
            <v>0</v>
          </cell>
          <cell r="HW133">
            <v>15198695.136375001</v>
          </cell>
          <cell r="HX133">
            <v>0</v>
          </cell>
          <cell r="HY133">
            <v>0</v>
          </cell>
          <cell r="HZ133">
            <v>15198695.136375001</v>
          </cell>
          <cell r="IA133">
            <v>0</v>
          </cell>
          <cell r="IB133">
            <v>296559905.10000002</v>
          </cell>
          <cell r="IC133">
            <v>15198695.136375001</v>
          </cell>
          <cell r="ID133">
            <v>0</v>
          </cell>
          <cell r="IE133">
            <v>0</v>
          </cell>
          <cell r="IF133">
            <v>0</v>
          </cell>
          <cell r="IG133">
            <v>0</v>
          </cell>
          <cell r="IH133">
            <v>0</v>
          </cell>
          <cell r="II133">
            <v>0</v>
          </cell>
          <cell r="IJ133">
            <v>0</v>
          </cell>
          <cell r="IK133">
            <v>0</v>
          </cell>
          <cell r="IL133">
            <v>0</v>
          </cell>
          <cell r="IO133">
            <v>0</v>
          </cell>
          <cell r="IP133">
            <v>0</v>
          </cell>
          <cell r="IQ133">
            <v>0</v>
          </cell>
          <cell r="IR133">
            <v>0</v>
          </cell>
          <cell r="IS133">
            <v>0</v>
          </cell>
          <cell r="IT133">
            <v>0</v>
          </cell>
          <cell r="IU133">
            <v>0</v>
          </cell>
        </row>
        <row r="134">
          <cell r="FX134">
            <v>0</v>
          </cell>
          <cell r="FY134">
            <v>0</v>
          </cell>
          <cell r="FZ134">
            <v>0</v>
          </cell>
          <cell r="GA134">
            <v>0</v>
          </cell>
          <cell r="GB134">
            <v>0</v>
          </cell>
          <cell r="GC134">
            <v>0</v>
          </cell>
          <cell r="GD134">
            <v>0</v>
          </cell>
          <cell r="GE134">
            <v>0</v>
          </cell>
          <cell r="GF134">
            <v>0</v>
          </cell>
          <cell r="GG134">
            <v>0</v>
          </cell>
          <cell r="GH134">
            <v>0</v>
          </cell>
          <cell r="GI134">
            <v>0</v>
          </cell>
          <cell r="GJ134">
            <v>0</v>
          </cell>
          <cell r="GK134">
            <v>0</v>
          </cell>
          <cell r="GM134">
            <v>0</v>
          </cell>
          <cell r="HS134">
            <v>649008.16</v>
          </cell>
          <cell r="HT134">
            <v>7723.1971040000008</v>
          </cell>
          <cell r="HU134">
            <v>0</v>
          </cell>
          <cell r="HV134">
            <v>0</v>
          </cell>
          <cell r="HW134">
            <v>0</v>
          </cell>
          <cell r="HX134">
            <v>0</v>
          </cell>
          <cell r="HY134">
            <v>0</v>
          </cell>
          <cell r="HZ134">
            <v>0</v>
          </cell>
          <cell r="IA134">
            <v>0</v>
          </cell>
          <cell r="IB134">
            <v>0</v>
          </cell>
          <cell r="IC134">
            <v>0</v>
          </cell>
          <cell r="ID134">
            <v>0</v>
          </cell>
          <cell r="IE134">
            <v>0</v>
          </cell>
          <cell r="IF134">
            <v>0</v>
          </cell>
          <cell r="IG134">
            <v>0</v>
          </cell>
          <cell r="IH134">
            <v>0</v>
          </cell>
          <cell r="II134">
            <v>0</v>
          </cell>
          <cell r="IJ134">
            <v>0</v>
          </cell>
          <cell r="IK134">
            <v>0</v>
          </cell>
          <cell r="IL134">
            <v>0</v>
          </cell>
          <cell r="IO134">
            <v>0</v>
          </cell>
          <cell r="IP134">
            <v>0</v>
          </cell>
          <cell r="IQ134">
            <v>0</v>
          </cell>
          <cell r="IR134">
            <v>0</v>
          </cell>
          <cell r="IS134">
            <v>0</v>
          </cell>
          <cell r="IT134">
            <v>0</v>
          </cell>
          <cell r="IU134">
            <v>0</v>
          </cell>
        </row>
        <row r="135">
          <cell r="FX135">
            <v>0</v>
          </cell>
          <cell r="FY135">
            <v>0</v>
          </cell>
          <cell r="FZ135">
            <v>0</v>
          </cell>
          <cell r="GA135">
            <v>0</v>
          </cell>
          <cell r="GB135">
            <v>0</v>
          </cell>
          <cell r="GC135">
            <v>0</v>
          </cell>
          <cell r="GD135">
            <v>0</v>
          </cell>
          <cell r="GE135">
            <v>0</v>
          </cell>
          <cell r="GF135">
            <v>0</v>
          </cell>
          <cell r="GG135">
            <v>0</v>
          </cell>
          <cell r="GH135">
            <v>0</v>
          </cell>
          <cell r="GI135">
            <v>0</v>
          </cell>
          <cell r="GJ135">
            <v>0</v>
          </cell>
          <cell r="GK135">
            <v>0</v>
          </cell>
          <cell r="GM135">
            <v>0</v>
          </cell>
          <cell r="HS135">
            <v>0</v>
          </cell>
          <cell r="HT135">
            <v>0</v>
          </cell>
          <cell r="HU135">
            <v>0</v>
          </cell>
          <cell r="HV135">
            <v>0</v>
          </cell>
          <cell r="HW135">
            <v>0</v>
          </cell>
          <cell r="HX135">
            <v>0</v>
          </cell>
          <cell r="HY135">
            <v>0</v>
          </cell>
          <cell r="HZ135">
            <v>0</v>
          </cell>
          <cell r="IA135">
            <v>0</v>
          </cell>
          <cell r="IB135">
            <v>0</v>
          </cell>
          <cell r="IC135">
            <v>0</v>
          </cell>
          <cell r="ID135">
            <v>0</v>
          </cell>
          <cell r="IE135">
            <v>0</v>
          </cell>
          <cell r="IF135">
            <v>0</v>
          </cell>
          <cell r="IG135">
            <v>0</v>
          </cell>
          <cell r="IH135">
            <v>0</v>
          </cell>
          <cell r="II135">
            <v>0</v>
          </cell>
          <cell r="IJ135">
            <v>0</v>
          </cell>
          <cell r="IK135">
            <v>0</v>
          </cell>
          <cell r="IL135">
            <v>0</v>
          </cell>
          <cell r="IO135">
            <v>0</v>
          </cell>
          <cell r="IP135">
            <v>0</v>
          </cell>
          <cell r="IQ135">
            <v>0</v>
          </cell>
          <cell r="IR135">
            <v>0</v>
          </cell>
          <cell r="IS135">
            <v>0</v>
          </cell>
          <cell r="IT135">
            <v>0</v>
          </cell>
          <cell r="IU135">
            <v>0</v>
          </cell>
        </row>
        <row r="136">
          <cell r="FX136">
            <v>0</v>
          </cell>
          <cell r="FY136">
            <v>0</v>
          </cell>
          <cell r="FZ136">
            <v>0</v>
          </cell>
          <cell r="GA136">
            <v>0</v>
          </cell>
          <cell r="GB136">
            <v>0</v>
          </cell>
          <cell r="GC136">
            <v>0</v>
          </cell>
          <cell r="GD136">
            <v>0</v>
          </cell>
          <cell r="GE136">
            <v>0</v>
          </cell>
          <cell r="GF136">
            <v>0</v>
          </cell>
          <cell r="GG136">
            <v>0</v>
          </cell>
          <cell r="GH136">
            <v>0</v>
          </cell>
          <cell r="GI136">
            <v>0</v>
          </cell>
          <cell r="GJ136">
            <v>0</v>
          </cell>
          <cell r="GK136">
            <v>0</v>
          </cell>
          <cell r="GM136">
            <v>0</v>
          </cell>
          <cell r="HS136">
            <v>0</v>
          </cell>
          <cell r="HT136">
            <v>0</v>
          </cell>
          <cell r="HU136">
            <v>0</v>
          </cell>
          <cell r="HV136">
            <v>0</v>
          </cell>
          <cell r="HW136">
            <v>0</v>
          </cell>
          <cell r="HX136">
            <v>0</v>
          </cell>
          <cell r="HY136">
            <v>0</v>
          </cell>
          <cell r="HZ136">
            <v>0</v>
          </cell>
          <cell r="IA136">
            <v>0</v>
          </cell>
          <cell r="IB136">
            <v>0</v>
          </cell>
          <cell r="IC136">
            <v>0</v>
          </cell>
          <cell r="ID136">
            <v>0</v>
          </cell>
          <cell r="IE136">
            <v>0</v>
          </cell>
          <cell r="IF136">
            <v>0</v>
          </cell>
          <cell r="IG136">
            <v>0</v>
          </cell>
          <cell r="IH136">
            <v>0</v>
          </cell>
          <cell r="II136">
            <v>0</v>
          </cell>
          <cell r="IJ136">
            <v>0</v>
          </cell>
          <cell r="IK136">
            <v>0</v>
          </cell>
          <cell r="IL136">
            <v>0</v>
          </cell>
          <cell r="IO136">
            <v>0</v>
          </cell>
          <cell r="IP136">
            <v>0</v>
          </cell>
          <cell r="IQ136">
            <v>0</v>
          </cell>
          <cell r="IR136">
            <v>0</v>
          </cell>
          <cell r="IS136">
            <v>0</v>
          </cell>
          <cell r="IT136">
            <v>0</v>
          </cell>
          <cell r="IU136">
            <v>0</v>
          </cell>
        </row>
        <row r="137">
          <cell r="FX137">
            <v>0</v>
          </cell>
          <cell r="FY137">
            <v>0</v>
          </cell>
          <cell r="FZ137">
            <v>0</v>
          </cell>
          <cell r="GA137">
            <v>0</v>
          </cell>
          <cell r="GB137">
            <v>0</v>
          </cell>
          <cell r="GC137">
            <v>0</v>
          </cell>
          <cell r="GD137">
            <v>0</v>
          </cell>
          <cell r="GE137">
            <v>0</v>
          </cell>
          <cell r="GF137">
            <v>0</v>
          </cell>
          <cell r="GG137">
            <v>0</v>
          </cell>
          <cell r="GH137">
            <v>0</v>
          </cell>
          <cell r="GI137">
            <v>0</v>
          </cell>
          <cell r="GJ137">
            <v>0</v>
          </cell>
          <cell r="GK137">
            <v>0</v>
          </cell>
          <cell r="GM137">
            <v>0</v>
          </cell>
          <cell r="HS137">
            <v>0</v>
          </cell>
          <cell r="HT137">
            <v>0</v>
          </cell>
          <cell r="HU137">
            <v>0</v>
          </cell>
          <cell r="HV137">
            <v>0</v>
          </cell>
          <cell r="HW137">
            <v>0</v>
          </cell>
          <cell r="HX137">
            <v>0</v>
          </cell>
          <cell r="HY137">
            <v>0</v>
          </cell>
          <cell r="HZ137">
            <v>0</v>
          </cell>
          <cell r="IA137">
            <v>0</v>
          </cell>
          <cell r="IB137">
            <v>0</v>
          </cell>
          <cell r="IC137">
            <v>0</v>
          </cell>
          <cell r="ID137">
            <v>0</v>
          </cell>
          <cell r="IE137">
            <v>0</v>
          </cell>
          <cell r="IF137">
            <v>0</v>
          </cell>
          <cell r="IG137">
            <v>0</v>
          </cell>
          <cell r="IH137">
            <v>0</v>
          </cell>
          <cell r="II137">
            <v>0</v>
          </cell>
          <cell r="IJ137">
            <v>0</v>
          </cell>
          <cell r="IK137">
            <v>0</v>
          </cell>
          <cell r="IL137">
            <v>0</v>
          </cell>
          <cell r="IO137">
            <v>0</v>
          </cell>
          <cell r="IP137">
            <v>0</v>
          </cell>
          <cell r="IQ137">
            <v>0</v>
          </cell>
          <cell r="IR137">
            <v>0</v>
          </cell>
          <cell r="IS137">
            <v>0</v>
          </cell>
          <cell r="IT137">
            <v>0</v>
          </cell>
          <cell r="IU137">
            <v>0</v>
          </cell>
        </row>
        <row r="138">
          <cell r="FX138">
            <v>0</v>
          </cell>
          <cell r="FY138">
            <v>0</v>
          </cell>
          <cell r="FZ138">
            <v>0</v>
          </cell>
          <cell r="GA138">
            <v>0</v>
          </cell>
          <cell r="GB138">
            <v>0</v>
          </cell>
          <cell r="GC138">
            <v>0</v>
          </cell>
          <cell r="GD138">
            <v>0</v>
          </cell>
          <cell r="GE138">
            <v>0</v>
          </cell>
          <cell r="GF138">
            <v>0</v>
          </cell>
          <cell r="GG138">
            <v>0</v>
          </cell>
          <cell r="GH138">
            <v>0</v>
          </cell>
          <cell r="GI138">
            <v>0</v>
          </cell>
          <cell r="GJ138">
            <v>0</v>
          </cell>
          <cell r="GK138">
            <v>0</v>
          </cell>
          <cell r="GM138">
            <v>0</v>
          </cell>
          <cell r="HS138">
            <v>0</v>
          </cell>
          <cell r="HT138">
            <v>2100.1800000000003</v>
          </cell>
          <cell r="HU138">
            <v>0</v>
          </cell>
          <cell r="HV138">
            <v>0</v>
          </cell>
          <cell r="HW138">
            <v>4200.3600000000006</v>
          </cell>
          <cell r="HX138">
            <v>0</v>
          </cell>
          <cell r="HY138">
            <v>27453.333333333332</v>
          </cell>
          <cell r="HZ138">
            <v>4060.3480000000009</v>
          </cell>
          <cell r="IA138">
            <v>0</v>
          </cell>
          <cell r="IB138">
            <v>27453.333333333332</v>
          </cell>
          <cell r="IC138">
            <v>3500.3000000000011</v>
          </cell>
          <cell r="ID138">
            <v>0</v>
          </cell>
          <cell r="IE138">
            <v>27453.333333333332</v>
          </cell>
          <cell r="IF138">
            <v>2940.2520000000013</v>
          </cell>
          <cell r="IG138">
            <v>0</v>
          </cell>
          <cell r="IH138">
            <v>27453.333333333332</v>
          </cell>
          <cell r="II138">
            <v>2380.2040000000011</v>
          </cell>
          <cell r="IJ138">
            <v>0</v>
          </cell>
          <cell r="IK138">
            <v>27453.333333333332</v>
          </cell>
          <cell r="IL138">
            <v>1820.1560000000009</v>
          </cell>
          <cell r="IO138">
            <v>0</v>
          </cell>
          <cell r="IP138">
            <v>0</v>
          </cell>
          <cell r="IQ138">
            <v>0</v>
          </cell>
          <cell r="IR138">
            <v>0</v>
          </cell>
          <cell r="IS138">
            <v>0</v>
          </cell>
          <cell r="IT138">
            <v>0</v>
          </cell>
          <cell r="IU138">
            <v>0</v>
          </cell>
        </row>
        <row r="139">
          <cell r="FX139">
            <v>0</v>
          </cell>
          <cell r="FY139">
            <v>0</v>
          </cell>
          <cell r="FZ139">
            <v>0</v>
          </cell>
          <cell r="GA139">
            <v>0</v>
          </cell>
          <cell r="GB139">
            <v>0</v>
          </cell>
          <cell r="GC139">
            <v>0</v>
          </cell>
          <cell r="GD139">
            <v>0</v>
          </cell>
          <cell r="GE139">
            <v>0</v>
          </cell>
          <cell r="GF139">
            <v>0</v>
          </cell>
          <cell r="GG139">
            <v>0</v>
          </cell>
          <cell r="GH139">
            <v>0</v>
          </cell>
          <cell r="GI139">
            <v>0</v>
          </cell>
          <cell r="GJ139">
            <v>0</v>
          </cell>
          <cell r="GK139">
            <v>0</v>
          </cell>
          <cell r="GM139">
            <v>0</v>
          </cell>
          <cell r="HS139">
            <v>0</v>
          </cell>
          <cell r="HT139">
            <v>0</v>
          </cell>
          <cell r="HU139">
            <v>0</v>
          </cell>
          <cell r="HV139">
            <v>0</v>
          </cell>
          <cell r="HW139">
            <v>0</v>
          </cell>
          <cell r="HX139">
            <v>0</v>
          </cell>
          <cell r="HY139">
            <v>0</v>
          </cell>
          <cell r="HZ139">
            <v>0</v>
          </cell>
          <cell r="IA139">
            <v>0</v>
          </cell>
          <cell r="IB139">
            <v>0</v>
          </cell>
          <cell r="IC139">
            <v>0</v>
          </cell>
          <cell r="ID139">
            <v>0</v>
          </cell>
          <cell r="IE139">
            <v>0</v>
          </cell>
          <cell r="IF139">
            <v>0</v>
          </cell>
          <cell r="IG139">
            <v>0</v>
          </cell>
          <cell r="IH139">
            <v>0</v>
          </cell>
          <cell r="II139">
            <v>0</v>
          </cell>
          <cell r="IJ139">
            <v>0</v>
          </cell>
          <cell r="IK139">
            <v>0</v>
          </cell>
          <cell r="IL139">
            <v>0</v>
          </cell>
          <cell r="IO139">
            <v>0</v>
          </cell>
          <cell r="IP139">
            <v>0</v>
          </cell>
          <cell r="IQ139">
            <v>0</v>
          </cell>
          <cell r="IR139" t="e">
            <v>#REF!</v>
          </cell>
          <cell r="IS139" t="e">
            <v>#REF!</v>
          </cell>
          <cell r="IT139">
            <v>0</v>
          </cell>
          <cell r="IU139">
            <v>0</v>
          </cell>
        </row>
        <row r="140">
          <cell r="FX140">
            <v>0</v>
          </cell>
          <cell r="FY140">
            <v>0</v>
          </cell>
          <cell r="FZ140">
            <v>0</v>
          </cell>
          <cell r="GA140">
            <v>0</v>
          </cell>
          <cell r="GB140">
            <v>0</v>
          </cell>
          <cell r="GC140">
            <v>0</v>
          </cell>
          <cell r="GD140">
            <v>0</v>
          </cell>
          <cell r="GE140">
            <v>0</v>
          </cell>
          <cell r="GF140">
            <v>0</v>
          </cell>
          <cell r="GG140">
            <v>0</v>
          </cell>
          <cell r="GH140">
            <v>0</v>
          </cell>
          <cell r="GI140">
            <v>0</v>
          </cell>
          <cell r="GJ140">
            <v>0</v>
          </cell>
          <cell r="GK140">
            <v>0</v>
          </cell>
          <cell r="GM140">
            <v>0</v>
          </cell>
          <cell r="HS140">
            <v>0</v>
          </cell>
          <cell r="HT140">
            <v>0</v>
          </cell>
          <cell r="HU140">
            <v>0</v>
          </cell>
          <cell r="HV140">
            <v>0</v>
          </cell>
          <cell r="HW140">
            <v>0</v>
          </cell>
          <cell r="HX140">
            <v>0</v>
          </cell>
          <cell r="HY140">
            <v>0</v>
          </cell>
          <cell r="HZ140">
            <v>0</v>
          </cell>
          <cell r="IA140">
            <v>0</v>
          </cell>
          <cell r="IB140">
            <v>0</v>
          </cell>
          <cell r="IC140">
            <v>0</v>
          </cell>
          <cell r="ID140">
            <v>0</v>
          </cell>
          <cell r="IE140">
            <v>0</v>
          </cell>
          <cell r="IF140">
            <v>0</v>
          </cell>
          <cell r="IG140">
            <v>0</v>
          </cell>
          <cell r="IH140">
            <v>0</v>
          </cell>
          <cell r="II140">
            <v>0</v>
          </cell>
          <cell r="IJ140">
            <v>0</v>
          </cell>
          <cell r="IK140">
            <v>0</v>
          </cell>
          <cell r="IL140">
            <v>0</v>
          </cell>
          <cell r="IO140">
            <v>0</v>
          </cell>
          <cell r="IP140">
            <v>0</v>
          </cell>
          <cell r="IQ140">
            <v>0</v>
          </cell>
          <cell r="IR140" t="e">
            <v>#REF!</v>
          </cell>
          <cell r="IS140" t="e">
            <v>#REF!</v>
          </cell>
          <cell r="IT140">
            <v>0</v>
          </cell>
          <cell r="IU140">
            <v>0</v>
          </cell>
        </row>
        <row r="141">
          <cell r="FX141">
            <v>0</v>
          </cell>
          <cell r="FY141">
            <v>0</v>
          </cell>
          <cell r="FZ141">
            <v>0</v>
          </cell>
          <cell r="GA141">
            <v>0</v>
          </cell>
          <cell r="GB141">
            <v>0</v>
          </cell>
          <cell r="GC141">
            <v>0</v>
          </cell>
          <cell r="GD141">
            <v>0</v>
          </cell>
          <cell r="GE141">
            <v>0</v>
          </cell>
          <cell r="GF141">
            <v>0</v>
          </cell>
          <cell r="GG141">
            <v>0</v>
          </cell>
          <cell r="GH141">
            <v>0</v>
          </cell>
          <cell r="GI141">
            <v>0</v>
          </cell>
          <cell r="GJ141">
            <v>0</v>
          </cell>
          <cell r="GK141">
            <v>0</v>
          </cell>
          <cell r="GM141">
            <v>0</v>
          </cell>
          <cell r="HS141">
            <v>0</v>
          </cell>
          <cell r="HT141">
            <v>0</v>
          </cell>
          <cell r="HU141">
            <v>0</v>
          </cell>
          <cell r="HV141">
            <v>0</v>
          </cell>
          <cell r="HW141">
            <v>0</v>
          </cell>
          <cell r="HX141">
            <v>0</v>
          </cell>
          <cell r="HY141">
            <v>0</v>
          </cell>
          <cell r="HZ141">
            <v>0</v>
          </cell>
          <cell r="IA141">
            <v>0</v>
          </cell>
          <cell r="IB141">
            <v>0</v>
          </cell>
          <cell r="IC141">
            <v>0</v>
          </cell>
          <cell r="ID141">
            <v>0</v>
          </cell>
          <cell r="IE141">
            <v>0</v>
          </cell>
          <cell r="IF141">
            <v>0</v>
          </cell>
          <cell r="IG141">
            <v>0</v>
          </cell>
          <cell r="IH141">
            <v>0</v>
          </cell>
          <cell r="II141">
            <v>0</v>
          </cell>
          <cell r="IJ141">
            <v>0</v>
          </cell>
          <cell r="IK141">
            <v>0</v>
          </cell>
          <cell r="IL141">
            <v>0</v>
          </cell>
          <cell r="IO141">
            <v>0</v>
          </cell>
          <cell r="IP141">
            <v>0</v>
          </cell>
          <cell r="IQ141">
            <v>0</v>
          </cell>
          <cell r="IR141" t="e">
            <v>#REF!</v>
          </cell>
          <cell r="IS141" t="e">
            <v>#REF!</v>
          </cell>
          <cell r="IT141">
            <v>0</v>
          </cell>
          <cell r="IU141">
            <v>0</v>
          </cell>
        </row>
        <row r="142">
          <cell r="FX142">
            <v>0</v>
          </cell>
          <cell r="FY142">
            <v>0</v>
          </cell>
          <cell r="FZ142">
            <v>0</v>
          </cell>
          <cell r="GA142">
            <v>0</v>
          </cell>
          <cell r="GB142">
            <v>0</v>
          </cell>
          <cell r="GC142">
            <v>0</v>
          </cell>
          <cell r="GD142">
            <v>0</v>
          </cell>
          <cell r="GE142">
            <v>0</v>
          </cell>
          <cell r="GF142">
            <v>0</v>
          </cell>
          <cell r="GG142">
            <v>0</v>
          </cell>
          <cell r="GH142">
            <v>0</v>
          </cell>
          <cell r="GI142">
            <v>0</v>
          </cell>
          <cell r="GJ142">
            <v>0</v>
          </cell>
          <cell r="GK142">
            <v>0</v>
          </cell>
          <cell r="GM142">
            <v>0</v>
          </cell>
          <cell r="HS142">
            <v>0</v>
          </cell>
          <cell r="HT142">
            <v>0</v>
          </cell>
          <cell r="HU142">
            <v>0</v>
          </cell>
          <cell r="HV142">
            <v>0</v>
          </cell>
          <cell r="HW142">
            <v>0</v>
          </cell>
          <cell r="HX142">
            <v>0</v>
          </cell>
          <cell r="HY142">
            <v>0</v>
          </cell>
          <cell r="HZ142">
            <v>0</v>
          </cell>
          <cell r="IA142">
            <v>0</v>
          </cell>
          <cell r="IB142">
            <v>0</v>
          </cell>
          <cell r="IC142">
            <v>0</v>
          </cell>
          <cell r="ID142">
            <v>0</v>
          </cell>
          <cell r="IE142">
            <v>0</v>
          </cell>
          <cell r="IF142">
            <v>0</v>
          </cell>
          <cell r="IG142">
            <v>0</v>
          </cell>
          <cell r="IH142">
            <v>0</v>
          </cell>
          <cell r="II142">
            <v>0</v>
          </cell>
          <cell r="IJ142">
            <v>0</v>
          </cell>
          <cell r="IK142">
            <v>0</v>
          </cell>
          <cell r="IL142">
            <v>0</v>
          </cell>
          <cell r="IO142">
            <v>0</v>
          </cell>
          <cell r="IP142">
            <v>0</v>
          </cell>
          <cell r="IQ142">
            <v>0</v>
          </cell>
          <cell r="IR142" t="e">
            <v>#REF!</v>
          </cell>
          <cell r="IS142" t="e">
            <v>#REF!</v>
          </cell>
          <cell r="IT142">
            <v>0</v>
          </cell>
          <cell r="IU142">
            <v>0</v>
          </cell>
        </row>
        <row r="143">
          <cell r="FX143">
            <v>0</v>
          </cell>
          <cell r="FY143">
            <v>0</v>
          </cell>
          <cell r="FZ143">
            <v>0</v>
          </cell>
          <cell r="GA143">
            <v>0</v>
          </cell>
          <cell r="GB143">
            <v>0</v>
          </cell>
          <cell r="GC143">
            <v>0</v>
          </cell>
          <cell r="GD143">
            <v>0</v>
          </cell>
          <cell r="GE143">
            <v>0</v>
          </cell>
          <cell r="GF143">
            <v>0</v>
          </cell>
          <cell r="GG143">
            <v>0</v>
          </cell>
          <cell r="GH143">
            <v>0</v>
          </cell>
          <cell r="GI143">
            <v>0</v>
          </cell>
          <cell r="GJ143">
            <v>0</v>
          </cell>
          <cell r="GK143">
            <v>0</v>
          </cell>
          <cell r="GM143">
            <v>0</v>
          </cell>
          <cell r="HS143">
            <v>0</v>
          </cell>
          <cell r="HT143">
            <v>0</v>
          </cell>
          <cell r="HU143">
            <v>0</v>
          </cell>
          <cell r="HV143">
            <v>0</v>
          </cell>
          <cell r="HW143">
            <v>0</v>
          </cell>
          <cell r="HX143">
            <v>0</v>
          </cell>
          <cell r="HY143">
            <v>0</v>
          </cell>
          <cell r="HZ143">
            <v>0</v>
          </cell>
          <cell r="IA143">
            <v>0</v>
          </cell>
          <cell r="IB143">
            <v>0</v>
          </cell>
          <cell r="IC143">
            <v>0</v>
          </cell>
          <cell r="ID143">
            <v>0</v>
          </cell>
          <cell r="IE143">
            <v>0</v>
          </cell>
          <cell r="IF143">
            <v>0</v>
          </cell>
          <cell r="IG143">
            <v>0</v>
          </cell>
          <cell r="IH143">
            <v>0</v>
          </cell>
          <cell r="II143">
            <v>0</v>
          </cell>
          <cell r="IJ143">
            <v>0</v>
          </cell>
          <cell r="IK143">
            <v>0</v>
          </cell>
          <cell r="IL143">
            <v>0</v>
          </cell>
          <cell r="IO143">
            <v>0</v>
          </cell>
          <cell r="IP143">
            <v>0</v>
          </cell>
          <cell r="IQ143">
            <v>0</v>
          </cell>
          <cell r="IR143" t="e">
            <v>#REF!</v>
          </cell>
          <cell r="IS143" t="e">
            <v>#REF!</v>
          </cell>
          <cell r="IT143" t="e">
            <v>#REF!</v>
          </cell>
          <cell r="IU143">
            <v>0</v>
          </cell>
        </row>
        <row r="144">
          <cell r="FX144">
            <v>0</v>
          </cell>
          <cell r="FY144">
            <v>0</v>
          </cell>
          <cell r="FZ144">
            <v>0</v>
          </cell>
          <cell r="GA144">
            <v>0</v>
          </cell>
          <cell r="GB144">
            <v>0</v>
          </cell>
          <cell r="GC144">
            <v>0</v>
          </cell>
          <cell r="GD144">
            <v>0</v>
          </cell>
          <cell r="GE144">
            <v>0</v>
          </cell>
          <cell r="GF144">
            <v>0</v>
          </cell>
          <cell r="GG144">
            <v>0</v>
          </cell>
          <cell r="GH144">
            <v>0</v>
          </cell>
          <cell r="GI144">
            <v>0</v>
          </cell>
          <cell r="GJ144">
            <v>0</v>
          </cell>
          <cell r="GK144">
            <v>0</v>
          </cell>
          <cell r="GM144">
            <v>0</v>
          </cell>
          <cell r="HS144">
            <v>0</v>
          </cell>
          <cell r="HT144">
            <v>0</v>
          </cell>
          <cell r="HU144">
            <v>0</v>
          </cell>
          <cell r="HV144">
            <v>0</v>
          </cell>
          <cell r="HW144">
            <v>0</v>
          </cell>
          <cell r="HX144">
            <v>0</v>
          </cell>
          <cell r="HY144">
            <v>0</v>
          </cell>
          <cell r="HZ144">
            <v>0</v>
          </cell>
          <cell r="IA144">
            <v>0</v>
          </cell>
          <cell r="IB144">
            <v>0</v>
          </cell>
          <cell r="IC144">
            <v>0</v>
          </cell>
          <cell r="ID144">
            <v>0</v>
          </cell>
          <cell r="IE144">
            <v>0</v>
          </cell>
          <cell r="IF144">
            <v>0</v>
          </cell>
          <cell r="IG144">
            <v>0</v>
          </cell>
          <cell r="IH144">
            <v>0</v>
          </cell>
          <cell r="II144">
            <v>0</v>
          </cell>
          <cell r="IJ144">
            <v>0</v>
          </cell>
          <cell r="IK144">
            <v>0</v>
          </cell>
          <cell r="IL144">
            <v>0</v>
          </cell>
          <cell r="IO144">
            <v>0</v>
          </cell>
          <cell r="IP144">
            <v>0</v>
          </cell>
          <cell r="IQ144">
            <v>0</v>
          </cell>
          <cell r="IR144" t="e">
            <v>#REF!</v>
          </cell>
          <cell r="IS144" t="e">
            <v>#REF!</v>
          </cell>
          <cell r="IT144">
            <v>0</v>
          </cell>
          <cell r="IU144">
            <v>0</v>
          </cell>
        </row>
        <row r="145">
          <cell r="FX145">
            <v>0</v>
          </cell>
          <cell r="FY145">
            <v>0</v>
          </cell>
          <cell r="FZ145">
            <v>0</v>
          </cell>
          <cell r="GA145">
            <v>0</v>
          </cell>
          <cell r="GB145">
            <v>0</v>
          </cell>
          <cell r="GC145">
            <v>0</v>
          </cell>
          <cell r="GD145">
            <v>0</v>
          </cell>
          <cell r="GE145">
            <v>0</v>
          </cell>
          <cell r="GF145">
            <v>0</v>
          </cell>
          <cell r="GG145">
            <v>0</v>
          </cell>
          <cell r="GH145">
            <v>0</v>
          </cell>
          <cell r="GI145">
            <v>0</v>
          </cell>
          <cell r="GJ145">
            <v>0</v>
          </cell>
          <cell r="GK145">
            <v>0</v>
          </cell>
          <cell r="GM145">
            <v>0</v>
          </cell>
          <cell r="HS145">
            <v>0</v>
          </cell>
          <cell r="HT145">
            <v>0</v>
          </cell>
          <cell r="HU145">
            <v>0</v>
          </cell>
          <cell r="HV145">
            <v>0</v>
          </cell>
          <cell r="HW145">
            <v>0</v>
          </cell>
          <cell r="HX145">
            <v>0</v>
          </cell>
          <cell r="HY145">
            <v>0</v>
          </cell>
          <cell r="HZ145">
            <v>0</v>
          </cell>
          <cell r="IA145">
            <v>0</v>
          </cell>
          <cell r="IB145">
            <v>0</v>
          </cell>
          <cell r="IC145">
            <v>0</v>
          </cell>
          <cell r="ID145">
            <v>0</v>
          </cell>
          <cell r="IE145">
            <v>0</v>
          </cell>
          <cell r="IF145">
            <v>0</v>
          </cell>
          <cell r="IG145">
            <v>0</v>
          </cell>
          <cell r="IH145">
            <v>0</v>
          </cell>
          <cell r="II145">
            <v>0</v>
          </cell>
          <cell r="IJ145">
            <v>0</v>
          </cell>
          <cell r="IK145">
            <v>0</v>
          </cell>
          <cell r="IL145">
            <v>0</v>
          </cell>
          <cell r="IO145">
            <v>0</v>
          </cell>
          <cell r="IP145">
            <v>0</v>
          </cell>
          <cell r="IQ145">
            <v>0</v>
          </cell>
          <cell r="IR145">
            <v>0</v>
          </cell>
          <cell r="IS145">
            <v>0</v>
          </cell>
          <cell r="IT145">
            <v>0</v>
          </cell>
          <cell r="IU145">
            <v>0</v>
          </cell>
        </row>
        <row r="146">
          <cell r="FX146">
            <v>0</v>
          </cell>
          <cell r="FY146">
            <v>0</v>
          </cell>
          <cell r="FZ146">
            <v>0</v>
          </cell>
          <cell r="GA146">
            <v>0</v>
          </cell>
          <cell r="GB146">
            <v>0</v>
          </cell>
          <cell r="GC146">
            <v>0</v>
          </cell>
          <cell r="GD146">
            <v>0</v>
          </cell>
          <cell r="GE146">
            <v>0</v>
          </cell>
          <cell r="GF146">
            <v>0</v>
          </cell>
          <cell r="GG146">
            <v>0</v>
          </cell>
          <cell r="GH146">
            <v>0</v>
          </cell>
          <cell r="GI146">
            <v>0</v>
          </cell>
          <cell r="GJ146">
            <v>0</v>
          </cell>
          <cell r="GK146">
            <v>0</v>
          </cell>
          <cell r="GM146">
            <v>0</v>
          </cell>
          <cell r="HS146">
            <v>527192.03</v>
          </cell>
          <cell r="HT146">
            <v>1976.9701125000001</v>
          </cell>
          <cell r="HU146">
            <v>0</v>
          </cell>
          <cell r="HV146">
            <v>0</v>
          </cell>
          <cell r="HW146">
            <v>0</v>
          </cell>
          <cell r="HX146">
            <v>0</v>
          </cell>
          <cell r="HY146">
            <v>0</v>
          </cell>
          <cell r="HZ146">
            <v>0</v>
          </cell>
          <cell r="IA146">
            <v>0</v>
          </cell>
          <cell r="IB146">
            <v>0</v>
          </cell>
          <cell r="IC146">
            <v>0</v>
          </cell>
          <cell r="ID146">
            <v>0</v>
          </cell>
          <cell r="IE146">
            <v>0</v>
          </cell>
          <cell r="IF146">
            <v>0</v>
          </cell>
          <cell r="IG146">
            <v>0</v>
          </cell>
          <cell r="IH146">
            <v>0</v>
          </cell>
          <cell r="II146">
            <v>0</v>
          </cell>
          <cell r="IJ146">
            <v>0</v>
          </cell>
          <cell r="IK146">
            <v>0</v>
          </cell>
          <cell r="IL146">
            <v>0</v>
          </cell>
          <cell r="IO146">
            <v>0</v>
          </cell>
          <cell r="IP146">
            <v>0</v>
          </cell>
          <cell r="IQ146">
            <v>0</v>
          </cell>
          <cell r="IR146">
            <v>0</v>
          </cell>
          <cell r="IS146">
            <v>0</v>
          </cell>
          <cell r="IT146">
            <v>0</v>
          </cell>
          <cell r="IU146">
            <v>0</v>
          </cell>
        </row>
        <row r="147">
          <cell r="FX147">
            <v>0</v>
          </cell>
          <cell r="FY147">
            <v>0</v>
          </cell>
          <cell r="FZ147">
            <v>0</v>
          </cell>
          <cell r="GA147">
            <v>0</v>
          </cell>
          <cell r="GB147">
            <v>0</v>
          </cell>
          <cell r="GC147">
            <v>0</v>
          </cell>
          <cell r="GD147">
            <v>0</v>
          </cell>
          <cell r="GE147">
            <v>0</v>
          </cell>
          <cell r="GF147">
            <v>0</v>
          </cell>
          <cell r="GG147">
            <v>0</v>
          </cell>
          <cell r="GH147">
            <v>0</v>
          </cell>
          <cell r="GI147">
            <v>0</v>
          </cell>
          <cell r="GJ147">
            <v>0</v>
          </cell>
          <cell r="GK147">
            <v>0</v>
          </cell>
          <cell r="GM147">
            <v>0</v>
          </cell>
          <cell r="HS147">
            <v>53669.035000000003</v>
          </cell>
          <cell r="HT147">
            <v>4293.5228000000006</v>
          </cell>
          <cell r="HU147">
            <v>0</v>
          </cell>
          <cell r="HV147">
            <v>107338.07</v>
          </cell>
          <cell r="HW147">
            <v>6976.974549999999</v>
          </cell>
          <cell r="HX147">
            <v>0</v>
          </cell>
          <cell r="HY147">
            <v>107338.07</v>
          </cell>
          <cell r="HZ147">
            <v>4830.2131499999987</v>
          </cell>
          <cell r="IA147">
            <v>0</v>
          </cell>
          <cell r="IB147">
            <v>107338.07</v>
          </cell>
          <cell r="IC147">
            <v>2683.4517499999984</v>
          </cell>
          <cell r="ID147">
            <v>0</v>
          </cell>
          <cell r="IE147">
            <v>53669.035000000003</v>
          </cell>
          <cell r="IF147">
            <v>536.69034999999826</v>
          </cell>
          <cell r="IG147">
            <v>0</v>
          </cell>
          <cell r="IH147">
            <v>0</v>
          </cell>
          <cell r="II147">
            <v>-1.7462298274040222E-12</v>
          </cell>
          <cell r="IJ147">
            <v>0</v>
          </cell>
          <cell r="IK147">
            <v>0</v>
          </cell>
          <cell r="IL147">
            <v>-1.7462298274040222E-12</v>
          </cell>
          <cell r="IO147">
            <v>0</v>
          </cell>
          <cell r="IP147">
            <v>0</v>
          </cell>
          <cell r="IQ147">
            <v>0</v>
          </cell>
          <cell r="IR147">
            <v>0</v>
          </cell>
          <cell r="IS147">
            <v>0</v>
          </cell>
          <cell r="IT147">
            <v>0</v>
          </cell>
          <cell r="IU147">
            <v>0</v>
          </cell>
        </row>
        <row r="148">
          <cell r="FX148">
            <v>0</v>
          </cell>
          <cell r="FY148">
            <v>0</v>
          </cell>
          <cell r="FZ148">
            <v>0</v>
          </cell>
          <cell r="GA148">
            <v>0</v>
          </cell>
          <cell r="GB148">
            <v>0</v>
          </cell>
          <cell r="GC148">
            <v>0</v>
          </cell>
          <cell r="GD148">
            <v>0</v>
          </cell>
          <cell r="GE148">
            <v>0</v>
          </cell>
          <cell r="GF148">
            <v>0</v>
          </cell>
          <cell r="GG148">
            <v>0</v>
          </cell>
          <cell r="GH148">
            <v>0</v>
          </cell>
          <cell r="GI148">
            <v>0</v>
          </cell>
          <cell r="GJ148">
            <v>0</v>
          </cell>
          <cell r="GK148">
            <v>0</v>
          </cell>
          <cell r="GM148">
            <v>0</v>
          </cell>
          <cell r="HS148">
            <v>103703.70166666666</v>
          </cell>
          <cell r="HT148">
            <v>23053.332880499998</v>
          </cell>
          <cell r="HU148">
            <v>0</v>
          </cell>
          <cell r="HV148">
            <v>207407.40333333332</v>
          </cell>
          <cell r="HW148">
            <v>34579.999320750001</v>
          </cell>
          <cell r="HX148">
            <v>0</v>
          </cell>
          <cell r="HY148">
            <v>207407.40333333332</v>
          </cell>
          <cell r="HZ148">
            <v>19211.11073375</v>
          </cell>
          <cell r="IA148">
            <v>0</v>
          </cell>
          <cell r="IB148">
            <v>103703.70166666666</v>
          </cell>
          <cell r="IC148">
            <v>3842.2221467499999</v>
          </cell>
          <cell r="ID148">
            <v>0</v>
          </cell>
          <cell r="IE148">
            <v>0</v>
          </cell>
          <cell r="IF148">
            <v>0</v>
          </cell>
          <cell r="IG148">
            <v>0</v>
          </cell>
          <cell r="IH148">
            <v>0</v>
          </cell>
          <cell r="II148">
            <v>0</v>
          </cell>
          <cell r="IJ148">
            <v>0</v>
          </cell>
          <cell r="IK148">
            <v>0</v>
          </cell>
          <cell r="IL148">
            <v>0</v>
          </cell>
          <cell r="IO148">
            <v>0</v>
          </cell>
          <cell r="IP148">
            <v>0</v>
          </cell>
          <cell r="IQ148">
            <v>0</v>
          </cell>
          <cell r="IR148">
            <v>0</v>
          </cell>
          <cell r="IS148">
            <v>0</v>
          </cell>
          <cell r="IT148">
            <v>0</v>
          </cell>
          <cell r="IU148">
            <v>0</v>
          </cell>
        </row>
        <row r="149">
          <cell r="FX149">
            <v>0</v>
          </cell>
          <cell r="FY149">
            <v>0</v>
          </cell>
          <cell r="FZ149">
            <v>0</v>
          </cell>
          <cell r="GA149">
            <v>0</v>
          </cell>
          <cell r="GB149">
            <v>0</v>
          </cell>
          <cell r="GC149">
            <v>0</v>
          </cell>
          <cell r="GD149">
            <v>0</v>
          </cell>
          <cell r="GE149">
            <v>0</v>
          </cell>
          <cell r="GF149">
            <v>0</v>
          </cell>
          <cell r="GG149">
            <v>0</v>
          </cell>
          <cell r="GH149">
            <v>0</v>
          </cell>
          <cell r="GI149">
            <v>0</v>
          </cell>
          <cell r="GJ149">
            <v>0</v>
          </cell>
          <cell r="GK149">
            <v>0</v>
          </cell>
          <cell r="GM149">
            <v>0</v>
          </cell>
          <cell r="HS149">
            <v>5938030.4328571428</v>
          </cell>
          <cell r="HT149">
            <v>573873.52864543756</v>
          </cell>
          <cell r="HU149">
            <v>0</v>
          </cell>
          <cell r="HV149">
            <v>11876060.865714286</v>
          </cell>
          <cell r="HW149">
            <v>901801.25929997338</v>
          </cell>
          <cell r="HX149">
            <v>0</v>
          </cell>
          <cell r="HY149">
            <v>11876060.865714286</v>
          </cell>
          <cell r="HZ149">
            <v>573873.52864543768</v>
          </cell>
          <cell r="IA149">
            <v>0</v>
          </cell>
          <cell r="IB149">
            <v>11876060.865714286</v>
          </cell>
          <cell r="IC149">
            <v>245945.79799090204</v>
          </cell>
          <cell r="ID149">
            <v>0</v>
          </cell>
          <cell r="IE149">
            <v>0</v>
          </cell>
          <cell r="IF149">
            <v>2.5716144591569901E-10</v>
          </cell>
          <cell r="IG149">
            <v>0</v>
          </cell>
          <cell r="IH149">
            <v>0</v>
          </cell>
          <cell r="II149">
            <v>2.5716144591569901E-10</v>
          </cell>
          <cell r="IJ149">
            <v>0</v>
          </cell>
          <cell r="IK149">
            <v>0</v>
          </cell>
          <cell r="IL149">
            <v>2.5716144591569901E-10</v>
          </cell>
          <cell r="IO149">
            <v>0</v>
          </cell>
          <cell r="IP149">
            <v>0</v>
          </cell>
          <cell r="IQ149">
            <v>0</v>
          </cell>
          <cell r="IR149">
            <v>0</v>
          </cell>
          <cell r="IS149">
            <v>0</v>
          </cell>
          <cell r="IT149">
            <v>0</v>
          </cell>
          <cell r="IU149">
            <v>0</v>
          </cell>
        </row>
        <row r="150">
          <cell r="FX150">
            <v>0</v>
          </cell>
          <cell r="FY150">
            <v>0</v>
          </cell>
          <cell r="FZ150">
            <v>0</v>
          </cell>
          <cell r="GA150">
            <v>0</v>
          </cell>
          <cell r="GB150">
            <v>0</v>
          </cell>
          <cell r="GC150">
            <v>0</v>
          </cell>
          <cell r="GD150">
            <v>0</v>
          </cell>
          <cell r="GE150">
            <v>0</v>
          </cell>
          <cell r="GF150">
            <v>0</v>
          </cell>
          <cell r="GG150">
            <v>0</v>
          </cell>
          <cell r="GH150">
            <v>0</v>
          </cell>
          <cell r="GI150">
            <v>0</v>
          </cell>
          <cell r="GJ150">
            <v>0</v>
          </cell>
          <cell r="GK150">
            <v>0</v>
          </cell>
          <cell r="GM150">
            <v>0</v>
          </cell>
          <cell r="HS150">
            <v>55750.080000000002</v>
          </cell>
          <cell r="HT150">
            <v>5387.8967940000002</v>
          </cell>
          <cell r="HU150">
            <v>0</v>
          </cell>
          <cell r="HV150">
            <v>111500.16</v>
          </cell>
          <cell r="HW150">
            <v>8466.6949619999996</v>
          </cell>
          <cell r="HX150">
            <v>0</v>
          </cell>
          <cell r="HY150">
            <v>111500.16</v>
          </cell>
          <cell r="HZ150">
            <v>5387.8967939999984</v>
          </cell>
          <cell r="IA150">
            <v>0</v>
          </cell>
          <cell r="IB150">
            <v>111500.16</v>
          </cell>
          <cell r="IC150">
            <v>2309.0986259999981</v>
          </cell>
          <cell r="ID150">
            <v>0</v>
          </cell>
          <cell r="IE150">
            <v>0</v>
          </cell>
          <cell r="IF150">
            <v>-2.0090737962163985E-12</v>
          </cell>
          <cell r="IG150">
            <v>0</v>
          </cell>
          <cell r="IH150">
            <v>0</v>
          </cell>
          <cell r="II150">
            <v>-2.0090737962163985E-12</v>
          </cell>
          <cell r="IJ150">
            <v>0</v>
          </cell>
          <cell r="IK150">
            <v>0</v>
          </cell>
          <cell r="IL150">
            <v>-2.0090737962163985E-12</v>
          </cell>
          <cell r="IO150">
            <v>0</v>
          </cell>
          <cell r="IP150">
            <v>0</v>
          </cell>
          <cell r="IQ150">
            <v>0</v>
          </cell>
          <cell r="IR150">
            <v>0</v>
          </cell>
          <cell r="IS150">
            <v>0</v>
          </cell>
          <cell r="IT150">
            <v>0</v>
          </cell>
          <cell r="IU150">
            <v>0</v>
          </cell>
        </row>
        <row r="151">
          <cell r="FX151">
            <v>0</v>
          </cell>
          <cell r="FY151">
            <v>0</v>
          </cell>
          <cell r="FZ151">
            <v>0</v>
          </cell>
          <cell r="GA151">
            <v>0</v>
          </cell>
          <cell r="GB151">
            <v>0</v>
          </cell>
          <cell r="GC151">
            <v>0</v>
          </cell>
          <cell r="GD151">
            <v>0</v>
          </cell>
          <cell r="GE151">
            <v>0</v>
          </cell>
          <cell r="GF151">
            <v>0</v>
          </cell>
          <cell r="GG151">
            <v>0</v>
          </cell>
          <cell r="GH151">
            <v>0</v>
          </cell>
          <cell r="GI151">
            <v>0</v>
          </cell>
          <cell r="GJ151">
            <v>0</v>
          </cell>
          <cell r="GK151">
            <v>0</v>
          </cell>
          <cell r="GM151">
            <v>0</v>
          </cell>
          <cell r="HS151">
            <v>1566429.7542857141</v>
          </cell>
          <cell r="HT151">
            <v>48999.880751249999</v>
          </cell>
          <cell r="HU151">
            <v>0</v>
          </cell>
          <cell r="HV151">
            <v>3132859.5085714282</v>
          </cell>
          <cell r="HW151">
            <v>76999.812609107146</v>
          </cell>
          <cell r="HX151">
            <v>0</v>
          </cell>
          <cell r="HY151">
            <v>3132859.5085714282</v>
          </cell>
          <cell r="HZ151">
            <v>48999.880751250021</v>
          </cell>
          <cell r="IA151">
            <v>0</v>
          </cell>
          <cell r="IB151">
            <v>3132859.5085714282</v>
          </cell>
          <cell r="IC151">
            <v>20999.948893392881</v>
          </cell>
          <cell r="ID151">
            <v>0</v>
          </cell>
          <cell r="IE151">
            <v>0</v>
          </cell>
          <cell r="IF151">
            <v>2.08092387765646E-11</v>
          </cell>
          <cell r="IG151">
            <v>0</v>
          </cell>
          <cell r="IH151">
            <v>0</v>
          </cell>
          <cell r="II151">
            <v>2.08092387765646E-11</v>
          </cell>
          <cell r="IJ151">
            <v>0</v>
          </cell>
          <cell r="IK151">
            <v>0</v>
          </cell>
          <cell r="IL151">
            <v>2.08092387765646E-11</v>
          </cell>
          <cell r="IO151">
            <v>0</v>
          </cell>
          <cell r="IP151">
            <v>0</v>
          </cell>
          <cell r="IQ151">
            <v>0</v>
          </cell>
          <cell r="IR151">
            <v>0</v>
          </cell>
          <cell r="IS151">
            <v>0</v>
          </cell>
          <cell r="IT151">
            <v>0</v>
          </cell>
          <cell r="IU151">
            <v>0</v>
          </cell>
        </row>
        <row r="152">
          <cell r="FX152">
            <v>0</v>
          </cell>
          <cell r="FY152">
            <v>0</v>
          </cell>
          <cell r="FZ152">
            <v>0</v>
          </cell>
          <cell r="GA152">
            <v>0</v>
          </cell>
          <cell r="GB152">
            <v>0</v>
          </cell>
          <cell r="GC152">
            <v>0</v>
          </cell>
          <cell r="GD152">
            <v>0</v>
          </cell>
          <cell r="GE152">
            <v>0</v>
          </cell>
          <cell r="GF152">
            <v>0</v>
          </cell>
          <cell r="GG152">
            <v>0</v>
          </cell>
          <cell r="GH152">
            <v>0</v>
          </cell>
          <cell r="GI152">
            <v>0</v>
          </cell>
          <cell r="GJ152">
            <v>0</v>
          </cell>
          <cell r="GK152">
            <v>0</v>
          </cell>
          <cell r="GM152">
            <v>0</v>
          </cell>
          <cell r="HS152">
            <v>29213.562857142857</v>
          </cell>
          <cell r="HT152">
            <v>4450.3211317499999</v>
          </cell>
          <cell r="HU152">
            <v>0</v>
          </cell>
          <cell r="HV152">
            <v>58427.125714285714</v>
          </cell>
          <cell r="HW152">
            <v>6993.3617784642865</v>
          </cell>
          <cell r="HX152">
            <v>0</v>
          </cell>
          <cell r="HY152">
            <v>58427.125714285714</v>
          </cell>
          <cell r="HZ152">
            <v>4450.3211317500009</v>
          </cell>
          <cell r="IA152">
            <v>0</v>
          </cell>
          <cell r="IB152">
            <v>58427.125714285714</v>
          </cell>
          <cell r="IC152">
            <v>1907.2804850357152</v>
          </cell>
          <cell r="ID152">
            <v>0</v>
          </cell>
          <cell r="IE152">
            <v>0</v>
          </cell>
          <cell r="IF152">
            <v>9.5005816547200081E-13</v>
          </cell>
          <cell r="IG152">
            <v>0</v>
          </cell>
          <cell r="IH152">
            <v>0</v>
          </cell>
          <cell r="II152">
            <v>9.5005816547200081E-13</v>
          </cell>
          <cell r="IJ152">
            <v>0</v>
          </cell>
          <cell r="IK152">
            <v>0</v>
          </cell>
          <cell r="IL152">
            <v>9.5005816547200081E-13</v>
          </cell>
          <cell r="IO152">
            <v>0</v>
          </cell>
          <cell r="IP152">
            <v>0</v>
          </cell>
          <cell r="IQ152">
            <v>0</v>
          </cell>
          <cell r="IR152">
            <v>0</v>
          </cell>
          <cell r="IS152">
            <v>0</v>
          </cell>
          <cell r="IT152">
            <v>0</v>
          </cell>
          <cell r="IU152">
            <v>0</v>
          </cell>
        </row>
        <row r="153">
          <cell r="FX153">
            <v>0</v>
          </cell>
          <cell r="FY153">
            <v>0</v>
          </cell>
          <cell r="FZ153">
            <v>0</v>
          </cell>
          <cell r="GA153">
            <v>0</v>
          </cell>
          <cell r="GB153">
            <v>0</v>
          </cell>
          <cell r="GC153">
            <v>0</v>
          </cell>
          <cell r="GD153">
            <v>0</v>
          </cell>
          <cell r="GE153">
            <v>0</v>
          </cell>
          <cell r="GF153">
            <v>0</v>
          </cell>
          <cell r="GG153">
            <v>0</v>
          </cell>
          <cell r="GH153">
            <v>0</v>
          </cell>
          <cell r="GI153">
            <v>0</v>
          </cell>
          <cell r="GJ153">
            <v>0</v>
          </cell>
          <cell r="GK153">
            <v>0</v>
          </cell>
          <cell r="GM153">
            <v>0</v>
          </cell>
          <cell r="HS153">
            <v>5299274.0985714281</v>
          </cell>
          <cell r="HT153">
            <v>512141.7211638125</v>
          </cell>
          <cell r="HU153">
            <v>0</v>
          </cell>
          <cell r="HV153">
            <v>10598548.197142856</v>
          </cell>
          <cell r="HW153">
            <v>804794.13325741969</v>
          </cell>
          <cell r="HX153">
            <v>0</v>
          </cell>
          <cell r="HY153">
            <v>10598548.197142856</v>
          </cell>
          <cell r="HZ153">
            <v>512141.72116381256</v>
          </cell>
          <cell r="IA153">
            <v>0</v>
          </cell>
          <cell r="IB153">
            <v>10598548.197142856</v>
          </cell>
          <cell r="IC153">
            <v>219489.30907020549</v>
          </cell>
          <cell r="ID153">
            <v>0</v>
          </cell>
          <cell r="IE153">
            <v>0</v>
          </cell>
          <cell r="IF153">
            <v>1.5429686754941942E-10</v>
          </cell>
          <cell r="IG153">
            <v>0</v>
          </cell>
          <cell r="IH153">
            <v>0</v>
          </cell>
          <cell r="II153">
            <v>1.5429686754941942E-10</v>
          </cell>
          <cell r="IJ153">
            <v>0</v>
          </cell>
          <cell r="IK153">
            <v>0</v>
          </cell>
          <cell r="IL153">
            <v>1.5429686754941942E-10</v>
          </cell>
          <cell r="IO153">
            <v>0</v>
          </cell>
          <cell r="IP153">
            <v>0</v>
          </cell>
          <cell r="IQ153">
            <v>0</v>
          </cell>
          <cell r="IR153">
            <v>0</v>
          </cell>
          <cell r="IS153">
            <v>0</v>
          </cell>
          <cell r="IT153">
            <v>0</v>
          </cell>
          <cell r="IU153">
            <v>0</v>
          </cell>
        </row>
        <row r="154">
          <cell r="FX154">
            <v>0</v>
          </cell>
          <cell r="FY154">
            <v>0</v>
          </cell>
          <cell r="FZ154">
            <v>0</v>
          </cell>
          <cell r="GA154">
            <v>0</v>
          </cell>
          <cell r="GB154">
            <v>0</v>
          </cell>
          <cell r="GC154">
            <v>0</v>
          </cell>
          <cell r="GD154">
            <v>0</v>
          </cell>
          <cell r="GE154">
            <v>0</v>
          </cell>
          <cell r="GF154">
            <v>0</v>
          </cell>
          <cell r="GG154">
            <v>0</v>
          </cell>
          <cell r="GH154">
            <v>0</v>
          </cell>
          <cell r="GI154">
            <v>0</v>
          </cell>
          <cell r="GJ154">
            <v>0</v>
          </cell>
          <cell r="GK154">
            <v>0</v>
          </cell>
          <cell r="GM154">
            <v>0</v>
          </cell>
          <cell r="HS154">
            <v>722974.99428571423</v>
          </cell>
          <cell r="HT154">
            <v>22615.561540000002</v>
          </cell>
          <cell r="HU154">
            <v>0</v>
          </cell>
          <cell r="HV154">
            <v>1445949.9885714285</v>
          </cell>
          <cell r="HW154">
            <v>35538.739562857147</v>
          </cell>
          <cell r="HX154">
            <v>0</v>
          </cell>
          <cell r="HY154">
            <v>1445949.9885714285</v>
          </cell>
          <cell r="HZ154">
            <v>22615.561540000002</v>
          </cell>
          <cell r="IA154">
            <v>0</v>
          </cell>
          <cell r="IB154">
            <v>1445949.9885714285</v>
          </cell>
          <cell r="IC154">
            <v>9692.38351714286</v>
          </cell>
          <cell r="ID154">
            <v>0</v>
          </cell>
          <cell r="IE154">
            <v>0</v>
          </cell>
          <cell r="IF154">
            <v>2.08092387765646E-12</v>
          </cell>
          <cell r="IG154">
            <v>0</v>
          </cell>
          <cell r="IH154">
            <v>0</v>
          </cell>
          <cell r="II154">
            <v>2.08092387765646E-12</v>
          </cell>
          <cell r="IJ154">
            <v>0</v>
          </cell>
          <cell r="IK154">
            <v>0</v>
          </cell>
          <cell r="IL154">
            <v>2.08092387765646E-12</v>
          </cell>
          <cell r="IO154">
            <v>0</v>
          </cell>
          <cell r="IP154">
            <v>0</v>
          </cell>
          <cell r="IQ154">
            <v>0</v>
          </cell>
          <cell r="IR154">
            <v>0</v>
          </cell>
          <cell r="IS154">
            <v>0</v>
          </cell>
          <cell r="IT154">
            <v>0</v>
          </cell>
          <cell r="IU154">
            <v>0</v>
          </cell>
        </row>
        <row r="155">
          <cell r="FX155">
            <v>0</v>
          </cell>
          <cell r="FY155">
            <v>0</v>
          </cell>
          <cell r="FZ155">
            <v>0</v>
          </cell>
          <cell r="GA155">
            <v>0</v>
          </cell>
          <cell r="GB155">
            <v>0</v>
          </cell>
          <cell r="GC155">
            <v>0</v>
          </cell>
          <cell r="GD155">
            <v>0</v>
          </cell>
          <cell r="GE155">
            <v>0</v>
          </cell>
          <cell r="GF155">
            <v>0</v>
          </cell>
          <cell r="GG155">
            <v>0</v>
          </cell>
          <cell r="GH155">
            <v>0</v>
          </cell>
          <cell r="GI155">
            <v>0</v>
          </cell>
          <cell r="GJ155">
            <v>0</v>
          </cell>
          <cell r="GK155">
            <v>0</v>
          </cell>
          <cell r="GM155">
            <v>0</v>
          </cell>
          <cell r="HS155">
            <v>330307.21857142856</v>
          </cell>
          <cell r="HT155">
            <v>50318.175909124999</v>
          </cell>
          <cell r="HU155">
            <v>0</v>
          </cell>
          <cell r="HV155">
            <v>660614.43714285712</v>
          </cell>
          <cell r="HW155">
            <v>79071.419285767843</v>
          </cell>
          <cell r="HX155">
            <v>0</v>
          </cell>
          <cell r="HY155">
            <v>660614.43714285712</v>
          </cell>
          <cell r="HZ155">
            <v>50318.175909124984</v>
          </cell>
          <cell r="IA155">
            <v>0</v>
          </cell>
          <cell r="IB155">
            <v>660614.43714285712</v>
          </cell>
          <cell r="IC155">
            <v>21564.932532482122</v>
          </cell>
          <cell r="ID155">
            <v>0</v>
          </cell>
          <cell r="IE155">
            <v>0</v>
          </cell>
          <cell r="IF155">
            <v>-2.0267907530069352E-11</v>
          </cell>
          <cell r="IG155">
            <v>0</v>
          </cell>
          <cell r="IH155">
            <v>0</v>
          </cell>
          <cell r="II155">
            <v>-2.0267907530069352E-11</v>
          </cell>
          <cell r="IJ155">
            <v>0</v>
          </cell>
          <cell r="IK155">
            <v>0</v>
          </cell>
          <cell r="IL155">
            <v>-2.0267907530069352E-11</v>
          </cell>
          <cell r="IO155">
            <v>0</v>
          </cell>
          <cell r="IP155">
            <v>0</v>
          </cell>
          <cell r="IQ155">
            <v>0</v>
          </cell>
          <cell r="IR155">
            <v>0</v>
          </cell>
          <cell r="IS155">
            <v>0</v>
          </cell>
          <cell r="IT155">
            <v>0</v>
          </cell>
          <cell r="IU155">
            <v>0</v>
          </cell>
        </row>
        <row r="156">
          <cell r="FX156">
            <v>0</v>
          </cell>
          <cell r="FY156">
            <v>0</v>
          </cell>
          <cell r="FZ156">
            <v>0</v>
          </cell>
          <cell r="GA156">
            <v>0</v>
          </cell>
          <cell r="GB156">
            <v>0</v>
          </cell>
          <cell r="GC156">
            <v>0</v>
          </cell>
          <cell r="GD156">
            <v>0</v>
          </cell>
          <cell r="GE156">
            <v>0</v>
          </cell>
          <cell r="GF156">
            <v>0</v>
          </cell>
          <cell r="GG156">
            <v>0</v>
          </cell>
          <cell r="GH156">
            <v>0</v>
          </cell>
          <cell r="GI156">
            <v>0</v>
          </cell>
          <cell r="GJ156">
            <v>0</v>
          </cell>
          <cell r="GK156">
            <v>0</v>
          </cell>
          <cell r="GM156">
            <v>0</v>
          </cell>
          <cell r="HS156">
            <v>988473.35428571433</v>
          </cell>
          <cell r="HT156">
            <v>95529.771733250018</v>
          </cell>
          <cell r="HU156">
            <v>0</v>
          </cell>
          <cell r="HV156">
            <v>1976946.7085714287</v>
          </cell>
          <cell r="HW156">
            <v>150118.21272367859</v>
          </cell>
          <cell r="HX156">
            <v>0</v>
          </cell>
          <cell r="HY156">
            <v>1976946.7085714287</v>
          </cell>
          <cell r="HZ156">
            <v>95529.771733250032</v>
          </cell>
          <cell r="IA156">
            <v>0</v>
          </cell>
          <cell r="IB156">
            <v>1976946.7085714287</v>
          </cell>
          <cell r="IC156">
            <v>40941.330742821447</v>
          </cell>
          <cell r="ID156">
            <v>0</v>
          </cell>
          <cell r="IE156">
            <v>0</v>
          </cell>
          <cell r="IF156">
            <v>1.9287108443677427E-11</v>
          </cell>
          <cell r="IG156">
            <v>0</v>
          </cell>
          <cell r="IH156">
            <v>0</v>
          </cell>
          <cell r="II156">
            <v>1.9287108443677427E-11</v>
          </cell>
          <cell r="IJ156">
            <v>0</v>
          </cell>
          <cell r="IK156">
            <v>0</v>
          </cell>
          <cell r="IL156">
            <v>1.9287108443677427E-11</v>
          </cell>
          <cell r="IO156">
            <v>0</v>
          </cell>
          <cell r="IP156">
            <v>0</v>
          </cell>
          <cell r="IQ156">
            <v>0</v>
          </cell>
          <cell r="IR156">
            <v>0</v>
          </cell>
          <cell r="IS156">
            <v>0</v>
          </cell>
          <cell r="IT156">
            <v>0</v>
          </cell>
          <cell r="IU156">
            <v>0</v>
          </cell>
        </row>
        <row r="157">
          <cell r="FX157">
            <v>0</v>
          </cell>
          <cell r="FY157">
            <v>0</v>
          </cell>
          <cell r="FZ157">
            <v>0</v>
          </cell>
          <cell r="GA157">
            <v>0</v>
          </cell>
          <cell r="GB157">
            <v>0</v>
          </cell>
          <cell r="GC157">
            <v>0</v>
          </cell>
          <cell r="GD157">
            <v>0</v>
          </cell>
          <cell r="GE157">
            <v>0</v>
          </cell>
          <cell r="GF157">
            <v>0</v>
          </cell>
          <cell r="GG157">
            <v>0</v>
          </cell>
          <cell r="GH157">
            <v>0</v>
          </cell>
          <cell r="GI157">
            <v>0</v>
          </cell>
          <cell r="GJ157">
            <v>0</v>
          </cell>
          <cell r="GK157">
            <v>0</v>
          </cell>
          <cell r="GM157">
            <v>0</v>
          </cell>
          <cell r="HS157">
            <v>250500.30000000002</v>
          </cell>
          <cell r="HT157">
            <v>44928.055455990005</v>
          </cell>
          <cell r="HU157">
            <v>0</v>
          </cell>
          <cell r="HV157">
            <v>501000.60000000003</v>
          </cell>
          <cell r="HW157">
            <v>70601.230002270007</v>
          </cell>
          <cell r="HX157">
            <v>0</v>
          </cell>
          <cell r="HY157">
            <v>501000.60000000003</v>
          </cell>
          <cell r="HZ157">
            <v>44928.055455989997</v>
          </cell>
          <cell r="IA157">
            <v>0</v>
          </cell>
          <cell r="IB157">
            <v>501000.60000000003</v>
          </cell>
          <cell r="IC157">
            <v>19254.880909709991</v>
          </cell>
          <cell r="ID157">
            <v>0</v>
          </cell>
          <cell r="IE157">
            <v>0</v>
          </cell>
          <cell r="IF157">
            <v>-8.9483452029526228E-12</v>
          </cell>
          <cell r="IG157">
            <v>0</v>
          </cell>
          <cell r="IH157">
            <v>0</v>
          </cell>
          <cell r="II157">
            <v>-8.9483452029526228E-12</v>
          </cell>
          <cell r="IJ157">
            <v>0</v>
          </cell>
          <cell r="IK157">
            <v>0</v>
          </cell>
          <cell r="IL157">
            <v>-8.9483452029526228E-12</v>
          </cell>
          <cell r="IO157">
            <v>0</v>
          </cell>
          <cell r="IP157">
            <v>0</v>
          </cell>
          <cell r="IQ157">
            <v>0</v>
          </cell>
          <cell r="IR157">
            <v>0</v>
          </cell>
          <cell r="IS157">
            <v>0</v>
          </cell>
          <cell r="IT157">
            <v>0</v>
          </cell>
          <cell r="IU157">
            <v>0</v>
          </cell>
        </row>
        <row r="158">
          <cell r="FX158">
            <v>0</v>
          </cell>
          <cell r="FY158">
            <v>0</v>
          </cell>
          <cell r="FZ158">
            <v>0</v>
          </cell>
          <cell r="GA158">
            <v>0</v>
          </cell>
          <cell r="GB158">
            <v>0</v>
          </cell>
          <cell r="GC158">
            <v>0</v>
          </cell>
          <cell r="GD158">
            <v>0</v>
          </cell>
          <cell r="GE158">
            <v>0</v>
          </cell>
          <cell r="GF158">
            <v>0</v>
          </cell>
          <cell r="GG158">
            <v>0</v>
          </cell>
          <cell r="GH158">
            <v>0</v>
          </cell>
          <cell r="GI158">
            <v>0</v>
          </cell>
          <cell r="GJ158">
            <v>0</v>
          </cell>
          <cell r="GK158">
            <v>0</v>
          </cell>
          <cell r="GM158">
            <v>0</v>
          </cell>
          <cell r="HS158">
            <v>26546.757142857143</v>
          </cell>
          <cell r="HT158">
            <v>2565.5781606249998</v>
          </cell>
          <cell r="HU158">
            <v>0</v>
          </cell>
          <cell r="HV158">
            <v>53093.514285714286</v>
          </cell>
          <cell r="HW158">
            <v>4031.622823839285</v>
          </cell>
          <cell r="HX158">
            <v>0</v>
          </cell>
          <cell r="HY158">
            <v>53093.514285714286</v>
          </cell>
          <cell r="HZ158">
            <v>2565.5781606249993</v>
          </cell>
          <cell r="IA158">
            <v>0</v>
          </cell>
          <cell r="IB158">
            <v>53093.514285714286</v>
          </cell>
          <cell r="IC158">
            <v>1099.5334974107138</v>
          </cell>
          <cell r="ID158">
            <v>0</v>
          </cell>
          <cell r="IE158">
            <v>0</v>
          </cell>
          <cell r="IF158">
            <v>-6.027221388649196E-13</v>
          </cell>
          <cell r="IG158">
            <v>0</v>
          </cell>
          <cell r="IH158">
            <v>0</v>
          </cell>
          <cell r="II158">
            <v>-6.027221388649196E-13</v>
          </cell>
          <cell r="IJ158">
            <v>0</v>
          </cell>
          <cell r="IK158">
            <v>0</v>
          </cell>
          <cell r="IL158">
            <v>-6.027221388649196E-13</v>
          </cell>
          <cell r="IO158">
            <v>0</v>
          </cell>
          <cell r="IP158">
            <v>0</v>
          </cell>
          <cell r="IQ158">
            <v>0</v>
          </cell>
          <cell r="IR158">
            <v>0</v>
          </cell>
          <cell r="IS158">
            <v>0</v>
          </cell>
          <cell r="IT158">
            <v>0</v>
          </cell>
          <cell r="IU158">
            <v>0</v>
          </cell>
        </row>
        <row r="159">
          <cell r="FX159">
            <v>0</v>
          </cell>
          <cell r="FY159">
            <v>0</v>
          </cell>
          <cell r="FZ159">
            <v>0</v>
          </cell>
          <cell r="GA159">
            <v>0</v>
          </cell>
          <cell r="GB159">
            <v>0</v>
          </cell>
          <cell r="GC159">
            <v>0</v>
          </cell>
          <cell r="GD159">
            <v>0</v>
          </cell>
          <cell r="GE159">
            <v>0</v>
          </cell>
          <cell r="GF159">
            <v>0</v>
          </cell>
          <cell r="GG159">
            <v>0</v>
          </cell>
          <cell r="GH159">
            <v>0</v>
          </cell>
          <cell r="GI159">
            <v>0</v>
          </cell>
          <cell r="GJ159">
            <v>0</v>
          </cell>
          <cell r="GK159">
            <v>0</v>
          </cell>
          <cell r="GM159">
            <v>0</v>
          </cell>
          <cell r="HS159">
            <v>5537.1914285714283</v>
          </cell>
          <cell r="HT159">
            <v>416.834510411</v>
          </cell>
          <cell r="HU159">
            <v>0</v>
          </cell>
          <cell r="HV159">
            <v>11074.382857142857</v>
          </cell>
          <cell r="HW159">
            <v>655.02565921728569</v>
          </cell>
          <cell r="HX159">
            <v>0</v>
          </cell>
          <cell r="HY159">
            <v>11074.382857142857</v>
          </cell>
          <cell r="HZ159">
            <v>416.83451041099983</v>
          </cell>
          <cell r="IA159">
            <v>0</v>
          </cell>
          <cell r="IB159">
            <v>11074.382857142857</v>
          </cell>
          <cell r="IC159">
            <v>178.6433616047141</v>
          </cell>
          <cell r="ID159">
            <v>0</v>
          </cell>
          <cell r="IE159">
            <v>0</v>
          </cell>
          <cell r="IF159">
            <v>-1.9561684894142675E-13</v>
          </cell>
          <cell r="IG159">
            <v>0</v>
          </cell>
          <cell r="IH159">
            <v>0</v>
          </cell>
          <cell r="II159">
            <v>-1.9561684894142675E-13</v>
          </cell>
          <cell r="IJ159">
            <v>0</v>
          </cell>
          <cell r="IK159">
            <v>0</v>
          </cell>
          <cell r="IL159">
            <v>-1.9561684894142675E-13</v>
          </cell>
          <cell r="IO159">
            <v>0</v>
          </cell>
          <cell r="IP159">
            <v>0</v>
          </cell>
          <cell r="IQ159">
            <v>0</v>
          </cell>
          <cell r="IR159">
            <v>0</v>
          </cell>
          <cell r="IS159">
            <v>0</v>
          </cell>
          <cell r="IT159">
            <v>0</v>
          </cell>
          <cell r="IU159">
            <v>0</v>
          </cell>
        </row>
        <row r="160">
          <cell r="FX160">
            <v>0</v>
          </cell>
          <cell r="FY160">
            <v>0</v>
          </cell>
          <cell r="FZ160">
            <v>0</v>
          </cell>
          <cell r="GA160">
            <v>0</v>
          </cell>
          <cell r="GB160">
            <v>0</v>
          </cell>
          <cell r="GC160">
            <v>0</v>
          </cell>
          <cell r="GD160">
            <v>0</v>
          </cell>
          <cell r="GE160">
            <v>0</v>
          </cell>
          <cell r="GF160">
            <v>0</v>
          </cell>
          <cell r="GG160">
            <v>0</v>
          </cell>
          <cell r="GH160">
            <v>0</v>
          </cell>
          <cell r="GI160">
            <v>0</v>
          </cell>
          <cell r="GJ160">
            <v>0</v>
          </cell>
          <cell r="GK160">
            <v>0</v>
          </cell>
          <cell r="GM160">
            <v>0</v>
          </cell>
          <cell r="HS160">
            <v>15937.64857142857</v>
          </cell>
          <cell r="HT160">
            <v>2427.90153925</v>
          </cell>
          <cell r="HU160">
            <v>0</v>
          </cell>
          <cell r="HV160">
            <v>31875.29714285714</v>
          </cell>
          <cell r="HW160">
            <v>3815.2738473928571</v>
          </cell>
          <cell r="HX160">
            <v>0</v>
          </cell>
          <cell r="HY160">
            <v>31875.29714285714</v>
          </cell>
          <cell r="HZ160">
            <v>2427.9015392500005</v>
          </cell>
          <cell r="IA160">
            <v>0</v>
          </cell>
          <cell r="IB160">
            <v>31875.29714285714</v>
          </cell>
          <cell r="IC160">
            <v>1040.5292311071437</v>
          </cell>
          <cell r="ID160">
            <v>0</v>
          </cell>
          <cell r="IE160">
            <v>0</v>
          </cell>
          <cell r="IF160">
            <v>7.9171513789333408E-13</v>
          </cell>
          <cell r="IG160">
            <v>0</v>
          </cell>
          <cell r="IH160">
            <v>0</v>
          </cell>
          <cell r="II160">
            <v>7.9171513789333408E-13</v>
          </cell>
          <cell r="IJ160">
            <v>0</v>
          </cell>
          <cell r="IK160">
            <v>0</v>
          </cell>
          <cell r="IL160">
            <v>7.9171513789333408E-13</v>
          </cell>
          <cell r="IO160">
            <v>0</v>
          </cell>
          <cell r="IP160">
            <v>0</v>
          </cell>
          <cell r="IQ160">
            <v>0</v>
          </cell>
          <cell r="IR160">
            <v>0</v>
          </cell>
          <cell r="IS160">
            <v>0</v>
          </cell>
          <cell r="IT160">
            <v>0</v>
          </cell>
          <cell r="IU160">
            <v>0</v>
          </cell>
        </row>
        <row r="161">
          <cell r="FX161">
            <v>0</v>
          </cell>
          <cell r="FY161">
            <v>0</v>
          </cell>
          <cell r="FZ161">
            <v>0</v>
          </cell>
          <cell r="GA161">
            <v>0</v>
          </cell>
          <cell r="GB161">
            <v>0</v>
          </cell>
          <cell r="GC161">
            <v>0</v>
          </cell>
          <cell r="GD161">
            <v>0</v>
          </cell>
          <cell r="GE161">
            <v>0</v>
          </cell>
          <cell r="GF161">
            <v>0</v>
          </cell>
          <cell r="GG161">
            <v>0</v>
          </cell>
          <cell r="GH161">
            <v>0</v>
          </cell>
          <cell r="GI161">
            <v>0</v>
          </cell>
          <cell r="GJ161">
            <v>0</v>
          </cell>
          <cell r="GK161">
            <v>0</v>
          </cell>
          <cell r="GM161">
            <v>0</v>
          </cell>
          <cell r="HS161">
            <v>1102764.1671428571</v>
          </cell>
          <cell r="HT161">
            <v>106575.2644783125</v>
          </cell>
          <cell r="HU161">
            <v>0</v>
          </cell>
          <cell r="HV161">
            <v>2205528.3342857142</v>
          </cell>
          <cell r="HW161">
            <v>167475.41560877679</v>
          </cell>
          <cell r="HX161">
            <v>0</v>
          </cell>
          <cell r="HY161">
            <v>2205528.3342857142</v>
          </cell>
          <cell r="HZ161">
            <v>106575.26447831253</v>
          </cell>
          <cell r="IA161">
            <v>0</v>
          </cell>
          <cell r="IB161">
            <v>2205528.3342857142</v>
          </cell>
          <cell r="IC161">
            <v>45675.113347848252</v>
          </cell>
          <cell r="ID161">
            <v>0</v>
          </cell>
          <cell r="IE161">
            <v>0</v>
          </cell>
          <cell r="IF161">
            <v>3.8574216887354855E-11</v>
          </cell>
          <cell r="IG161">
            <v>0</v>
          </cell>
          <cell r="IH161">
            <v>0</v>
          </cell>
          <cell r="II161">
            <v>3.8574216887354855E-11</v>
          </cell>
          <cell r="IJ161">
            <v>0</v>
          </cell>
          <cell r="IK161">
            <v>0</v>
          </cell>
          <cell r="IL161">
            <v>3.8574216887354855E-11</v>
          </cell>
          <cell r="IO161">
            <v>0</v>
          </cell>
          <cell r="IP161">
            <v>0</v>
          </cell>
          <cell r="IQ161">
            <v>0</v>
          </cell>
          <cell r="IR161">
            <v>0</v>
          </cell>
          <cell r="IS161">
            <v>0</v>
          </cell>
          <cell r="IT161">
            <v>0</v>
          </cell>
          <cell r="IU161">
            <v>0</v>
          </cell>
        </row>
        <row r="162">
          <cell r="FX162">
            <v>0</v>
          </cell>
          <cell r="FY162">
            <v>0</v>
          </cell>
          <cell r="FZ162">
            <v>0</v>
          </cell>
          <cell r="GA162">
            <v>0</v>
          </cell>
          <cell r="GB162">
            <v>0</v>
          </cell>
          <cell r="GC162">
            <v>0</v>
          </cell>
          <cell r="GD162">
            <v>0</v>
          </cell>
          <cell r="GE162">
            <v>0</v>
          </cell>
          <cell r="GF162">
            <v>0</v>
          </cell>
          <cell r="GG162">
            <v>0</v>
          </cell>
          <cell r="GH162">
            <v>0</v>
          </cell>
          <cell r="GI162">
            <v>0</v>
          </cell>
          <cell r="GJ162">
            <v>0</v>
          </cell>
          <cell r="GK162">
            <v>0</v>
          </cell>
          <cell r="GM162">
            <v>0</v>
          </cell>
          <cell r="HS162">
            <v>88541.068571428565</v>
          </cell>
          <cell r="HT162">
            <v>15880.132833811998</v>
          </cell>
          <cell r="HU162">
            <v>0</v>
          </cell>
          <cell r="HV162">
            <v>177082.13714285713</v>
          </cell>
          <cell r="HW162">
            <v>24954.494453133142</v>
          </cell>
          <cell r="HX162">
            <v>0</v>
          </cell>
          <cell r="HY162">
            <v>177082.13714285713</v>
          </cell>
          <cell r="HZ162">
            <v>15880.132833812006</v>
          </cell>
          <cell r="IA162">
            <v>0</v>
          </cell>
          <cell r="IB162">
            <v>177082.13714285713</v>
          </cell>
          <cell r="IC162">
            <v>6805.7712144908637</v>
          </cell>
          <cell r="ID162">
            <v>0</v>
          </cell>
          <cell r="IE162">
            <v>0</v>
          </cell>
          <cell r="IF162">
            <v>7.4569543357938521E-12</v>
          </cell>
          <cell r="IG162">
            <v>0</v>
          </cell>
          <cell r="IH162">
            <v>0</v>
          </cell>
          <cell r="II162">
            <v>7.4569543357938521E-12</v>
          </cell>
          <cell r="IJ162">
            <v>0</v>
          </cell>
          <cell r="IK162">
            <v>0</v>
          </cell>
          <cell r="IL162">
            <v>7.4569543357938521E-12</v>
          </cell>
          <cell r="IO162">
            <v>0</v>
          </cell>
          <cell r="IP162">
            <v>0</v>
          </cell>
          <cell r="IQ162">
            <v>0</v>
          </cell>
          <cell r="IR162">
            <v>0</v>
          </cell>
          <cell r="IS162">
            <v>0</v>
          </cell>
          <cell r="IT162">
            <v>0</v>
          </cell>
          <cell r="IU162">
            <v>0</v>
          </cell>
        </row>
        <row r="163">
          <cell r="FX163">
            <v>0</v>
          </cell>
          <cell r="FY163">
            <v>0</v>
          </cell>
          <cell r="FZ163">
            <v>0</v>
          </cell>
          <cell r="GA163">
            <v>0</v>
          </cell>
          <cell r="GB163">
            <v>0</v>
          </cell>
          <cell r="GC163">
            <v>0</v>
          </cell>
          <cell r="GD163">
            <v>0</v>
          </cell>
          <cell r="GE163">
            <v>0</v>
          </cell>
          <cell r="GF163">
            <v>0</v>
          </cell>
          <cell r="GG163">
            <v>0</v>
          </cell>
          <cell r="GH163">
            <v>0</v>
          </cell>
          <cell r="GI163">
            <v>0</v>
          </cell>
          <cell r="GJ163">
            <v>0</v>
          </cell>
          <cell r="GK163">
            <v>0</v>
          </cell>
          <cell r="GM163">
            <v>0</v>
          </cell>
          <cell r="HS163">
            <v>368619.4485714286</v>
          </cell>
          <cell r="HT163">
            <v>56154.565246750004</v>
          </cell>
          <cell r="HU163">
            <v>0</v>
          </cell>
          <cell r="HV163">
            <v>737238.8971428572</v>
          </cell>
          <cell r="HW163">
            <v>88242.888244892863</v>
          </cell>
          <cell r="HX163">
            <v>0</v>
          </cell>
          <cell r="HY163">
            <v>737238.8971428572</v>
          </cell>
          <cell r="HZ163">
            <v>56154.565246749989</v>
          </cell>
          <cell r="IA163">
            <v>0</v>
          </cell>
          <cell r="IB163">
            <v>737238.8971428572</v>
          </cell>
          <cell r="IC163">
            <v>24066.24224860713</v>
          </cell>
          <cell r="ID163">
            <v>0</v>
          </cell>
          <cell r="IE163">
            <v>0</v>
          </cell>
          <cell r="IF163">
            <v>-1.5200930647552013E-11</v>
          </cell>
          <cell r="IG163">
            <v>0</v>
          </cell>
          <cell r="IH163">
            <v>0</v>
          </cell>
          <cell r="II163">
            <v>-1.5200930647552013E-11</v>
          </cell>
          <cell r="IJ163">
            <v>0</v>
          </cell>
          <cell r="IK163">
            <v>0</v>
          </cell>
          <cell r="IL163">
            <v>-1.5200930647552013E-11</v>
          </cell>
          <cell r="IO163">
            <v>0</v>
          </cell>
          <cell r="IP163">
            <v>0</v>
          </cell>
          <cell r="IQ163">
            <v>0</v>
          </cell>
          <cell r="IR163">
            <v>0</v>
          </cell>
          <cell r="IS163">
            <v>0</v>
          </cell>
          <cell r="IT163">
            <v>0</v>
          </cell>
          <cell r="IU163">
            <v>0</v>
          </cell>
        </row>
        <row r="164">
          <cell r="FX164">
            <v>0</v>
          </cell>
          <cell r="FY164">
            <v>0</v>
          </cell>
          <cell r="FZ164">
            <v>0</v>
          </cell>
          <cell r="GA164">
            <v>0</v>
          </cell>
          <cell r="GB164">
            <v>0</v>
          </cell>
          <cell r="GC164">
            <v>0</v>
          </cell>
          <cell r="GD164">
            <v>0</v>
          </cell>
          <cell r="GE164">
            <v>0</v>
          </cell>
          <cell r="GF164">
            <v>0</v>
          </cell>
          <cell r="GG164">
            <v>0</v>
          </cell>
          <cell r="GH164">
            <v>0</v>
          </cell>
          <cell r="GI164">
            <v>0</v>
          </cell>
          <cell r="GJ164">
            <v>0</v>
          </cell>
          <cell r="GK164">
            <v>0</v>
          </cell>
          <cell r="GM164">
            <v>0</v>
          </cell>
          <cell r="HS164">
            <v>1550469.7919999999</v>
          </cell>
          <cell r="HT164">
            <v>194583.958896</v>
          </cell>
          <cell r="HU164">
            <v>0</v>
          </cell>
          <cell r="HV164">
            <v>3100939.5839999998</v>
          </cell>
          <cell r="HW164">
            <v>272417.54245439998</v>
          </cell>
          <cell r="HX164">
            <v>0</v>
          </cell>
          <cell r="HY164">
            <v>3100939.5839999998</v>
          </cell>
          <cell r="HZ164">
            <v>116750.37533760002</v>
          </cell>
          <cell r="IA164">
            <v>0</v>
          </cell>
          <cell r="IB164">
            <v>0</v>
          </cell>
          <cell r="IC164">
            <v>2.3376196622848511E-11</v>
          </cell>
          <cell r="ID164">
            <v>0</v>
          </cell>
          <cell r="IE164">
            <v>0</v>
          </cell>
          <cell r="IF164">
            <v>2.3376196622848511E-11</v>
          </cell>
          <cell r="IG164">
            <v>0</v>
          </cell>
          <cell r="IH164">
            <v>0</v>
          </cell>
          <cell r="II164">
            <v>2.3376196622848511E-11</v>
          </cell>
          <cell r="IJ164">
            <v>0</v>
          </cell>
          <cell r="IK164">
            <v>0</v>
          </cell>
          <cell r="IL164">
            <v>2.3376196622848511E-11</v>
          </cell>
          <cell r="IO164">
            <v>0</v>
          </cell>
          <cell r="IP164">
            <v>0</v>
          </cell>
          <cell r="IQ164">
            <v>0</v>
          </cell>
          <cell r="IR164">
            <v>0</v>
          </cell>
          <cell r="IS164">
            <v>0</v>
          </cell>
          <cell r="IT164">
            <v>0</v>
          </cell>
          <cell r="IU164">
            <v>0</v>
          </cell>
        </row>
        <row r="165">
          <cell r="HS165">
            <v>0</v>
          </cell>
          <cell r="HT165">
            <v>0</v>
          </cell>
          <cell r="HU165">
            <v>0</v>
          </cell>
          <cell r="HV165">
            <v>0</v>
          </cell>
          <cell r="HW165">
            <v>0</v>
          </cell>
          <cell r="HX165">
            <v>0</v>
          </cell>
          <cell r="HY165">
            <v>0</v>
          </cell>
          <cell r="HZ165">
            <v>0</v>
          </cell>
          <cell r="IA165">
            <v>0</v>
          </cell>
          <cell r="IB165">
            <v>0</v>
          </cell>
          <cell r="IC165">
            <v>0</v>
          </cell>
          <cell r="ID165">
            <v>0</v>
          </cell>
          <cell r="IE165">
            <v>0</v>
          </cell>
          <cell r="IF165">
            <v>0</v>
          </cell>
          <cell r="IG165">
            <v>0</v>
          </cell>
          <cell r="IH165">
            <v>0</v>
          </cell>
          <cell r="II165">
            <v>0</v>
          </cell>
          <cell r="IJ165">
            <v>0</v>
          </cell>
          <cell r="IK165">
            <v>0</v>
          </cell>
          <cell r="IL165">
            <v>0</v>
          </cell>
          <cell r="IO165" t="e">
            <v>#REF!</v>
          </cell>
          <cell r="IP165" t="e">
            <v>#REF!</v>
          </cell>
          <cell r="IQ165" t="e">
            <v>#REF!</v>
          </cell>
          <cell r="IR165" t="e">
            <v>#REF!</v>
          </cell>
          <cell r="IS165" t="e">
            <v>#REF!</v>
          </cell>
          <cell r="IT165" t="e">
            <v>#REF!</v>
          </cell>
          <cell r="IU165" t="e">
            <v>#REF!</v>
          </cell>
        </row>
        <row r="166">
          <cell r="HS166">
            <v>0</v>
          </cell>
          <cell r="HT166">
            <v>0</v>
          </cell>
          <cell r="HU166">
            <v>0</v>
          </cell>
          <cell r="HV166">
            <v>0</v>
          </cell>
          <cell r="HW166">
            <v>0</v>
          </cell>
          <cell r="HX166">
            <v>0</v>
          </cell>
          <cell r="HY166">
            <v>0</v>
          </cell>
          <cell r="HZ166">
            <v>0</v>
          </cell>
          <cell r="IA166">
            <v>0</v>
          </cell>
          <cell r="IB166">
            <v>0</v>
          </cell>
          <cell r="IC166">
            <v>0</v>
          </cell>
          <cell r="ID166">
            <v>0</v>
          </cell>
          <cell r="IE166">
            <v>0</v>
          </cell>
          <cell r="IF166">
            <v>0</v>
          </cell>
          <cell r="IG166">
            <v>0</v>
          </cell>
          <cell r="IH166">
            <v>0</v>
          </cell>
          <cell r="II166">
            <v>0</v>
          </cell>
          <cell r="IJ166">
            <v>0</v>
          </cell>
          <cell r="IK166">
            <v>0</v>
          </cell>
          <cell r="IL166">
            <v>0</v>
          </cell>
          <cell r="IO166" t="e">
            <v>#REF!</v>
          </cell>
          <cell r="IP166" t="e">
            <v>#REF!</v>
          </cell>
          <cell r="IQ166" t="e">
            <v>#REF!</v>
          </cell>
          <cell r="IR166" t="e">
            <v>#REF!</v>
          </cell>
          <cell r="IS166" t="e">
            <v>#REF!</v>
          </cell>
          <cell r="IT166" t="e">
            <v>#REF!</v>
          </cell>
          <cell r="IU166" t="e">
            <v>#REF!</v>
          </cell>
        </row>
        <row r="167">
          <cell r="HS167">
            <v>0</v>
          </cell>
          <cell r="HT167">
            <v>0</v>
          </cell>
          <cell r="HU167">
            <v>0</v>
          </cell>
          <cell r="HV167">
            <v>0</v>
          </cell>
          <cell r="HW167">
            <v>0</v>
          </cell>
          <cell r="HX167">
            <v>0</v>
          </cell>
          <cell r="HY167">
            <v>0</v>
          </cell>
          <cell r="HZ167">
            <v>0</v>
          </cell>
          <cell r="IA167">
            <v>0</v>
          </cell>
          <cell r="IB167">
            <v>0</v>
          </cell>
          <cell r="IC167">
            <v>0</v>
          </cell>
          <cell r="ID167">
            <v>0</v>
          </cell>
          <cell r="IE167">
            <v>0</v>
          </cell>
          <cell r="IF167">
            <v>0</v>
          </cell>
          <cell r="IG167">
            <v>0</v>
          </cell>
          <cell r="IH167">
            <v>0</v>
          </cell>
          <cell r="II167">
            <v>0</v>
          </cell>
          <cell r="IJ167">
            <v>0</v>
          </cell>
          <cell r="IK167">
            <v>0</v>
          </cell>
          <cell r="IL167">
            <v>0</v>
          </cell>
          <cell r="IO167">
            <v>0</v>
          </cell>
          <cell r="IP167">
            <v>0</v>
          </cell>
          <cell r="IQ167">
            <v>0</v>
          </cell>
          <cell r="IR167">
            <v>0</v>
          </cell>
          <cell r="IS167">
            <v>0</v>
          </cell>
          <cell r="IT167">
            <v>0</v>
          </cell>
          <cell r="IU167">
            <v>0</v>
          </cell>
        </row>
        <row r="168">
          <cell r="HS168">
            <v>0</v>
          </cell>
          <cell r="HT168">
            <v>0</v>
          </cell>
          <cell r="HU168">
            <v>0</v>
          </cell>
          <cell r="HV168">
            <v>0</v>
          </cell>
          <cell r="HW168">
            <v>0</v>
          </cell>
          <cell r="HX168">
            <v>0</v>
          </cell>
          <cell r="HY168">
            <v>0</v>
          </cell>
          <cell r="HZ168">
            <v>0</v>
          </cell>
          <cell r="IA168">
            <v>0</v>
          </cell>
          <cell r="IB168">
            <v>0</v>
          </cell>
          <cell r="IC168">
            <v>0</v>
          </cell>
          <cell r="ID168">
            <v>0</v>
          </cell>
          <cell r="IE168">
            <v>0</v>
          </cell>
          <cell r="IF168">
            <v>0</v>
          </cell>
          <cell r="IG168">
            <v>0</v>
          </cell>
          <cell r="IH168">
            <v>0</v>
          </cell>
          <cell r="II168">
            <v>0</v>
          </cell>
          <cell r="IJ168">
            <v>0</v>
          </cell>
          <cell r="IK168">
            <v>0</v>
          </cell>
          <cell r="IL168">
            <v>0</v>
          </cell>
          <cell r="IO168" t="e">
            <v>#REF!</v>
          </cell>
          <cell r="IP168" t="e">
            <v>#REF!</v>
          </cell>
          <cell r="IQ168" t="e">
            <v>#REF!</v>
          </cell>
          <cell r="IR168" t="e">
            <v>#REF!</v>
          </cell>
          <cell r="IS168" t="e">
            <v>#REF!</v>
          </cell>
          <cell r="IT168" t="e">
            <v>#REF!</v>
          </cell>
          <cell r="IU168" t="e">
            <v>#REF!</v>
          </cell>
        </row>
        <row r="169">
          <cell r="HS169">
            <v>0</v>
          </cell>
          <cell r="HT169">
            <v>0</v>
          </cell>
          <cell r="HU169">
            <v>0</v>
          </cell>
          <cell r="HV169">
            <v>0</v>
          </cell>
          <cell r="HW169">
            <v>0</v>
          </cell>
          <cell r="HX169">
            <v>0</v>
          </cell>
          <cell r="HY169">
            <v>0</v>
          </cell>
          <cell r="HZ169">
            <v>0</v>
          </cell>
          <cell r="IA169">
            <v>0</v>
          </cell>
          <cell r="IB169">
            <v>0</v>
          </cell>
          <cell r="IC169">
            <v>0</v>
          </cell>
          <cell r="ID169">
            <v>0</v>
          </cell>
          <cell r="IE169">
            <v>0</v>
          </cell>
          <cell r="IF169">
            <v>0</v>
          </cell>
          <cell r="IG169">
            <v>0</v>
          </cell>
          <cell r="IH169">
            <v>0</v>
          </cell>
          <cell r="II169">
            <v>0</v>
          </cell>
          <cell r="IJ169">
            <v>0</v>
          </cell>
          <cell r="IK169">
            <v>0</v>
          </cell>
          <cell r="IL169">
            <v>0</v>
          </cell>
          <cell r="IO169">
            <v>0</v>
          </cell>
          <cell r="IP169">
            <v>0</v>
          </cell>
          <cell r="IQ169">
            <v>0</v>
          </cell>
          <cell r="IR169">
            <v>0</v>
          </cell>
          <cell r="IS169">
            <v>0</v>
          </cell>
          <cell r="IT169">
            <v>0</v>
          </cell>
          <cell r="IU169">
            <v>0</v>
          </cell>
        </row>
        <row r="170">
          <cell r="HS170">
            <v>0</v>
          </cell>
          <cell r="HT170">
            <v>0</v>
          </cell>
          <cell r="HU170">
            <v>0</v>
          </cell>
          <cell r="HV170">
            <v>0</v>
          </cell>
          <cell r="HW170">
            <v>0</v>
          </cell>
          <cell r="HX170">
            <v>0</v>
          </cell>
          <cell r="HY170">
            <v>0</v>
          </cell>
          <cell r="HZ170">
            <v>0</v>
          </cell>
          <cell r="IA170">
            <v>0</v>
          </cell>
          <cell r="IB170">
            <v>0</v>
          </cell>
          <cell r="IC170">
            <v>0</v>
          </cell>
          <cell r="ID170">
            <v>0</v>
          </cell>
          <cell r="IE170">
            <v>0</v>
          </cell>
          <cell r="IF170">
            <v>0</v>
          </cell>
          <cell r="IG170">
            <v>0</v>
          </cell>
          <cell r="IH170">
            <v>0</v>
          </cell>
          <cell r="II170">
            <v>0</v>
          </cell>
          <cell r="IJ170">
            <v>0</v>
          </cell>
          <cell r="IK170">
            <v>0</v>
          </cell>
          <cell r="IL170">
            <v>0</v>
          </cell>
          <cell r="IO170">
            <v>0</v>
          </cell>
          <cell r="IP170">
            <v>0</v>
          </cell>
          <cell r="IQ170">
            <v>0</v>
          </cell>
          <cell r="IR170">
            <v>0</v>
          </cell>
          <cell r="IS170">
            <v>0</v>
          </cell>
          <cell r="IT170">
            <v>0</v>
          </cell>
          <cell r="IU170">
            <v>0</v>
          </cell>
        </row>
        <row r="171">
          <cell r="HS171">
            <v>0</v>
          </cell>
          <cell r="HT171">
            <v>0</v>
          </cell>
          <cell r="HU171">
            <v>0</v>
          </cell>
          <cell r="HV171">
            <v>0</v>
          </cell>
          <cell r="HW171">
            <v>0</v>
          </cell>
          <cell r="HX171">
            <v>0</v>
          </cell>
          <cell r="HY171">
            <v>0</v>
          </cell>
          <cell r="HZ171">
            <v>0</v>
          </cell>
          <cell r="IA171">
            <v>0</v>
          </cell>
          <cell r="IB171">
            <v>0</v>
          </cell>
          <cell r="IC171">
            <v>0</v>
          </cell>
          <cell r="ID171">
            <v>0</v>
          </cell>
          <cell r="IE171">
            <v>0</v>
          </cell>
          <cell r="IF171">
            <v>0</v>
          </cell>
          <cell r="IG171">
            <v>0</v>
          </cell>
          <cell r="IH171">
            <v>0</v>
          </cell>
          <cell r="II171">
            <v>0</v>
          </cell>
          <cell r="IJ171">
            <v>0</v>
          </cell>
          <cell r="IK171">
            <v>0</v>
          </cell>
          <cell r="IL171">
            <v>0</v>
          </cell>
          <cell r="IO171">
            <v>0</v>
          </cell>
          <cell r="IP171">
            <v>0</v>
          </cell>
          <cell r="IQ171">
            <v>0</v>
          </cell>
          <cell r="IR171">
            <v>0</v>
          </cell>
          <cell r="IS171">
            <v>0</v>
          </cell>
          <cell r="IT171">
            <v>0</v>
          </cell>
          <cell r="IU171">
            <v>0</v>
          </cell>
        </row>
        <row r="306">
          <cell r="FX306">
            <v>0</v>
          </cell>
          <cell r="FY306">
            <v>0</v>
          </cell>
          <cell r="FZ306">
            <v>0</v>
          </cell>
          <cell r="GA306">
            <v>0</v>
          </cell>
          <cell r="GB306">
            <v>0</v>
          </cell>
          <cell r="GC306">
            <v>0</v>
          </cell>
          <cell r="GD306">
            <v>0</v>
          </cell>
          <cell r="GE306">
            <v>0</v>
          </cell>
          <cell r="GF306">
            <v>0</v>
          </cell>
          <cell r="GG306">
            <v>0</v>
          </cell>
          <cell r="GH306">
            <v>0</v>
          </cell>
          <cell r="GI306">
            <v>0</v>
          </cell>
          <cell r="GJ306">
            <v>0</v>
          </cell>
          <cell r="GK306">
            <v>0</v>
          </cell>
          <cell r="GM306">
            <v>0</v>
          </cell>
          <cell r="GN306">
            <v>0</v>
          </cell>
          <cell r="GO306">
            <v>0</v>
          </cell>
          <cell r="GP306">
            <v>0</v>
          </cell>
          <cell r="GQ306">
            <v>0</v>
          </cell>
          <cell r="GR306">
            <v>0</v>
          </cell>
          <cell r="GS306">
            <v>0</v>
          </cell>
          <cell r="GT306">
            <v>0</v>
          </cell>
          <cell r="GU306">
            <v>0</v>
          </cell>
          <cell r="GV306">
            <v>0</v>
          </cell>
          <cell r="GW306">
            <v>0</v>
          </cell>
          <cell r="GX306">
            <v>0</v>
          </cell>
          <cell r="GY306">
            <v>0</v>
          </cell>
          <cell r="GZ306">
            <v>0</v>
          </cell>
          <cell r="HA306">
            <v>0</v>
          </cell>
          <cell r="HD306">
            <v>0</v>
          </cell>
          <cell r="HE306">
            <v>0</v>
          </cell>
          <cell r="HF306">
            <v>0</v>
          </cell>
          <cell r="HG306">
            <v>0</v>
          </cell>
          <cell r="HH306">
            <v>0</v>
          </cell>
          <cell r="HI306">
            <v>0</v>
          </cell>
          <cell r="HJ306">
            <v>0</v>
          </cell>
          <cell r="HK306">
            <v>0</v>
          </cell>
          <cell r="HL306">
            <v>0</v>
          </cell>
          <cell r="HM306">
            <v>0</v>
          </cell>
          <cell r="HN306">
            <v>0</v>
          </cell>
          <cell r="HO306">
            <v>0</v>
          </cell>
          <cell r="HP306">
            <v>0</v>
          </cell>
          <cell r="HQ306">
            <v>0</v>
          </cell>
          <cell r="HS306">
            <v>208272.88361111109</v>
          </cell>
          <cell r="HT306">
            <v>422724.74907949998</v>
          </cell>
          <cell r="HU306">
            <v>0</v>
          </cell>
          <cell r="HV306">
            <v>416545.76722222217</v>
          </cell>
          <cell r="HW306">
            <v>828048.29873329168</v>
          </cell>
          <cell r="HX306">
            <v>0</v>
          </cell>
          <cell r="HY306">
            <v>416545.76722222217</v>
          </cell>
          <cell r="HZ306">
            <v>804846.69949901383</v>
          </cell>
          <cell r="IA306">
            <v>0</v>
          </cell>
          <cell r="IB306">
            <v>416545.76722222217</v>
          </cell>
          <cell r="IC306">
            <v>781645.1002647361</v>
          </cell>
          <cell r="ID306">
            <v>0</v>
          </cell>
          <cell r="IE306">
            <v>416545.76722222217</v>
          </cell>
          <cell r="IF306">
            <v>758443.50103045837</v>
          </cell>
          <cell r="IG306">
            <v>0</v>
          </cell>
          <cell r="IH306">
            <v>416545.76722222217</v>
          </cell>
          <cell r="II306">
            <v>735241.90179618052</v>
          </cell>
          <cell r="IJ306">
            <v>0</v>
          </cell>
          <cell r="IK306">
            <v>416545.76722222217</v>
          </cell>
          <cell r="IL306">
            <v>712040.30256190279</v>
          </cell>
          <cell r="IO306">
            <v>0</v>
          </cell>
          <cell r="IP306">
            <v>0</v>
          </cell>
          <cell r="IQ306">
            <v>0</v>
          </cell>
          <cell r="IR306" t="e">
            <v>#REF!</v>
          </cell>
          <cell r="IS306" t="e">
            <v>#REF!</v>
          </cell>
          <cell r="IT306">
            <v>0</v>
          </cell>
          <cell r="IU306">
            <v>0</v>
          </cell>
        </row>
        <row r="307">
          <cell r="FX307">
            <v>0</v>
          </cell>
          <cell r="FZ307">
            <v>0</v>
          </cell>
          <cell r="GB307">
            <v>0</v>
          </cell>
          <cell r="GD307">
            <v>0</v>
          </cell>
          <cell r="GF307">
            <v>0</v>
          </cell>
          <cell r="GH307">
            <v>0</v>
          </cell>
          <cell r="GJ307">
            <v>0</v>
          </cell>
          <cell r="GN307">
            <v>0</v>
          </cell>
          <cell r="GP307">
            <v>0</v>
          </cell>
          <cell r="GR307">
            <v>0</v>
          </cell>
          <cell r="GT307">
            <v>0</v>
          </cell>
          <cell r="GV307">
            <v>0</v>
          </cell>
          <cell r="GX307">
            <v>0</v>
          </cell>
          <cell r="GZ307">
            <v>0</v>
          </cell>
          <cell r="HD307">
            <v>0</v>
          </cell>
          <cell r="HF307">
            <v>0</v>
          </cell>
          <cell r="HH307">
            <v>0</v>
          </cell>
          <cell r="HJ307">
            <v>0</v>
          </cell>
          <cell r="HL307">
            <v>0</v>
          </cell>
          <cell r="HN307">
            <v>0</v>
          </cell>
          <cell r="HP307">
            <v>0</v>
          </cell>
          <cell r="HT307">
            <v>630997.63269061106</v>
          </cell>
          <cell r="HW307">
            <v>1244594.0659555139</v>
          </cell>
          <cell r="HZ307">
            <v>1221392.466721236</v>
          </cell>
          <cell r="IC307">
            <v>1198190.8674869584</v>
          </cell>
          <cell r="IF307">
            <v>1174989.2682526805</v>
          </cell>
          <cell r="II307">
            <v>1151787.6690184027</v>
          </cell>
          <cell r="IL307">
            <v>1128586.0697841248</v>
          </cell>
        </row>
      </sheetData>
      <sheetData sheetId="2" refreshError="1"/>
      <sheetData sheetId="3" refreshError="1"/>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Tasas"/>
      <sheetName val="Saldos Ins"/>
      <sheetName val="Saldos x desemb"/>
      <sheetName val="Proyeccion"/>
    </sheetNames>
    <sheetDataSet>
      <sheetData sheetId="0" refreshError="1"/>
      <sheetData sheetId="1" refreshError="1">
        <row r="8">
          <cell r="B8" t="str">
            <v>AID 1</v>
          </cell>
          <cell r="C8">
            <v>7.4999999999999997E-3</v>
          </cell>
          <cell r="D8">
            <v>0</v>
          </cell>
        </row>
        <row r="9">
          <cell r="B9" t="str">
            <v>AID 2</v>
          </cell>
          <cell r="C9">
            <v>0.02</v>
          </cell>
          <cell r="D9">
            <v>0</v>
          </cell>
        </row>
        <row r="10">
          <cell r="B10" t="str">
            <v>AID 3</v>
          </cell>
          <cell r="C10">
            <v>2.5000000000000001E-2</v>
          </cell>
          <cell r="D10">
            <v>0</v>
          </cell>
        </row>
        <row r="11">
          <cell r="B11" t="str">
            <v>AID 4</v>
          </cell>
          <cell r="C11">
            <v>5.5E-2</v>
          </cell>
          <cell r="D11">
            <v>0</v>
          </cell>
        </row>
        <row r="12">
          <cell r="B12" t="str">
            <v>AID 5</v>
          </cell>
          <cell r="C12">
            <v>6.7199999999999996E-2</v>
          </cell>
          <cell r="D12">
            <v>0</v>
          </cell>
        </row>
        <row r="13">
          <cell r="B13" t="str">
            <v>AID 6</v>
          </cell>
          <cell r="C13">
            <v>6.3E-2</v>
          </cell>
          <cell r="D13">
            <v>0</v>
          </cell>
        </row>
        <row r="14">
          <cell r="B14" t="str">
            <v>AID 7</v>
          </cell>
          <cell r="C14">
            <v>0.02</v>
          </cell>
          <cell r="D14">
            <v>0</v>
          </cell>
        </row>
        <row r="15">
          <cell r="B15" t="str">
            <v>BID CO</v>
          </cell>
          <cell r="C15">
            <v>6.3500000000000001E-2</v>
          </cell>
          <cell r="D15">
            <v>7.4999999999999997E-3</v>
          </cell>
        </row>
        <row r="16">
          <cell r="B16" t="str">
            <v>BID ESPECIAL 1</v>
          </cell>
          <cell r="C16">
            <v>0.02</v>
          </cell>
          <cell r="D16">
            <v>7.4999999999999997E-3</v>
          </cell>
        </row>
        <row r="17">
          <cell r="B17" t="str">
            <v>BID ESPECIAL 10</v>
          </cell>
          <cell r="C17">
            <v>7.7936850316999998E-2</v>
          </cell>
          <cell r="D17">
            <v>7.4999999999999997E-3</v>
          </cell>
        </row>
        <row r="18">
          <cell r="B18" t="str">
            <v>BID ESPECIAL 2</v>
          </cell>
          <cell r="C18">
            <v>2.2499999999999999E-2</v>
          </cell>
          <cell r="D18">
            <v>7.4999999999999997E-3</v>
          </cell>
        </row>
        <row r="19">
          <cell r="B19" t="str">
            <v>BID ESPECIAL 3</v>
          </cell>
          <cell r="C19">
            <v>0.04</v>
          </cell>
          <cell r="D19">
            <v>7.4999999999999997E-3</v>
          </cell>
        </row>
        <row r="20">
          <cell r="B20" t="str">
            <v>BID ESPECIAL 4</v>
          </cell>
          <cell r="C20">
            <v>7.4999999999999997E-2</v>
          </cell>
          <cell r="D20">
            <v>7.4999999999999997E-3</v>
          </cell>
        </row>
        <row r="21">
          <cell r="B21" t="str">
            <v>BID ESPECIAL 5</v>
          </cell>
          <cell r="C21">
            <v>0.08</v>
          </cell>
          <cell r="D21">
            <v>7.4999999999999997E-3</v>
          </cell>
        </row>
        <row r="22">
          <cell r="B22" t="str">
            <v>BID ESPECIAL 6</v>
          </cell>
          <cell r="C22">
            <v>7.631098E-2</v>
          </cell>
          <cell r="D22">
            <v>7.4999999999999997E-3</v>
          </cell>
        </row>
        <row r="23">
          <cell r="B23" t="str">
            <v>BID ESPECIAL 7</v>
          </cell>
          <cell r="C23">
            <v>7.5855337615000004E-2</v>
          </cell>
          <cell r="D23">
            <v>7.4999999999999997E-3</v>
          </cell>
        </row>
        <row r="24">
          <cell r="B24" t="str">
            <v>BID ESPECIAL 8</v>
          </cell>
          <cell r="C24">
            <v>7.7048277491999995E-2</v>
          </cell>
          <cell r="D24">
            <v>7.4999999999999997E-3</v>
          </cell>
        </row>
        <row r="25">
          <cell r="B25" t="str">
            <v>BID ESPECIAL 9</v>
          </cell>
          <cell r="C25">
            <v>7.1990340200000003E-2</v>
          </cell>
          <cell r="D25">
            <v>7.4999999999999997E-3</v>
          </cell>
        </row>
        <row r="26">
          <cell r="B26" t="str">
            <v>BID FU USD</v>
          </cell>
          <cell r="C26">
            <v>7.0999999999999994E-2</v>
          </cell>
          <cell r="D26">
            <v>7.4999999999999997E-3</v>
          </cell>
        </row>
        <row r="27">
          <cell r="B27" t="str">
            <v>BIRF CM</v>
          </cell>
          <cell r="C27">
            <v>5.0099999999999999E-2</v>
          </cell>
          <cell r="D27">
            <v>2.5000000000000001E-3</v>
          </cell>
        </row>
        <row r="28">
          <cell r="B28" t="str">
            <v>BIRF SCL ANT</v>
          </cell>
          <cell r="C28">
            <v>5.6899999999999999E-2</v>
          </cell>
          <cell r="D28">
            <v>2.5000000000000001E-3</v>
          </cell>
        </row>
        <row r="29">
          <cell r="B29" t="str">
            <v>BIRF SCL NUE</v>
          </cell>
          <cell r="C29">
            <v>5.9400000000000001E-2</v>
          </cell>
          <cell r="D29">
            <v>2.5000000000000001E-3</v>
          </cell>
        </row>
        <row r="30">
          <cell r="B30" t="str">
            <v>BIRF SCP</v>
          </cell>
          <cell r="C30">
            <v>8.7599999999999997E-2</v>
          </cell>
          <cell r="D30">
            <v>2.5000000000000001E-3</v>
          </cell>
        </row>
        <row r="31">
          <cell r="B31" t="str">
            <v>EXIMBANK MOP</v>
          </cell>
          <cell r="C31">
            <v>7.1373000000000006E-2</v>
          </cell>
          <cell r="D31">
            <v>0</v>
          </cell>
        </row>
        <row r="32">
          <cell r="B32" t="str">
            <v>EXIMBANK SAL</v>
          </cell>
          <cell r="C32">
            <v>5.5E-2</v>
          </cell>
          <cell r="D32">
            <v>0</v>
          </cell>
        </row>
        <row r="33">
          <cell r="B33" t="str">
            <v>FIDA</v>
          </cell>
          <cell r="C33">
            <v>5.3600000000000002E-2</v>
          </cell>
          <cell r="D33">
            <v>0</v>
          </cell>
        </row>
        <row r="34">
          <cell r="B34" t="str">
            <v>IDA AIF</v>
          </cell>
          <cell r="C34">
            <v>7.4999999999999997E-3</v>
          </cell>
          <cell r="D34">
            <v>0</v>
          </cell>
        </row>
        <row r="35">
          <cell r="B35" t="str">
            <v>KFW</v>
          </cell>
          <cell r="C35">
            <v>0.02</v>
          </cell>
          <cell r="D35">
            <v>2.5000000000000001E-3</v>
          </cell>
        </row>
        <row r="36">
          <cell r="B36" t="str">
            <v>KFW 1</v>
          </cell>
          <cell r="C36">
            <v>7.4999999999999997E-3</v>
          </cell>
          <cell r="D36">
            <v>2.5000000000000001E-3</v>
          </cell>
        </row>
        <row r="37">
          <cell r="B37" t="str">
            <v>KFW 2</v>
          </cell>
          <cell r="C37">
            <v>7.2099999999999997E-2</v>
          </cell>
          <cell r="D37">
            <v>2.5000000000000001E-3</v>
          </cell>
        </row>
        <row r="38">
          <cell r="B38" t="str">
            <v>Morgan G</v>
          </cell>
          <cell r="C38">
            <v>7.4099999999999999E-2</v>
          </cell>
          <cell r="D38">
            <v>0</v>
          </cell>
        </row>
        <row r="39">
          <cell r="B39" t="str">
            <v>RENEG CAN</v>
          </cell>
          <cell r="C39">
            <v>7.0163000000000003E-2</v>
          </cell>
          <cell r="D39">
            <v>0</v>
          </cell>
        </row>
        <row r="40">
          <cell r="B40" t="str">
            <v>RENEG DM</v>
          </cell>
          <cell r="C40">
            <v>5.64688E-2</v>
          </cell>
          <cell r="D40">
            <v>0</v>
          </cell>
        </row>
        <row r="41">
          <cell r="B41" t="str">
            <v>RENEG EUR</v>
          </cell>
          <cell r="C41">
            <v>5.64688E-2</v>
          </cell>
          <cell r="D41">
            <v>0</v>
          </cell>
        </row>
        <row r="42">
          <cell r="B42" t="str">
            <v>RENEG FRF</v>
          </cell>
          <cell r="C42">
            <v>5.64688E-2</v>
          </cell>
          <cell r="D42">
            <v>0</v>
          </cell>
        </row>
        <row r="43">
          <cell r="B43" t="str">
            <v>RENEG FRS</v>
          </cell>
          <cell r="C43">
            <v>4.1825000000000001E-2</v>
          </cell>
          <cell r="D43">
            <v>0</v>
          </cell>
        </row>
        <row r="44">
          <cell r="B44" t="str">
            <v>RENEG LIB</v>
          </cell>
          <cell r="C44">
            <v>6.6775000000000001E-2</v>
          </cell>
          <cell r="D44">
            <v>0</v>
          </cell>
        </row>
        <row r="45">
          <cell r="B45" t="str">
            <v>RENEG USD</v>
          </cell>
          <cell r="C45">
            <v>7.0163000000000003E-2</v>
          </cell>
          <cell r="D45">
            <v>0</v>
          </cell>
        </row>
        <row r="46">
          <cell r="B46" t="str">
            <v>RENEG YEN</v>
          </cell>
          <cell r="C46">
            <v>1.35E-2</v>
          </cell>
          <cell r="D46">
            <v>0</v>
          </cell>
        </row>
        <row r="47">
          <cell r="B47" t="str">
            <v>Tasa Bono Sob.</v>
          </cell>
          <cell r="C47">
            <v>6.8750000000000006E-2</v>
          </cell>
          <cell r="D47">
            <v>0</v>
          </cell>
        </row>
        <row r="48">
          <cell r="B48" t="str">
            <v>ZTASA2</v>
          </cell>
          <cell r="C48">
            <v>0</v>
          </cell>
          <cell r="D48">
            <v>0</v>
          </cell>
        </row>
        <row r="49">
          <cell r="B49" t="str">
            <v>ZTASA3</v>
          </cell>
          <cell r="C49">
            <v>0</v>
          </cell>
          <cell r="D49">
            <v>0</v>
          </cell>
        </row>
        <row r="54">
          <cell r="B54" t="str">
            <v>CAN$</v>
          </cell>
          <cell r="C54">
            <v>1.4997</v>
          </cell>
        </row>
        <row r="55">
          <cell r="B55" t="str">
            <v>CM</v>
          </cell>
          <cell r="C55">
            <v>1</v>
          </cell>
        </row>
        <row r="56">
          <cell r="B56" t="str">
            <v>CRS</v>
          </cell>
          <cell r="C56">
            <v>9.4413999999999998</v>
          </cell>
        </row>
        <row r="57">
          <cell r="B57" t="str">
            <v>DEG</v>
          </cell>
          <cell r="C57">
            <v>0.76751400000000003</v>
          </cell>
        </row>
        <row r="58">
          <cell r="B58" t="str">
            <v>DM</v>
          </cell>
          <cell r="C58">
            <v>2.0821999999999998</v>
          </cell>
        </row>
        <row r="59">
          <cell r="B59" t="str">
            <v>EUR</v>
          </cell>
          <cell r="C59">
            <v>1.0646</v>
          </cell>
        </row>
        <row r="60">
          <cell r="B60" t="str">
            <v>FHL</v>
          </cell>
          <cell r="C60">
            <v>2.3460999999999999</v>
          </cell>
        </row>
        <row r="61">
          <cell r="B61" t="str">
            <v>FRF</v>
          </cell>
          <cell r="C61">
            <v>6.9832999999999998</v>
          </cell>
        </row>
        <row r="62">
          <cell r="B62" t="str">
            <v>FRS</v>
          </cell>
          <cell r="C62">
            <v>1.6165</v>
          </cell>
        </row>
        <row r="63">
          <cell r="B63" t="str">
            <v>LIB</v>
          </cell>
          <cell r="C63">
            <v>0.66969999999999996</v>
          </cell>
        </row>
        <row r="64">
          <cell r="B64" t="str">
            <v>LIT</v>
          </cell>
          <cell r="C64">
            <v>2061.3530000000001</v>
          </cell>
        </row>
        <row r="65">
          <cell r="B65" t="str">
            <v>UC</v>
          </cell>
          <cell r="C65">
            <v>0.67415493762476442</v>
          </cell>
        </row>
        <row r="66">
          <cell r="B66" t="str">
            <v>UP</v>
          </cell>
          <cell r="C66">
            <v>7.4787945947443844E-5</v>
          </cell>
        </row>
        <row r="67">
          <cell r="B67" t="str">
            <v>US$</v>
          </cell>
          <cell r="C67">
            <v>1</v>
          </cell>
        </row>
        <row r="68">
          <cell r="B68" t="str">
            <v>YEN</v>
          </cell>
          <cell r="C68">
            <v>114.5924</v>
          </cell>
        </row>
        <row r="69">
          <cell r="B69" t="str">
            <v>ZMONEDA 1</v>
          </cell>
          <cell r="C69">
            <v>1</v>
          </cell>
        </row>
        <row r="70">
          <cell r="B70" t="str">
            <v>ZMONEDA 2</v>
          </cell>
          <cell r="C70">
            <v>1</v>
          </cell>
        </row>
        <row r="71">
          <cell r="B71" t="str">
            <v>ZMONEDA 3</v>
          </cell>
          <cell r="C71">
            <v>1</v>
          </cell>
        </row>
      </sheetData>
      <sheetData sheetId="2" refreshError="1"/>
      <sheetData sheetId="3" refreshError="1"/>
      <sheetData sheetId="4" refreshError="1">
        <row r="21">
          <cell r="W21" t="str">
            <v>201 Senado</v>
          </cell>
        </row>
        <row r="22">
          <cell r="W22" t="str">
            <v>202 Cámara de Diputados</v>
          </cell>
        </row>
        <row r="23">
          <cell r="W23" t="str">
            <v>203 Biblioteca del Congreso</v>
          </cell>
        </row>
        <row r="24">
          <cell r="W24" t="str">
            <v>301 Corporación Administrativa del Poder Judicial</v>
          </cell>
        </row>
        <row r="25">
          <cell r="W25" t="str">
            <v>302 Academia Judicial</v>
          </cell>
        </row>
        <row r="26">
          <cell r="W26" t="str">
            <v>400 Contraloría General de la República</v>
          </cell>
        </row>
        <row r="27">
          <cell r="W27" t="str">
            <v>501 Secretaría y Administración General Ministerio del Interior</v>
          </cell>
        </row>
        <row r="28">
          <cell r="W28" t="str">
            <v>502 Servicio de Gobierno Interior</v>
          </cell>
        </row>
        <row r="29">
          <cell r="W29" t="str">
            <v>503 Servicio Electoral</v>
          </cell>
        </row>
        <row r="30">
          <cell r="W30" t="str">
            <v>504 Oficina Nacional de Emergencia</v>
          </cell>
        </row>
        <row r="31">
          <cell r="W31" t="str">
            <v>505 Subsecretaría de Desarrollo Regional y Administrativo</v>
          </cell>
        </row>
        <row r="32">
          <cell r="W32" t="str">
            <v>507 Dirección de Seguridad Pública e Informaciones</v>
          </cell>
        </row>
        <row r="33">
          <cell r="W33" t="str">
            <v>530 Fondo Social</v>
          </cell>
        </row>
        <row r="34">
          <cell r="W34" t="str">
            <v>561 Gobierno Regional Región I Tarapacá</v>
          </cell>
        </row>
        <row r="35">
          <cell r="W35" t="str">
            <v>562 Gobierno Regional Región II Antofagasta</v>
          </cell>
        </row>
        <row r="36">
          <cell r="W36" t="str">
            <v>563 Gobierno Regional Región III Atacama</v>
          </cell>
        </row>
        <row r="37">
          <cell r="W37" t="str">
            <v>564 Gobierno Regional Región IV Coquimbo</v>
          </cell>
        </row>
        <row r="38">
          <cell r="W38" t="str">
            <v>565 Gobierno Regional Región V Valparaíso</v>
          </cell>
        </row>
        <row r="39">
          <cell r="W39" t="str">
            <v>566 Gobierno Regional Región VI Libertador General Bernardo O´Higgins</v>
          </cell>
        </row>
        <row r="40">
          <cell r="W40" t="str">
            <v>567 Gobierno Regional Región VII Maule</v>
          </cell>
        </row>
        <row r="41">
          <cell r="W41" t="str">
            <v>568 Gobierno Regional Región VIII Bío-Bío</v>
          </cell>
        </row>
        <row r="42">
          <cell r="W42" t="str">
            <v>569 Gobierno Regional Región IX Araucanía</v>
          </cell>
        </row>
        <row r="43">
          <cell r="W43" t="str">
            <v>570 Gobierno Regional Región X Los Lagos</v>
          </cell>
        </row>
        <row r="44">
          <cell r="W44" t="str">
            <v>571 Gobierno Regional Región XI Aysén del General Carlos Ibáñez del Campo</v>
          </cell>
        </row>
        <row r="45">
          <cell r="W45" t="str">
            <v>572 Gobierno Regional Región XII Magallanes y Antártica Chilena</v>
          </cell>
        </row>
        <row r="46">
          <cell r="W46" t="str">
            <v>573 Gobierno Regional Región Metropolitana de Santiago</v>
          </cell>
        </row>
        <row r="47">
          <cell r="W47" t="str">
            <v>601 Secretaría y Administración General y Servicios Exterior Ministerio de Relaciones Exteriores</v>
          </cell>
        </row>
        <row r="48">
          <cell r="W48" t="str">
            <v>602 Dirección General de Relaciones Económicas Internacionales</v>
          </cell>
        </row>
        <row r="49">
          <cell r="W49" t="str">
            <v>603 Dirección de Fronteras y Límites del Estado</v>
          </cell>
        </row>
        <row r="50">
          <cell r="W50" t="str">
            <v>604 Instituto Antártico Chileno</v>
          </cell>
        </row>
        <row r="51">
          <cell r="W51" t="str">
            <v>701 Secretaría y Administración General Ministerio de Economía, Fomento y Reconstrucción</v>
          </cell>
        </row>
        <row r="52">
          <cell r="W52" t="str">
            <v>702 Servicio Nacional del Consumidor</v>
          </cell>
        </row>
        <row r="53">
          <cell r="W53" t="str">
            <v>703 Subsecretaría de Pesca</v>
          </cell>
        </row>
        <row r="54">
          <cell r="W54" t="str">
            <v>704 Servicio Nacional de Pesca</v>
          </cell>
        </row>
        <row r="55">
          <cell r="W55" t="str">
            <v>705 Superintendencia de Electricidad y Combustibles</v>
          </cell>
        </row>
        <row r="56">
          <cell r="W56" t="str">
            <v>706 Corporación de Fomento de la Producción</v>
          </cell>
        </row>
        <row r="57">
          <cell r="W57" t="str">
            <v>707 Instituto Nacional de Estadísticas</v>
          </cell>
        </row>
        <row r="58">
          <cell r="W58" t="str">
            <v>708 Fiscalía Nacional Económica</v>
          </cell>
        </row>
        <row r="59">
          <cell r="W59" t="str">
            <v>709 Servicio Nacional de Turismo</v>
          </cell>
        </row>
        <row r="60">
          <cell r="W60" t="str">
            <v>710 Comisión Nacional de Riego</v>
          </cell>
        </row>
        <row r="61">
          <cell r="W61" t="str">
            <v>711 Instituto Forestal</v>
          </cell>
        </row>
        <row r="62">
          <cell r="W62" t="str">
            <v>712 Instituto de Fomento Pesquero</v>
          </cell>
        </row>
        <row r="63">
          <cell r="W63" t="str">
            <v>715 Corporación de Investigación Tecnológica</v>
          </cell>
        </row>
        <row r="64">
          <cell r="W64" t="str">
            <v>716 Servicio de Cooperación Técnica</v>
          </cell>
        </row>
        <row r="65">
          <cell r="W65" t="str">
            <v>717 Instituto Nacional de Normalización</v>
          </cell>
        </row>
        <row r="66">
          <cell r="W66" t="str">
            <v>719 Fondo Nacional de Desarrollo Tecnológico y Productivo</v>
          </cell>
        </row>
        <row r="67">
          <cell r="W67" t="str">
            <v>720 Centro de Información de Recursos Naturales</v>
          </cell>
        </row>
        <row r="68">
          <cell r="W68" t="str">
            <v>721 Comité de Inversiones Extranjeras</v>
          </cell>
        </row>
        <row r="69">
          <cell r="W69" t="str">
            <v>801 Secretaría y Administración General Ministerio de Hacienda</v>
          </cell>
        </row>
        <row r="70">
          <cell r="W70" t="str">
            <v>802 Dirección de Presupuestos</v>
          </cell>
        </row>
        <row r="71">
          <cell r="W71" t="str">
            <v>803 Servicio de Impuestos Internos</v>
          </cell>
        </row>
        <row r="72">
          <cell r="W72" t="str">
            <v>804 Servicio Nacional de Aduanas</v>
          </cell>
        </row>
        <row r="73">
          <cell r="W73" t="str">
            <v>805 Servicio de Tesorerías</v>
          </cell>
        </row>
        <row r="74">
          <cell r="W74" t="str">
            <v>806 Casa de Moneda de Chile</v>
          </cell>
        </row>
        <row r="75">
          <cell r="W75" t="str">
            <v>807 Dirección de Aprovisionamiento del Estado</v>
          </cell>
        </row>
        <row r="76">
          <cell r="W76" t="str">
            <v>808 Superintendencia de Valores y Segruros</v>
          </cell>
        </row>
        <row r="77">
          <cell r="W77" t="str">
            <v>811 Superintendencia de Bancos e Instituciones Financieras</v>
          </cell>
        </row>
        <row r="78">
          <cell r="W78" t="str">
            <v>830 Consejo de Defensa del Estado</v>
          </cell>
        </row>
        <row r="79">
          <cell r="W79" t="str">
            <v>901 Subsecretaría de Educación</v>
          </cell>
        </row>
        <row r="80">
          <cell r="W80" t="str">
            <v>905 Dirección de Bibliotecas, Archivos y Museos</v>
          </cell>
        </row>
        <row r="81">
          <cell r="W81" t="str">
            <v>908 Comisión Nacional de Investigación Científica y Tecnológica</v>
          </cell>
        </row>
        <row r="82">
          <cell r="W82" t="str">
            <v>909 Junta Nacional de Auxilio Escolar y Becas</v>
          </cell>
        </row>
        <row r="83">
          <cell r="W83" t="str">
            <v>911 Junta Nacional de Jardines Infantiles</v>
          </cell>
        </row>
        <row r="84">
          <cell r="W84" t="str">
            <v>913 Consejo de Rectores</v>
          </cell>
        </row>
        <row r="85">
          <cell r="W85" t="str">
            <v>915 Consejo Superior de Educación</v>
          </cell>
        </row>
        <row r="86">
          <cell r="W86" t="str">
            <v>920 Subvención a Establecimientos Educacionales</v>
          </cell>
        </row>
        <row r="87">
          <cell r="W87" t="str">
            <v>930 Educación Superior</v>
          </cell>
        </row>
        <row r="88">
          <cell r="W88" t="str">
            <v>1001 Secretaría y Administración General Ministerio de Justicia</v>
          </cell>
        </row>
        <row r="89">
          <cell r="W89" t="str">
            <v>1002 Servicio de Registro Civil e Identificación</v>
          </cell>
        </row>
        <row r="90">
          <cell r="W90" t="str">
            <v>1003 Servicio Médico Legal</v>
          </cell>
        </row>
        <row r="91">
          <cell r="W91" t="str">
            <v>1004 Gendarmería de Chile</v>
          </cell>
        </row>
        <row r="92">
          <cell r="W92" t="str">
            <v>1005 Fiscalía Nacional de Quiebras</v>
          </cell>
        </row>
        <row r="93">
          <cell r="W93" t="str">
            <v>1007 Servicio Nacional de Menores</v>
          </cell>
        </row>
        <row r="94">
          <cell r="W94" t="str">
            <v>1101 Subsecretaría de Guerra</v>
          </cell>
        </row>
        <row r="95">
          <cell r="W95" t="str">
            <v>1102 Subsecretaría de Marina</v>
          </cell>
        </row>
        <row r="96">
          <cell r="W96" t="str">
            <v>1103 Subsecretaría de Aviación</v>
          </cell>
        </row>
        <row r="97">
          <cell r="W97" t="str">
            <v>1104 Subsecretaría de Carabineros</v>
          </cell>
        </row>
        <row r="98">
          <cell r="W98" t="str">
            <v>1105 Subsecretaría de Investigaciones</v>
          </cell>
        </row>
        <row r="99">
          <cell r="W99" t="str">
            <v>1106 Dirección Administrativa del Ministerio de Defensa Nacional</v>
          </cell>
        </row>
        <row r="100">
          <cell r="W100" t="str">
            <v>1121 Dirección General de Movilización Nacional</v>
          </cell>
        </row>
        <row r="101">
          <cell r="W101" t="str">
            <v>1122 Dirección General de Deportes y Recreación</v>
          </cell>
        </row>
        <row r="102">
          <cell r="W102" t="str">
            <v>1123 Instituto Geográfico Militar</v>
          </cell>
        </row>
        <row r="103">
          <cell r="W103" t="str">
            <v>1135 Servicio Hidrográfico y Oceanográfico de la Armada de Chile</v>
          </cell>
        </row>
        <row r="104">
          <cell r="W104" t="str">
            <v>1126 Dirección General de Aeronáutica Civil</v>
          </cell>
        </row>
        <row r="105">
          <cell r="W105" t="str">
            <v>1127 Servicio Aerofotogramétrico de la Fuerza Aérea de Chile</v>
          </cell>
        </row>
        <row r="106">
          <cell r="W106" t="str">
            <v>1201 Secretaría y Administración General Ministerio de Obras Públicas</v>
          </cell>
        </row>
        <row r="107">
          <cell r="W107" t="str">
            <v>1202 Dirección General de Obras Públicas</v>
          </cell>
        </row>
        <row r="108">
          <cell r="W108" t="str">
            <v>1204 Dirección General de Aguas</v>
          </cell>
        </row>
        <row r="109">
          <cell r="W109" t="str">
            <v>1205 Instituto Nacional de Hidráulica</v>
          </cell>
        </row>
        <row r="110">
          <cell r="W110" t="str">
            <v>1207 Superintendencia de Servicios Sanitarios</v>
          </cell>
        </row>
        <row r="111">
          <cell r="W111" t="str">
            <v>1301 Subsecretaría de Agricultura</v>
          </cell>
        </row>
        <row r="112">
          <cell r="W112" t="str">
            <v>1302 Oficina de Estudios Políticas Agrarias</v>
          </cell>
        </row>
        <row r="113">
          <cell r="W113" t="str">
            <v>1303 Instituto de Desarrollo Agropecuario</v>
          </cell>
        </row>
        <row r="114">
          <cell r="W114" t="str">
            <v>1304 Servicio Agrícola y Ganadero</v>
          </cell>
        </row>
        <row r="115">
          <cell r="W115" t="str">
            <v>1305 Corporación Nacional Forestal</v>
          </cell>
        </row>
        <row r="116">
          <cell r="W116" t="str">
            <v>1401 Subsecretaría de Bienes Nacionales</v>
          </cell>
        </row>
        <row r="117">
          <cell r="W117" t="str">
            <v>1501 Subsecretaría del Trabajo</v>
          </cell>
        </row>
        <row r="118">
          <cell r="W118" t="str">
            <v>1502 Dirección del Trabajo</v>
          </cell>
        </row>
        <row r="119">
          <cell r="W119" t="str">
            <v>1503 Subsecretaría de Previsión Social</v>
          </cell>
        </row>
        <row r="120">
          <cell r="W120" t="str">
            <v>1504 Dirección General de Crédito Prendario</v>
          </cell>
        </row>
        <row r="121">
          <cell r="W121" t="str">
            <v>1505 Servicio Nacional de Capacitación y Empleo</v>
          </cell>
        </row>
        <row r="122">
          <cell r="W122" t="str">
            <v>1506 Superintendencia de Seguridad Social</v>
          </cell>
        </row>
        <row r="123">
          <cell r="W123" t="str">
            <v>1507 Superintendencia de Administradoras de Fondos de Pensiones</v>
          </cell>
        </row>
        <row r="124">
          <cell r="W124" t="str">
            <v>1508 Instituto de Normalización Previsional</v>
          </cell>
        </row>
        <row r="125">
          <cell r="W125" t="str">
            <v>1513 Caja de Previsión de la Defensa Nacional</v>
          </cell>
        </row>
        <row r="126">
          <cell r="W126" t="str">
            <v>1514 Dirección de Previsión de Carabineros de Chile</v>
          </cell>
        </row>
        <row r="127">
          <cell r="W127" t="str">
            <v>1540 Fondo Nacional de Pensiones Asistenciales</v>
          </cell>
        </row>
        <row r="128">
          <cell r="W128" t="str">
            <v>1601 Subsecretaría de Salud</v>
          </cell>
        </row>
        <row r="129">
          <cell r="W129" t="str">
            <v>1602 W149Fondo Nacional de Salud</v>
          </cell>
        </row>
        <row r="130">
          <cell r="W130" t="str">
            <v>1603 Servicios de Salud</v>
          </cell>
        </row>
        <row r="131">
          <cell r="W131" t="str">
            <v>1604 Institutos de Salud Pública de Chile</v>
          </cell>
        </row>
        <row r="132">
          <cell r="W132" t="str">
            <v>1605 Central de Abastecimientos del Sistema Nacional de Servicios de Salud</v>
          </cell>
        </row>
        <row r="133">
          <cell r="W133" t="str">
            <v>1608 Superintendencia de Instituciones de Salud Previsional</v>
          </cell>
        </row>
        <row r="134">
          <cell r="W134" t="str">
            <v>1701 Secretaría y Administración General Ministerio de Minería</v>
          </cell>
        </row>
        <row r="135">
          <cell r="W135" t="str">
            <v>1702 Comisión Chilena del Cobre</v>
          </cell>
        </row>
        <row r="136">
          <cell r="W136" t="str">
            <v>1703 Servicio Nacional de Geología y Minería</v>
          </cell>
        </row>
        <row r="137">
          <cell r="W137" t="str">
            <v>1704 Comisión Chilena de Energía Nuclear</v>
          </cell>
        </row>
        <row r="138">
          <cell r="W138" t="str">
            <v>1705 Comisión Nacional de Energía</v>
          </cell>
        </row>
        <row r="139">
          <cell r="W139" t="str">
            <v>1801 Subsecretaría de Vivienda y Urbanismo</v>
          </cell>
        </row>
        <row r="140">
          <cell r="W140" t="str">
            <v>1802 Servicios Regionales de Vivienda y Urbanización</v>
          </cell>
        </row>
        <row r="141">
          <cell r="W141" t="str">
            <v>1803 Parque Metropolitano</v>
          </cell>
        </row>
        <row r="142">
          <cell r="W142" t="str">
            <v xml:space="preserve">1901 Secretaría y Administración General de Transportes </v>
          </cell>
        </row>
        <row r="143">
          <cell r="W143" t="str">
            <v>1902 Subsecretaría de Telecomunicaciones</v>
          </cell>
        </row>
        <row r="144">
          <cell r="W144" t="str">
            <v>1903 Junta de Aeronáutica Civil</v>
          </cell>
        </row>
        <row r="145">
          <cell r="W145" t="str">
            <v>2001 Secretaría General de Gobierno</v>
          </cell>
        </row>
        <row r="146">
          <cell r="W146" t="str">
            <v>2002 Consejo Nacional de Televisión</v>
          </cell>
        </row>
        <row r="147">
          <cell r="W147" t="str">
            <v>2101 Subsecretaría de Planificación y Cooperación</v>
          </cell>
        </row>
        <row r="148">
          <cell r="W148" t="str">
            <v>2102 Fondo de Solidaridad e Inversión Social</v>
          </cell>
        </row>
        <row r="149">
          <cell r="W149" t="str">
            <v>2103 Agencia de Cooperación Internacional</v>
          </cell>
        </row>
        <row r="150">
          <cell r="W150" t="str">
            <v>2104 Servicio Nacional de la Mujer</v>
          </cell>
        </row>
        <row r="151">
          <cell r="W151" t="str">
            <v>2105 Instituto Nacional de la Juventud</v>
          </cell>
        </row>
        <row r="152">
          <cell r="W152" t="str">
            <v>2106 Corporación Nacional de Desarrollo Indígena</v>
          </cell>
        </row>
        <row r="153">
          <cell r="W153" t="str">
            <v>2107 Fondo Nacional de Discapacidad</v>
          </cell>
        </row>
        <row r="154">
          <cell r="W154" t="str">
            <v>2201 Secretaría General de la Presidencia de la República</v>
          </cell>
        </row>
        <row r="155">
          <cell r="W155" t="str">
            <v>2202 Comisión Nacional del Medio Ambiente</v>
          </cell>
        </row>
        <row r="156">
          <cell r="W156" t="str">
            <v>5000 Tesoro Público</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Tasas"/>
      <sheetName val="Saldos Ins"/>
      <sheetName val="Saldos x desemb"/>
      <sheetName val="Proyeccion"/>
      <sheetName val="Saldos_Ins"/>
      <sheetName val="Saldos_x_desemb"/>
      <sheetName val="Saldos_Ins1"/>
      <sheetName val="Saldos_x_desemb1"/>
    </sheetNames>
    <sheetDataSet>
      <sheetData sheetId="0" refreshError="1"/>
      <sheetData sheetId="1" refreshError="1">
        <row r="8">
          <cell r="B8" t="str">
            <v>AID 1</v>
          </cell>
          <cell r="C8">
            <v>7.4999999999999997E-3</v>
          </cell>
          <cell r="D8">
            <v>0</v>
          </cell>
        </row>
        <row r="9">
          <cell r="B9" t="str">
            <v>AID 2</v>
          </cell>
          <cell r="C9">
            <v>0.02</v>
          </cell>
          <cell r="D9">
            <v>0</v>
          </cell>
        </row>
        <row r="10">
          <cell r="B10" t="str">
            <v>AID 3</v>
          </cell>
          <cell r="C10">
            <v>2.5000000000000001E-2</v>
          </cell>
          <cell r="D10">
            <v>0</v>
          </cell>
        </row>
        <row r="11">
          <cell r="B11" t="str">
            <v>AID 4</v>
          </cell>
          <cell r="C11">
            <v>5.5E-2</v>
          </cell>
          <cell r="D11">
            <v>0</v>
          </cell>
        </row>
        <row r="12">
          <cell r="B12" t="str">
            <v>AID 5</v>
          </cell>
          <cell r="C12">
            <v>6.7199999999999996E-2</v>
          </cell>
          <cell r="D12">
            <v>0</v>
          </cell>
        </row>
        <row r="13">
          <cell r="B13" t="str">
            <v>AID 6</v>
          </cell>
          <cell r="C13">
            <v>6.3E-2</v>
          </cell>
          <cell r="D13">
            <v>0</v>
          </cell>
        </row>
        <row r="14">
          <cell r="B14" t="str">
            <v>AID 7</v>
          </cell>
          <cell r="C14">
            <v>0.02</v>
          </cell>
          <cell r="D14">
            <v>0</v>
          </cell>
        </row>
        <row r="15">
          <cell r="B15" t="str">
            <v>BID CO</v>
          </cell>
          <cell r="C15">
            <v>6.3500000000000001E-2</v>
          </cell>
          <cell r="D15">
            <v>7.4999999999999997E-3</v>
          </cell>
        </row>
        <row r="16">
          <cell r="B16" t="str">
            <v>BID ESPECIAL 1</v>
          </cell>
          <cell r="C16">
            <v>0.02</v>
          </cell>
          <cell r="D16">
            <v>7.4999999999999997E-3</v>
          </cell>
        </row>
        <row r="17">
          <cell r="B17" t="str">
            <v>BID ESPECIAL 10</v>
          </cell>
          <cell r="C17">
            <v>7.7936850316999998E-2</v>
          </cell>
          <cell r="D17">
            <v>7.4999999999999997E-3</v>
          </cell>
        </row>
        <row r="18">
          <cell r="B18" t="str">
            <v>BID ESPECIAL 2</v>
          </cell>
          <cell r="C18">
            <v>2.2499999999999999E-2</v>
          </cell>
          <cell r="D18">
            <v>7.4999999999999997E-3</v>
          </cell>
        </row>
        <row r="19">
          <cell r="B19" t="str">
            <v>BID ESPECIAL 3</v>
          </cell>
          <cell r="C19">
            <v>0.04</v>
          </cell>
          <cell r="D19">
            <v>7.4999999999999997E-3</v>
          </cell>
        </row>
        <row r="20">
          <cell r="B20" t="str">
            <v>BID ESPECIAL 4</v>
          </cell>
          <cell r="C20">
            <v>7.4999999999999997E-2</v>
          </cell>
          <cell r="D20">
            <v>7.4999999999999997E-3</v>
          </cell>
        </row>
        <row r="21">
          <cell r="B21" t="str">
            <v>BID ESPECIAL 5</v>
          </cell>
          <cell r="C21">
            <v>0.08</v>
          </cell>
          <cell r="D21">
            <v>7.4999999999999997E-3</v>
          </cell>
        </row>
        <row r="22">
          <cell r="B22" t="str">
            <v>BID ESPECIAL 6</v>
          </cell>
          <cell r="C22">
            <v>7.631098E-2</v>
          </cell>
          <cell r="D22">
            <v>7.4999999999999997E-3</v>
          </cell>
        </row>
        <row r="23">
          <cell r="B23" t="str">
            <v>BID ESPECIAL 7</v>
          </cell>
          <cell r="C23">
            <v>7.5855337615000004E-2</v>
          </cell>
          <cell r="D23">
            <v>7.4999999999999997E-3</v>
          </cell>
        </row>
        <row r="24">
          <cell r="B24" t="str">
            <v>BID ESPECIAL 8</v>
          </cell>
          <cell r="C24">
            <v>7.7048277491999995E-2</v>
          </cell>
          <cell r="D24">
            <v>7.4999999999999997E-3</v>
          </cell>
        </row>
        <row r="25">
          <cell r="B25" t="str">
            <v>BID ESPECIAL 9</v>
          </cell>
          <cell r="C25">
            <v>7.1990340200000003E-2</v>
          </cell>
          <cell r="D25">
            <v>7.4999999999999997E-3</v>
          </cell>
        </row>
        <row r="26">
          <cell r="B26" t="str">
            <v>BID FU USD</v>
          </cell>
          <cell r="C26">
            <v>7.0999999999999994E-2</v>
          </cell>
          <cell r="D26">
            <v>7.4999999999999997E-3</v>
          </cell>
        </row>
        <row r="27">
          <cell r="B27" t="str">
            <v>BIRF CM</v>
          </cell>
          <cell r="C27">
            <v>5.0099999999999999E-2</v>
          </cell>
          <cell r="D27">
            <v>2.5000000000000001E-3</v>
          </cell>
        </row>
        <row r="28">
          <cell r="B28" t="str">
            <v>BIRF SCL ANT</v>
          </cell>
          <cell r="C28">
            <v>5.6899999999999999E-2</v>
          </cell>
          <cell r="D28">
            <v>2.5000000000000001E-3</v>
          </cell>
        </row>
        <row r="29">
          <cell r="B29" t="str">
            <v>BIRF SCL NUE</v>
          </cell>
          <cell r="C29">
            <v>5.9400000000000001E-2</v>
          </cell>
          <cell r="D29">
            <v>2.5000000000000001E-3</v>
          </cell>
        </row>
        <row r="30">
          <cell r="B30" t="str">
            <v>BIRF SCP</v>
          </cell>
          <cell r="C30">
            <v>8.7599999999999997E-2</v>
          </cell>
          <cell r="D30">
            <v>2.5000000000000001E-3</v>
          </cell>
        </row>
        <row r="31">
          <cell r="B31" t="str">
            <v>EXIMBANK MOP</v>
          </cell>
          <cell r="C31">
            <v>7.1373000000000006E-2</v>
          </cell>
          <cell r="D31">
            <v>0</v>
          </cell>
        </row>
        <row r="32">
          <cell r="B32" t="str">
            <v>EXIMBANK SAL</v>
          </cell>
          <cell r="C32">
            <v>5.5E-2</v>
          </cell>
          <cell r="D32">
            <v>0</v>
          </cell>
        </row>
        <row r="33">
          <cell r="B33" t="str">
            <v>FIDA</v>
          </cell>
          <cell r="C33">
            <v>5.3600000000000002E-2</v>
          </cell>
          <cell r="D33">
            <v>0</v>
          </cell>
        </row>
        <row r="34">
          <cell r="B34" t="str">
            <v>IDA AIF</v>
          </cell>
          <cell r="C34">
            <v>7.4999999999999997E-3</v>
          </cell>
          <cell r="D34">
            <v>0</v>
          </cell>
        </row>
        <row r="35">
          <cell r="B35" t="str">
            <v>KFW</v>
          </cell>
          <cell r="C35">
            <v>0.02</v>
          </cell>
          <cell r="D35">
            <v>2.5000000000000001E-3</v>
          </cell>
        </row>
        <row r="36">
          <cell r="B36" t="str">
            <v>KFW 1</v>
          </cell>
          <cell r="C36">
            <v>7.4999999999999997E-3</v>
          </cell>
          <cell r="D36">
            <v>2.5000000000000001E-3</v>
          </cell>
        </row>
        <row r="37">
          <cell r="B37" t="str">
            <v>KFW 2</v>
          </cell>
          <cell r="C37">
            <v>7.2099999999999997E-2</v>
          </cell>
          <cell r="D37">
            <v>2.5000000000000001E-3</v>
          </cell>
        </row>
        <row r="38">
          <cell r="B38" t="str">
            <v>Morgan G</v>
          </cell>
          <cell r="C38">
            <v>7.4099999999999999E-2</v>
          </cell>
          <cell r="D38">
            <v>0</v>
          </cell>
        </row>
        <row r="39">
          <cell r="B39" t="str">
            <v>RENEG CAN</v>
          </cell>
          <cell r="C39">
            <v>7.0163000000000003E-2</v>
          </cell>
          <cell r="D39">
            <v>0</v>
          </cell>
        </row>
        <row r="40">
          <cell r="B40" t="str">
            <v>RENEG DM</v>
          </cell>
          <cell r="C40">
            <v>5.64688E-2</v>
          </cell>
          <cell r="D40">
            <v>0</v>
          </cell>
        </row>
        <row r="41">
          <cell r="B41" t="str">
            <v>RENEG EUR</v>
          </cell>
          <cell r="C41">
            <v>5.64688E-2</v>
          </cell>
          <cell r="D41">
            <v>0</v>
          </cell>
        </row>
        <row r="42">
          <cell r="B42" t="str">
            <v>RENEG FRF</v>
          </cell>
          <cell r="C42">
            <v>5.64688E-2</v>
          </cell>
          <cell r="D42">
            <v>0</v>
          </cell>
        </row>
        <row r="43">
          <cell r="B43" t="str">
            <v>RENEG FRS</v>
          </cell>
          <cell r="C43">
            <v>4.1825000000000001E-2</v>
          </cell>
          <cell r="D43">
            <v>0</v>
          </cell>
        </row>
        <row r="44">
          <cell r="B44" t="str">
            <v>RENEG LIB</v>
          </cell>
          <cell r="C44">
            <v>6.6775000000000001E-2</v>
          </cell>
          <cell r="D44">
            <v>0</v>
          </cell>
        </row>
        <row r="45">
          <cell r="B45" t="str">
            <v>RENEG USD</v>
          </cell>
          <cell r="C45">
            <v>7.0163000000000003E-2</v>
          </cell>
          <cell r="D45">
            <v>0</v>
          </cell>
        </row>
        <row r="46">
          <cell r="B46" t="str">
            <v>RENEG YEN</v>
          </cell>
          <cell r="C46">
            <v>1.35E-2</v>
          </cell>
          <cell r="D46">
            <v>0</v>
          </cell>
        </row>
        <row r="47">
          <cell r="B47" t="str">
            <v>Tasa Bono Sob.</v>
          </cell>
          <cell r="C47">
            <v>6.8750000000000006E-2</v>
          </cell>
          <cell r="D47">
            <v>0</v>
          </cell>
        </row>
        <row r="48">
          <cell r="B48" t="str">
            <v>ZTASA2</v>
          </cell>
          <cell r="C48">
            <v>0</v>
          </cell>
          <cell r="D48">
            <v>0</v>
          </cell>
        </row>
        <row r="49">
          <cell r="B49" t="str">
            <v>ZTASA3</v>
          </cell>
          <cell r="C49">
            <v>0</v>
          </cell>
          <cell r="D49">
            <v>0</v>
          </cell>
        </row>
        <row r="54">
          <cell r="B54" t="str">
            <v>CAN$</v>
          </cell>
          <cell r="C54">
            <v>1.4997</v>
          </cell>
        </row>
        <row r="55">
          <cell r="B55" t="str">
            <v>CM</v>
          </cell>
          <cell r="C55">
            <v>1</v>
          </cell>
        </row>
        <row r="56">
          <cell r="B56" t="str">
            <v>CRS</v>
          </cell>
          <cell r="C56">
            <v>9.4413999999999998</v>
          </cell>
        </row>
        <row r="57">
          <cell r="B57" t="str">
            <v>DEG</v>
          </cell>
          <cell r="C57">
            <v>0.76751400000000003</v>
          </cell>
        </row>
        <row r="58">
          <cell r="B58" t="str">
            <v>DM</v>
          </cell>
          <cell r="C58">
            <v>2.0821999999999998</v>
          </cell>
        </row>
        <row r="59">
          <cell r="B59" t="str">
            <v>EUR</v>
          </cell>
          <cell r="C59">
            <v>1.0646</v>
          </cell>
        </row>
        <row r="60">
          <cell r="B60" t="str">
            <v>FHL</v>
          </cell>
          <cell r="C60">
            <v>2.3460999999999999</v>
          </cell>
        </row>
        <row r="61">
          <cell r="B61" t="str">
            <v>FRF</v>
          </cell>
          <cell r="C61">
            <v>6.9832999999999998</v>
          </cell>
        </row>
        <row r="62">
          <cell r="B62" t="str">
            <v>FRS</v>
          </cell>
          <cell r="C62">
            <v>1.6165</v>
          </cell>
        </row>
        <row r="63">
          <cell r="B63" t="str">
            <v>LIB</v>
          </cell>
          <cell r="C63">
            <v>0.66969999999999996</v>
          </cell>
        </row>
        <row r="64">
          <cell r="B64" t="str">
            <v>LIT</v>
          </cell>
          <cell r="C64">
            <v>2061.3530000000001</v>
          </cell>
        </row>
        <row r="65">
          <cell r="B65" t="str">
            <v>UC</v>
          </cell>
          <cell r="C65">
            <v>0.67415493762476442</v>
          </cell>
        </row>
        <row r="66">
          <cell r="B66" t="str">
            <v>UP</v>
          </cell>
          <cell r="C66">
            <v>7.4787945947443844E-5</v>
          </cell>
        </row>
        <row r="67">
          <cell r="B67" t="str">
            <v>US$</v>
          </cell>
          <cell r="C67">
            <v>1</v>
          </cell>
        </row>
        <row r="68">
          <cell r="B68" t="str">
            <v>YEN</v>
          </cell>
          <cell r="C68">
            <v>114.5924</v>
          </cell>
        </row>
        <row r="69">
          <cell r="B69" t="str">
            <v>ZMONEDA 1</v>
          </cell>
          <cell r="C69">
            <v>1</v>
          </cell>
        </row>
        <row r="70">
          <cell r="B70" t="str">
            <v>ZMONEDA 2</v>
          </cell>
          <cell r="C70">
            <v>1</v>
          </cell>
        </row>
        <row r="71">
          <cell r="B71" t="str">
            <v>ZMONEDA 3</v>
          </cell>
          <cell r="C71">
            <v>1</v>
          </cell>
        </row>
      </sheetData>
      <sheetData sheetId="2" refreshError="1"/>
      <sheetData sheetId="3" refreshError="1"/>
      <sheetData sheetId="4" refreshError="1">
        <row r="21">
          <cell r="W21" t="str">
            <v>201 Senado</v>
          </cell>
        </row>
        <row r="22">
          <cell r="W22" t="str">
            <v>202 Cámara de Diputados</v>
          </cell>
        </row>
        <row r="23">
          <cell r="W23" t="str">
            <v>203 Biblioteca del Congreso</v>
          </cell>
        </row>
        <row r="24">
          <cell r="W24" t="str">
            <v>301 Corporación Administrativa del Poder Judicial</v>
          </cell>
        </row>
        <row r="25">
          <cell r="W25" t="str">
            <v>302 Academia Judicial</v>
          </cell>
        </row>
        <row r="26">
          <cell r="W26" t="str">
            <v>400 Contraloría General de la República</v>
          </cell>
        </row>
        <row r="27">
          <cell r="W27" t="str">
            <v>501 Secretaría y Administración General Ministerio del Interior</v>
          </cell>
        </row>
        <row r="28">
          <cell r="W28" t="str">
            <v>502 Servicio de Gobierno Interior</v>
          </cell>
        </row>
        <row r="29">
          <cell r="W29" t="str">
            <v>503 Servicio Electoral</v>
          </cell>
        </row>
        <row r="30">
          <cell r="W30" t="str">
            <v>504 Oficina Nacional de Emergencia</v>
          </cell>
        </row>
        <row r="31">
          <cell r="W31" t="str">
            <v>505 Subsecretaría de Desarrollo Regional y Administrativo</v>
          </cell>
        </row>
        <row r="32">
          <cell r="W32" t="str">
            <v>507 Dirección de Seguridad Pública e Informaciones</v>
          </cell>
        </row>
        <row r="33">
          <cell r="W33" t="str">
            <v>530 Fondo Social</v>
          </cell>
        </row>
        <row r="34">
          <cell r="W34" t="str">
            <v>561 Gobierno Regional Región I Tarapacá</v>
          </cell>
        </row>
        <row r="35">
          <cell r="W35" t="str">
            <v>562 Gobierno Regional Región II Antofagasta</v>
          </cell>
        </row>
        <row r="36">
          <cell r="W36" t="str">
            <v>563 Gobierno Regional Región III Atacama</v>
          </cell>
        </row>
        <row r="37">
          <cell r="W37" t="str">
            <v>564 Gobierno Regional Región IV Coquimbo</v>
          </cell>
        </row>
        <row r="38">
          <cell r="W38" t="str">
            <v>565 Gobierno Regional Región V Valparaíso</v>
          </cell>
        </row>
        <row r="39">
          <cell r="W39" t="str">
            <v>566 Gobierno Regional Región VI Libertador General Bernardo O´Higgins</v>
          </cell>
        </row>
        <row r="40">
          <cell r="W40" t="str">
            <v>567 Gobierno Regional Región VII Maule</v>
          </cell>
        </row>
        <row r="41">
          <cell r="W41" t="str">
            <v>568 Gobierno Regional Región VIII Bío-Bío</v>
          </cell>
        </row>
        <row r="42">
          <cell r="W42" t="str">
            <v>569 Gobierno Regional Región IX Araucanía</v>
          </cell>
        </row>
        <row r="43">
          <cell r="W43" t="str">
            <v>570 Gobierno Regional Región X Los Lagos</v>
          </cell>
        </row>
        <row r="44">
          <cell r="W44" t="str">
            <v>571 Gobierno Regional Región XI Aysén del General Carlos Ibáñez del Campo</v>
          </cell>
        </row>
        <row r="45">
          <cell r="W45" t="str">
            <v>572 Gobierno Regional Región XII Magallanes y Antártica Chilena</v>
          </cell>
        </row>
        <row r="46">
          <cell r="W46" t="str">
            <v>573 Gobierno Regional Región Metropolitana de Santiago</v>
          </cell>
        </row>
        <row r="47">
          <cell r="W47" t="str">
            <v>601 Secretaría y Administración General y Servicios Exterior Ministerio de Relaciones Exteriores</v>
          </cell>
        </row>
        <row r="48">
          <cell r="W48" t="str">
            <v>602 Dirección General de Relaciones Económicas Internacionales</v>
          </cell>
        </row>
        <row r="49">
          <cell r="W49" t="str">
            <v>603 Dirección de Fronteras y Límites del Estado</v>
          </cell>
        </row>
        <row r="50">
          <cell r="W50" t="str">
            <v>604 Instituto Antártico Chileno</v>
          </cell>
        </row>
        <row r="51">
          <cell r="W51" t="str">
            <v>701 Secretaría y Administración General Ministerio de Economía, Fomento y Reconstrucción</v>
          </cell>
        </row>
        <row r="52">
          <cell r="W52" t="str">
            <v>702 Servicio Nacional del Consumidor</v>
          </cell>
        </row>
        <row r="53">
          <cell r="W53" t="str">
            <v>703 Subsecretaría de Pesca</v>
          </cell>
        </row>
        <row r="54">
          <cell r="W54" t="str">
            <v>704 Servicio Nacional de Pesca</v>
          </cell>
        </row>
        <row r="55">
          <cell r="W55" t="str">
            <v>705 Superintendencia de Electricidad y Combustibles</v>
          </cell>
        </row>
        <row r="56">
          <cell r="W56" t="str">
            <v>706 Corporación de Fomento de la Producción</v>
          </cell>
        </row>
        <row r="57">
          <cell r="W57" t="str">
            <v>707 Instituto Nacional de Estadísticas</v>
          </cell>
        </row>
        <row r="58">
          <cell r="W58" t="str">
            <v>708 Fiscalía Nacional Económica</v>
          </cell>
        </row>
        <row r="59">
          <cell r="W59" t="str">
            <v>709 Servicio Nacional de Turismo</v>
          </cell>
        </row>
        <row r="60">
          <cell r="W60" t="str">
            <v>710 Comisión Nacional de Riego</v>
          </cell>
        </row>
        <row r="61">
          <cell r="W61" t="str">
            <v>711 Instituto Forestal</v>
          </cell>
        </row>
        <row r="62">
          <cell r="W62" t="str">
            <v>712 Instituto de Fomento Pesquero</v>
          </cell>
        </row>
        <row r="63">
          <cell r="W63" t="str">
            <v>715 Corporación de Investigación Tecnológica</v>
          </cell>
        </row>
        <row r="64">
          <cell r="W64" t="str">
            <v>716 Servicio de Cooperación Técnica</v>
          </cell>
        </row>
        <row r="65">
          <cell r="W65" t="str">
            <v>717 Instituto Nacional de Normalización</v>
          </cell>
        </row>
        <row r="66">
          <cell r="W66" t="str">
            <v>719 Fondo Nacional de Desarrollo Tecnológico y Productivo</v>
          </cell>
        </row>
        <row r="67">
          <cell r="W67" t="str">
            <v>720 Centro de Información de Recursos Naturales</v>
          </cell>
        </row>
        <row r="68">
          <cell r="W68" t="str">
            <v>721 Comité de Inversiones Extranjeras</v>
          </cell>
        </row>
        <row r="69">
          <cell r="W69" t="str">
            <v>801 Secretaría y Administración General Ministerio de Hacienda</v>
          </cell>
        </row>
        <row r="70">
          <cell r="W70" t="str">
            <v>802 Dirección de Presupuestos</v>
          </cell>
        </row>
        <row r="71">
          <cell r="W71" t="str">
            <v>803 Servicio de Impuestos Internos</v>
          </cell>
        </row>
        <row r="72">
          <cell r="W72" t="str">
            <v>804 Servicio Nacional de Aduanas</v>
          </cell>
        </row>
        <row r="73">
          <cell r="W73" t="str">
            <v>805 Servicio de Tesorerías</v>
          </cell>
        </row>
        <row r="74">
          <cell r="W74" t="str">
            <v>806 Casa de Moneda de Chile</v>
          </cell>
        </row>
        <row r="75">
          <cell r="W75" t="str">
            <v>807 Dirección de Aprovisionamiento del Estado</v>
          </cell>
        </row>
        <row r="76">
          <cell r="W76" t="str">
            <v>808 Superintendencia de Valores y Segruros</v>
          </cell>
        </row>
        <row r="77">
          <cell r="W77" t="str">
            <v>811 Superintendencia de Bancos e Instituciones Financieras</v>
          </cell>
        </row>
        <row r="78">
          <cell r="W78" t="str">
            <v>830 Consejo de Defensa del Estado</v>
          </cell>
        </row>
        <row r="79">
          <cell r="W79" t="str">
            <v>901 Subsecretaría de Educación</v>
          </cell>
        </row>
        <row r="80">
          <cell r="W80" t="str">
            <v>905 Dirección de Bibliotecas, Archivos y Museos</v>
          </cell>
        </row>
        <row r="81">
          <cell r="W81" t="str">
            <v>908 Comisión Nacional de Investigación Científica y Tecnológica</v>
          </cell>
        </row>
        <row r="82">
          <cell r="W82" t="str">
            <v>909 Junta Nacional de Auxilio Escolar y Becas</v>
          </cell>
        </row>
        <row r="83">
          <cell r="W83" t="str">
            <v>911 Junta Nacional de Jardines Infantiles</v>
          </cell>
        </row>
        <row r="84">
          <cell r="W84" t="str">
            <v>913 Consejo de Rectores</v>
          </cell>
        </row>
        <row r="85">
          <cell r="W85" t="str">
            <v>915 Consejo Superior de Educación</v>
          </cell>
        </row>
        <row r="86">
          <cell r="W86" t="str">
            <v>920 Subvención a Establecimientos Educacionales</v>
          </cell>
        </row>
        <row r="87">
          <cell r="W87" t="str">
            <v>930 Educación Superior</v>
          </cell>
        </row>
        <row r="88">
          <cell r="W88" t="str">
            <v>1001 Secretaría y Administración General Ministerio de Justicia</v>
          </cell>
        </row>
        <row r="89">
          <cell r="W89" t="str">
            <v>1002 Servicio de Registro Civil e Identificación</v>
          </cell>
        </row>
        <row r="90">
          <cell r="W90" t="str">
            <v>1003 Servicio Médico Legal</v>
          </cell>
        </row>
        <row r="91">
          <cell r="W91" t="str">
            <v>1004 Gendarmería de Chile</v>
          </cell>
        </row>
        <row r="92">
          <cell r="W92" t="str">
            <v>1005 Fiscalía Nacional de Quiebras</v>
          </cell>
        </row>
        <row r="93">
          <cell r="W93" t="str">
            <v>1007 Servicio Nacional de Menores</v>
          </cell>
        </row>
        <row r="94">
          <cell r="W94" t="str">
            <v>1101 Subsecretaría de Guerra</v>
          </cell>
        </row>
        <row r="95">
          <cell r="W95" t="str">
            <v>1102 Subsecretaría de Marina</v>
          </cell>
        </row>
        <row r="96">
          <cell r="W96" t="str">
            <v>1103 Subsecretaría de Aviación</v>
          </cell>
        </row>
        <row r="97">
          <cell r="W97" t="str">
            <v>1104 Subsecretaría de Carabineros</v>
          </cell>
        </row>
        <row r="98">
          <cell r="W98" t="str">
            <v>1105 Subsecretaría de Investigaciones</v>
          </cell>
        </row>
        <row r="99">
          <cell r="W99" t="str">
            <v>1106 Dirección Administrativa del Ministerio de Defensa Nacional</v>
          </cell>
        </row>
        <row r="100">
          <cell r="W100" t="str">
            <v>1121 Dirección General de Movilización Nacional</v>
          </cell>
        </row>
        <row r="101">
          <cell r="W101" t="str">
            <v>1122 Dirección General de Deportes y Recreación</v>
          </cell>
        </row>
        <row r="102">
          <cell r="W102" t="str">
            <v>1123 Instituto Geográfico Militar</v>
          </cell>
        </row>
        <row r="103">
          <cell r="W103" t="str">
            <v>1135 Servicio Hidrográfico y Oceanográfico de la Armada de Chile</v>
          </cell>
        </row>
        <row r="104">
          <cell r="W104" t="str">
            <v>1126 Dirección General de Aeronáutica Civil</v>
          </cell>
        </row>
        <row r="105">
          <cell r="W105" t="str">
            <v>1127 Servicio Aerofotogramétrico de la Fuerza Aérea de Chile</v>
          </cell>
        </row>
        <row r="106">
          <cell r="W106" t="str">
            <v>1201 Secretaría y Administración General Ministerio de Obras Públicas</v>
          </cell>
        </row>
        <row r="107">
          <cell r="W107" t="str">
            <v>1202 Dirección General de Obras Públicas</v>
          </cell>
        </row>
        <row r="108">
          <cell r="W108" t="str">
            <v>1204 Dirección General de Aguas</v>
          </cell>
        </row>
        <row r="109">
          <cell r="W109" t="str">
            <v>1205 Instituto Nacional de Hidráulica</v>
          </cell>
        </row>
        <row r="110">
          <cell r="W110" t="str">
            <v>1207 Superintendencia de Servicios Sanitarios</v>
          </cell>
        </row>
        <row r="111">
          <cell r="W111" t="str">
            <v>1301 Subsecretaría de Agricultura</v>
          </cell>
        </row>
        <row r="112">
          <cell r="W112" t="str">
            <v>1302 Oficina de Estudios Políticas Agrarias</v>
          </cell>
        </row>
        <row r="113">
          <cell r="W113" t="str">
            <v>1303 Instituto de Desarrollo Agropecuario</v>
          </cell>
        </row>
        <row r="114">
          <cell r="W114" t="str">
            <v>1304 Servicio Agrícola y Ganadero</v>
          </cell>
        </row>
        <row r="115">
          <cell r="W115" t="str">
            <v>1305 Corporación Nacional Forestal</v>
          </cell>
        </row>
        <row r="116">
          <cell r="W116" t="str">
            <v>1401 Subsecretaría de Bienes Nacionales</v>
          </cell>
        </row>
        <row r="117">
          <cell r="W117" t="str">
            <v>1501 Subsecretaría del Trabajo</v>
          </cell>
        </row>
        <row r="118">
          <cell r="W118" t="str">
            <v>1502 Dirección del Trabajo</v>
          </cell>
        </row>
        <row r="119">
          <cell r="W119" t="str">
            <v>1503 Subsecretaría de Previsión Social</v>
          </cell>
        </row>
        <row r="120">
          <cell r="W120" t="str">
            <v>1504 Dirección General de Crédito Prendario</v>
          </cell>
        </row>
        <row r="121">
          <cell r="W121" t="str">
            <v>1505 Servicio Nacional de Capacitación y Empleo</v>
          </cell>
        </row>
        <row r="122">
          <cell r="W122" t="str">
            <v>1506 Superintendencia de Seguridad Social</v>
          </cell>
        </row>
        <row r="123">
          <cell r="W123" t="str">
            <v>1507 Superintendencia de Administradoras de Fondos de Pensiones</v>
          </cell>
        </row>
        <row r="124">
          <cell r="W124" t="str">
            <v>1508 Instituto de Normalización Previsional</v>
          </cell>
        </row>
        <row r="125">
          <cell r="W125" t="str">
            <v>1513 Caja de Previsión de la Defensa Nacional</v>
          </cell>
        </row>
        <row r="126">
          <cell r="W126" t="str">
            <v>1514 Dirección de Previsión de Carabineros de Chile</v>
          </cell>
        </row>
        <row r="127">
          <cell r="W127" t="str">
            <v>1540 Fondo Nacional de Pensiones Asistenciales</v>
          </cell>
        </row>
        <row r="128">
          <cell r="W128" t="str">
            <v>1601 Subsecretaría de Salud</v>
          </cell>
        </row>
        <row r="129">
          <cell r="W129" t="str">
            <v>1602 W149Fondo Nacional de Salud</v>
          </cell>
        </row>
        <row r="130">
          <cell r="W130" t="str">
            <v>1603 Servicios de Salud</v>
          </cell>
        </row>
        <row r="131">
          <cell r="W131" t="str">
            <v>1604 Institutos de Salud Pública de Chile</v>
          </cell>
        </row>
        <row r="132">
          <cell r="W132" t="str">
            <v>1605 Central de Abastecimientos del Sistema Nacional de Servicios de Salud</v>
          </cell>
        </row>
        <row r="133">
          <cell r="W133" t="str">
            <v>1608 Superintendencia de Instituciones de Salud Previsional</v>
          </cell>
        </row>
        <row r="134">
          <cell r="W134" t="str">
            <v>1701 Secretaría y Administración General Ministerio de Minería</v>
          </cell>
        </row>
        <row r="135">
          <cell r="W135" t="str">
            <v>1702 Comisión Chilena del Cobre</v>
          </cell>
        </row>
        <row r="136">
          <cell r="W136" t="str">
            <v>1703 Servicio Nacional de Geología y Minería</v>
          </cell>
        </row>
        <row r="137">
          <cell r="W137" t="str">
            <v>1704 Comisión Chilena de Energía Nuclear</v>
          </cell>
        </row>
        <row r="138">
          <cell r="W138" t="str">
            <v>1705 Comisión Nacional de Energía</v>
          </cell>
        </row>
        <row r="139">
          <cell r="W139" t="str">
            <v>1801 Subsecretaría de Vivienda y Urbanismo</v>
          </cell>
        </row>
        <row r="140">
          <cell r="W140" t="str">
            <v>1802 Servicios Regionales de Vivienda y Urbanización</v>
          </cell>
        </row>
        <row r="141">
          <cell r="W141" t="str">
            <v>1803 Parque Metropolitano</v>
          </cell>
        </row>
        <row r="142">
          <cell r="W142" t="str">
            <v xml:space="preserve">1901 Secretaría y Administración General de Transportes </v>
          </cell>
        </row>
        <row r="143">
          <cell r="W143" t="str">
            <v>1902 Subsecretaría de Telecomunicaciones</v>
          </cell>
        </row>
        <row r="144">
          <cell r="W144" t="str">
            <v>1903 Junta de Aeronáutica Civil</v>
          </cell>
        </row>
        <row r="145">
          <cell r="W145" t="str">
            <v>2001 Secretaría General de Gobierno</v>
          </cell>
        </row>
        <row r="146">
          <cell r="W146" t="str">
            <v>2002 Consejo Nacional de Televisión</v>
          </cell>
        </row>
        <row r="147">
          <cell r="W147" t="str">
            <v>2101 Subsecretaría de Planificación y Cooperación</v>
          </cell>
        </row>
        <row r="148">
          <cell r="W148" t="str">
            <v>2102 Fondo de Solidaridad e Inversión Social</v>
          </cell>
        </row>
        <row r="149">
          <cell r="W149" t="str">
            <v>2103 Agencia de Cooperación Internacional</v>
          </cell>
        </row>
        <row r="150">
          <cell r="W150" t="str">
            <v>2104 Servicio Nacional de la Mujer</v>
          </cell>
        </row>
        <row r="151">
          <cell r="W151" t="str">
            <v>2105 Instituto Nacional de la Juventud</v>
          </cell>
        </row>
        <row r="152">
          <cell r="W152" t="str">
            <v>2106 Corporación Nacional de Desarrollo Indígena</v>
          </cell>
        </row>
        <row r="153">
          <cell r="W153" t="str">
            <v>2107 Fondo Nacional de Discapacidad</v>
          </cell>
        </row>
        <row r="154">
          <cell r="W154" t="str">
            <v>2201 Secretaría General de la Presidencia de la República</v>
          </cell>
        </row>
        <row r="155">
          <cell r="W155" t="str">
            <v>2202 Comisión Nacional del Medio Ambiente</v>
          </cell>
        </row>
        <row r="156">
          <cell r="W156" t="str">
            <v>5000 Tesoro Público</v>
          </cell>
        </row>
      </sheetData>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uda Total"/>
      <sheetName val="Totales"/>
      <sheetName val="Base"/>
      <sheetName val="Tasas"/>
      <sheetName val="Saldos Ins"/>
      <sheetName val="Saldos x desemb"/>
      <sheetName val="Proyeccion"/>
    </sheetNames>
    <sheetDataSet>
      <sheetData sheetId="0" refreshError="1"/>
      <sheetData sheetId="1" refreshError="1"/>
      <sheetData sheetId="2" refreshError="1"/>
      <sheetData sheetId="3">
        <row r="4">
          <cell r="A4" t="str">
            <v>AID 1</v>
          </cell>
          <cell r="B4">
            <v>7.4999999999999997E-3</v>
          </cell>
          <cell r="C4">
            <v>7.4999999999999997E-3</v>
          </cell>
          <cell r="D4">
            <v>7.4999999999999997E-3</v>
          </cell>
          <cell r="E4">
            <v>7.4999999999999997E-3</v>
          </cell>
          <cell r="F4">
            <v>7.4999999999999997E-3</v>
          </cell>
          <cell r="G4">
            <v>7.4999999999999997E-3</v>
          </cell>
          <cell r="H4">
            <v>7.4999999999999997E-3</v>
          </cell>
          <cell r="I4">
            <v>7.4999999999999997E-3</v>
          </cell>
          <cell r="J4">
            <v>7.4999999999999997E-3</v>
          </cell>
          <cell r="K4">
            <v>7.4999999999999997E-3</v>
          </cell>
        </row>
        <row r="5">
          <cell r="A5" t="str">
            <v>AID 2</v>
          </cell>
          <cell r="B5">
            <v>0.02</v>
          </cell>
          <cell r="C5">
            <v>0.02</v>
          </cell>
          <cell r="D5">
            <v>0.02</v>
          </cell>
          <cell r="E5">
            <v>0.02</v>
          </cell>
          <cell r="F5">
            <v>0.02</v>
          </cell>
          <cell r="G5">
            <v>0.02</v>
          </cell>
          <cell r="H5">
            <v>0.02</v>
          </cell>
          <cell r="I5">
            <v>0.02</v>
          </cell>
          <cell r="J5">
            <v>0.02</v>
          </cell>
          <cell r="K5">
            <v>0.02</v>
          </cell>
        </row>
        <row r="6">
          <cell r="A6" t="str">
            <v>AID 3</v>
          </cell>
          <cell r="B6">
            <v>2.5000000000000001E-2</v>
          </cell>
          <cell r="C6">
            <v>2.5000000000000001E-2</v>
          </cell>
          <cell r="D6">
            <v>2.5000000000000001E-2</v>
          </cell>
          <cell r="E6">
            <v>2.5000000000000001E-2</v>
          </cell>
          <cell r="F6">
            <v>2.5000000000000001E-2</v>
          </cell>
          <cell r="G6">
            <v>2.5000000000000001E-2</v>
          </cell>
          <cell r="H6">
            <v>2.5000000000000001E-2</v>
          </cell>
          <cell r="I6">
            <v>2.5000000000000001E-2</v>
          </cell>
          <cell r="J6">
            <v>2.5000000000000001E-2</v>
          </cell>
          <cell r="K6">
            <v>2.5000000000000001E-2</v>
          </cell>
        </row>
        <row r="7">
          <cell r="A7" t="str">
            <v>AID 4</v>
          </cell>
          <cell r="B7">
            <v>5.5E-2</v>
          </cell>
          <cell r="C7">
            <v>5.5E-2</v>
          </cell>
          <cell r="D7">
            <v>5.5E-2</v>
          </cell>
          <cell r="E7">
            <v>5.5E-2</v>
          </cell>
          <cell r="F7">
            <v>5.5E-2</v>
          </cell>
          <cell r="G7">
            <v>5.5E-2</v>
          </cell>
          <cell r="H7">
            <v>5.5E-2</v>
          </cell>
          <cell r="I7">
            <v>5.5E-2</v>
          </cell>
          <cell r="J7">
            <v>5.5E-2</v>
          </cell>
          <cell r="K7">
            <v>5.5E-2</v>
          </cell>
        </row>
        <row r="8">
          <cell r="A8" t="str">
            <v>AID 5</v>
          </cell>
          <cell r="B8">
            <v>6.7199999999999996E-2</v>
          </cell>
          <cell r="C8">
            <v>6.7199999999999996E-2</v>
          </cell>
          <cell r="D8">
            <v>6.7199999999999996E-2</v>
          </cell>
          <cell r="E8">
            <v>6.7199999999999996E-2</v>
          </cell>
          <cell r="F8">
            <v>6.7199999999999996E-2</v>
          </cell>
          <cell r="G8">
            <v>6.7199999999999996E-2</v>
          </cell>
          <cell r="H8">
            <v>6.7199999999999996E-2</v>
          </cell>
          <cell r="I8">
            <v>6.7199999999999996E-2</v>
          </cell>
          <cell r="J8">
            <v>6.7199999999999996E-2</v>
          </cell>
          <cell r="K8">
            <v>6.7199999999999996E-2</v>
          </cell>
        </row>
        <row r="9">
          <cell r="A9" t="str">
            <v>AID 6</v>
          </cell>
          <cell r="B9">
            <v>1.7475000000000001E-2</v>
          </cell>
          <cell r="C9">
            <v>1.8615E-2</v>
          </cell>
          <cell r="D9">
            <v>2.8597000000000001E-2</v>
          </cell>
          <cell r="E9">
            <v>3.6104999999999998E-2</v>
          </cell>
          <cell r="F9">
            <v>4.3804000000000003E-2</v>
          </cell>
          <cell r="G9">
            <v>4.8572999999999998E-2</v>
          </cell>
          <cell r="H9">
            <v>5.4031999999999997E-2</v>
          </cell>
          <cell r="I9">
            <v>5.3971999999999999E-2</v>
          </cell>
          <cell r="J9">
            <v>5.7313000000000003E-2</v>
          </cell>
          <cell r="K9">
            <v>5.747E-2</v>
          </cell>
        </row>
        <row r="10">
          <cell r="A10" t="str">
            <v>AID 7</v>
          </cell>
          <cell r="B10">
            <v>0.02</v>
          </cell>
          <cell r="C10">
            <v>0.02</v>
          </cell>
          <cell r="D10">
            <v>0.02</v>
          </cell>
          <cell r="E10">
            <v>0.02</v>
          </cell>
          <cell r="F10">
            <v>0.02</v>
          </cell>
          <cell r="G10">
            <v>0.02</v>
          </cell>
          <cell r="H10">
            <v>0.02</v>
          </cell>
          <cell r="I10">
            <v>0.02</v>
          </cell>
          <cell r="J10">
            <v>0.02</v>
          </cell>
          <cell r="K10">
            <v>0.02</v>
          </cell>
        </row>
        <row r="11">
          <cell r="A11" t="str">
            <v>Bech Ley N°18.412</v>
          </cell>
          <cell r="B11">
            <v>6.2400000000000004E-2</v>
          </cell>
          <cell r="C11">
            <v>6.2400000000000004E-2</v>
          </cell>
          <cell r="D11">
            <v>6.2400000000000004E-2</v>
          </cell>
          <cell r="E11">
            <v>6.2400000000000004E-2</v>
          </cell>
          <cell r="F11">
            <v>6.2400000000000004E-2</v>
          </cell>
          <cell r="G11">
            <v>6.2400000000000004E-2</v>
          </cell>
          <cell r="H11">
            <v>6.2400000000000004E-2</v>
          </cell>
          <cell r="I11">
            <v>6.2400000000000004E-2</v>
          </cell>
          <cell r="J11">
            <v>6.2400000000000004E-2</v>
          </cell>
          <cell r="K11">
            <v>6.2400000000000004E-2</v>
          </cell>
        </row>
        <row r="12">
          <cell r="A12" t="str">
            <v>BID CO</v>
          </cell>
          <cell r="B12">
            <v>4.6600000000000003E-2</v>
          </cell>
          <cell r="C12">
            <v>4.6600000000000003E-2</v>
          </cell>
          <cell r="D12">
            <v>4.6600000000000003E-2</v>
          </cell>
          <cell r="E12">
            <v>4.6600000000000003E-2</v>
          </cell>
          <cell r="F12">
            <v>4.6600000000000003E-2</v>
          </cell>
          <cell r="G12">
            <v>4.6600000000000003E-2</v>
          </cell>
          <cell r="H12">
            <v>4.6600000000000003E-2</v>
          </cell>
          <cell r="I12">
            <v>4.6600000000000003E-2</v>
          </cell>
          <cell r="J12">
            <v>4.6600000000000003E-2</v>
          </cell>
          <cell r="K12">
            <v>4.6600000000000003E-2</v>
          </cell>
        </row>
        <row r="13">
          <cell r="A13" t="str">
            <v>BID ESPECIAL 1</v>
          </cell>
          <cell r="B13">
            <v>0.02</v>
          </cell>
          <cell r="C13">
            <v>0.02</v>
          </cell>
          <cell r="D13">
            <v>0.02</v>
          </cell>
          <cell r="E13">
            <v>0.02</v>
          </cell>
          <cell r="F13">
            <v>0.02</v>
          </cell>
          <cell r="G13">
            <v>0.02</v>
          </cell>
          <cell r="H13">
            <v>0.02</v>
          </cell>
          <cell r="I13">
            <v>0.02</v>
          </cell>
          <cell r="J13">
            <v>0.02</v>
          </cell>
          <cell r="K13">
            <v>0.02</v>
          </cell>
        </row>
        <row r="14">
          <cell r="A14" t="str">
            <v>BID ESPECIAL 10</v>
          </cell>
          <cell r="B14">
            <v>7.7936850316999998E-2</v>
          </cell>
          <cell r="C14">
            <v>7.7936850316999998E-2</v>
          </cell>
          <cell r="D14">
            <v>7.7936850316999998E-2</v>
          </cell>
          <cell r="E14">
            <v>7.7936850316999998E-2</v>
          </cell>
          <cell r="F14">
            <v>7.7936850316999998E-2</v>
          </cell>
          <cell r="G14">
            <v>7.7936850316999998E-2</v>
          </cell>
          <cell r="H14">
            <v>7.7936850316999998E-2</v>
          </cell>
          <cell r="I14">
            <v>7.7936850316999998E-2</v>
          </cell>
          <cell r="J14">
            <v>7.7936850316999998E-2</v>
          </cell>
          <cell r="K14">
            <v>7.7936850316999998E-2</v>
          </cell>
        </row>
        <row r="15">
          <cell r="A15" t="str">
            <v>BID ESPECIAL 2</v>
          </cell>
          <cell r="B15">
            <v>2.2499999999999999E-2</v>
          </cell>
          <cell r="C15">
            <v>2.2499999999999999E-2</v>
          </cell>
          <cell r="D15">
            <v>2.2499999999999999E-2</v>
          </cell>
          <cell r="E15">
            <v>2.2499999999999999E-2</v>
          </cell>
          <cell r="F15">
            <v>2.2499999999999999E-2</v>
          </cell>
          <cell r="G15">
            <v>2.2499999999999999E-2</v>
          </cell>
          <cell r="H15">
            <v>2.2499999999999999E-2</v>
          </cell>
          <cell r="I15">
            <v>2.2499999999999999E-2</v>
          </cell>
          <cell r="J15">
            <v>2.2499999999999999E-2</v>
          </cell>
          <cell r="K15">
            <v>2.2499999999999999E-2</v>
          </cell>
        </row>
        <row r="16">
          <cell r="A16" t="str">
            <v>BID ESPECIAL 3</v>
          </cell>
          <cell r="B16">
            <v>0.04</v>
          </cell>
          <cell r="C16">
            <v>0.04</v>
          </cell>
          <cell r="D16">
            <v>0.04</v>
          </cell>
          <cell r="E16">
            <v>0.04</v>
          </cell>
          <cell r="F16">
            <v>0.04</v>
          </cell>
          <cell r="G16">
            <v>0.04</v>
          </cell>
          <cell r="H16">
            <v>0.04</v>
          </cell>
          <cell r="I16">
            <v>0.04</v>
          </cell>
          <cell r="J16">
            <v>0.04</v>
          </cell>
          <cell r="K16">
            <v>0.04</v>
          </cell>
        </row>
        <row r="17">
          <cell r="A17" t="str">
            <v>BID ESPECIAL 4</v>
          </cell>
          <cell r="B17">
            <v>7.4999999999999997E-2</v>
          </cell>
          <cell r="C17">
            <v>7.4999999999999997E-2</v>
          </cell>
          <cell r="D17">
            <v>7.4999999999999997E-2</v>
          </cell>
          <cell r="E17">
            <v>7.4999999999999997E-2</v>
          </cell>
          <cell r="F17">
            <v>7.4999999999999997E-2</v>
          </cell>
          <cell r="G17">
            <v>7.4999999999999997E-2</v>
          </cell>
          <cell r="H17">
            <v>7.4999999999999997E-2</v>
          </cell>
          <cell r="I17">
            <v>7.4999999999999997E-2</v>
          </cell>
          <cell r="J17">
            <v>7.4999999999999997E-2</v>
          </cell>
          <cell r="K17">
            <v>7.4999999999999997E-2</v>
          </cell>
        </row>
        <row r="18">
          <cell r="A18" t="str">
            <v>BID ESPECIAL 5</v>
          </cell>
          <cell r="B18">
            <v>0.08</v>
          </cell>
          <cell r="C18">
            <v>0.08</v>
          </cell>
          <cell r="D18">
            <v>0.08</v>
          </cell>
          <cell r="E18">
            <v>0.08</v>
          </cell>
          <cell r="F18">
            <v>0.08</v>
          </cell>
          <cell r="G18">
            <v>0.08</v>
          </cell>
          <cell r="H18">
            <v>0.08</v>
          </cell>
          <cell r="I18">
            <v>0.08</v>
          </cell>
          <cell r="J18">
            <v>0.08</v>
          </cell>
          <cell r="K18">
            <v>0.08</v>
          </cell>
        </row>
        <row r="19">
          <cell r="A19" t="str">
            <v>BID ESPECIAL 6</v>
          </cell>
          <cell r="B19">
            <v>7.631098E-2</v>
          </cell>
          <cell r="C19">
            <v>7.631098E-2</v>
          </cell>
          <cell r="D19">
            <v>7.631098E-2</v>
          </cell>
          <cell r="E19">
            <v>7.631098E-2</v>
          </cell>
          <cell r="F19">
            <v>7.631098E-2</v>
          </cell>
          <cell r="G19">
            <v>7.631098E-2</v>
          </cell>
          <cell r="H19">
            <v>7.631098E-2</v>
          </cell>
          <cell r="I19">
            <v>7.631098E-2</v>
          </cell>
          <cell r="J19">
            <v>7.631098E-2</v>
          </cell>
          <cell r="K19">
            <v>7.631098E-2</v>
          </cell>
        </row>
        <row r="20">
          <cell r="A20" t="str">
            <v>BID ESPECIAL 7</v>
          </cell>
          <cell r="B20">
            <v>7.5855337615000004E-2</v>
          </cell>
          <cell r="C20">
            <v>7.5855337615000004E-2</v>
          </cell>
          <cell r="D20">
            <v>7.5855337615000004E-2</v>
          </cell>
          <cell r="E20">
            <v>7.5855337615000004E-2</v>
          </cell>
          <cell r="F20">
            <v>7.5855337615000004E-2</v>
          </cell>
          <cell r="G20">
            <v>7.5855337615000004E-2</v>
          </cell>
          <cell r="H20">
            <v>7.5855337615000004E-2</v>
          </cell>
          <cell r="I20">
            <v>7.5855337615000004E-2</v>
          </cell>
          <cell r="J20">
            <v>7.5855337615000004E-2</v>
          </cell>
          <cell r="K20">
            <v>7.5855337615000004E-2</v>
          </cell>
        </row>
        <row r="21">
          <cell r="A21" t="str">
            <v>BID ESPECIAL 8</v>
          </cell>
          <cell r="B21">
            <v>7.7048277491999995E-2</v>
          </cell>
          <cell r="C21">
            <v>7.7048277491999995E-2</v>
          </cell>
          <cell r="D21">
            <v>7.7048277491999995E-2</v>
          </cell>
          <cell r="E21">
            <v>7.7048277491999995E-2</v>
          </cell>
          <cell r="F21">
            <v>7.7048277491999995E-2</v>
          </cell>
          <cell r="G21">
            <v>7.7048277491999995E-2</v>
          </cell>
          <cell r="H21">
            <v>7.7048277491999995E-2</v>
          </cell>
          <cell r="I21">
            <v>7.7048277491999995E-2</v>
          </cell>
          <cell r="J21">
            <v>7.7048277491999995E-2</v>
          </cell>
          <cell r="K21">
            <v>7.7048277491999995E-2</v>
          </cell>
        </row>
        <row r="22">
          <cell r="A22" t="str">
            <v>BID ESPECIAL 9</v>
          </cell>
          <cell r="B22">
            <v>7.1990340200000003E-2</v>
          </cell>
          <cell r="C22">
            <v>7.1990340200000003E-2</v>
          </cell>
          <cell r="D22">
            <v>7.1990340200000003E-2</v>
          </cell>
          <cell r="E22">
            <v>7.1990340200000003E-2</v>
          </cell>
          <cell r="F22">
            <v>7.1990340200000003E-2</v>
          </cell>
          <cell r="G22">
            <v>7.1990340200000003E-2</v>
          </cell>
          <cell r="H22">
            <v>7.1990340200000003E-2</v>
          </cell>
          <cell r="I22">
            <v>7.1990340200000003E-2</v>
          </cell>
          <cell r="J22">
            <v>7.1990340200000003E-2</v>
          </cell>
          <cell r="K22">
            <v>7.1990340200000003E-2</v>
          </cell>
        </row>
        <row r="23">
          <cell r="A23" t="str">
            <v>BID FU USD</v>
          </cell>
          <cell r="B23">
            <v>4.9799999999999997E-2</v>
          </cell>
          <cell r="C23">
            <v>5.2299999999999999E-2</v>
          </cell>
          <cell r="D23">
            <v>5.4800000000000001E-2</v>
          </cell>
          <cell r="E23">
            <v>5.7300000000000004E-2</v>
          </cell>
          <cell r="F23">
            <v>5.9800000000000006E-2</v>
          </cell>
          <cell r="G23">
            <v>6.2300000000000008E-2</v>
          </cell>
          <cell r="H23">
            <v>6.480000000000001E-2</v>
          </cell>
          <cell r="I23">
            <v>6.7300000000000013E-2</v>
          </cell>
          <cell r="J23">
            <v>6.9800000000000015E-2</v>
          </cell>
          <cell r="K23">
            <v>7.2300000000000017E-2</v>
          </cell>
        </row>
        <row r="24">
          <cell r="A24" t="str">
            <v>BID Ventanilla USD</v>
          </cell>
          <cell r="B24">
            <v>1.5900000000000001E-2</v>
          </cell>
          <cell r="C24">
            <v>1.5900000000000001E-2</v>
          </cell>
          <cell r="D24">
            <v>1.5900000000000001E-2</v>
          </cell>
          <cell r="E24">
            <v>1.5900000000000001E-2</v>
          </cell>
          <cell r="F24">
            <v>1.5900000000000001E-2</v>
          </cell>
          <cell r="G24">
            <v>1.5900000000000001E-2</v>
          </cell>
          <cell r="H24">
            <v>1.5900000000000001E-2</v>
          </cell>
          <cell r="I24">
            <v>1.5900000000000001E-2</v>
          </cell>
          <cell r="J24">
            <v>1.5900000000000001E-2</v>
          </cell>
          <cell r="K24">
            <v>1.5900000000000001E-2</v>
          </cell>
        </row>
        <row r="25">
          <cell r="A25" t="str">
            <v>BIRF CM</v>
          </cell>
          <cell r="B25">
            <v>3.7999999999999999E-2</v>
          </cell>
          <cell r="C25">
            <v>3.7999999999999999E-2</v>
          </cell>
          <cell r="D25">
            <v>3.7999999999999999E-2</v>
          </cell>
          <cell r="E25">
            <v>3.7999999999999999E-2</v>
          </cell>
          <cell r="F25">
            <v>3.7999999999999999E-2</v>
          </cell>
          <cell r="G25">
            <v>3.7999999999999999E-2</v>
          </cell>
          <cell r="H25">
            <v>3.7999999999999999E-2</v>
          </cell>
          <cell r="I25">
            <v>3.7999999999999999E-2</v>
          </cell>
          <cell r="J25">
            <v>3.7999999999999999E-2</v>
          </cell>
          <cell r="K25">
            <v>3.7999999999999999E-2</v>
          </cell>
        </row>
        <row r="26">
          <cell r="A26" t="str">
            <v>BIRF FSL-USD</v>
          </cell>
          <cell r="B26">
            <v>2.0400000000000001E-2</v>
          </cell>
          <cell r="C26">
            <v>2.1915E-2</v>
          </cell>
          <cell r="D26">
            <v>3.1897000000000002E-2</v>
          </cell>
          <cell r="E26">
            <v>3.9404999999999996E-2</v>
          </cell>
          <cell r="F26">
            <v>4.7104E-2</v>
          </cell>
          <cell r="G26">
            <v>5.1872999999999996E-2</v>
          </cell>
          <cell r="H26">
            <v>5.7331999999999994E-2</v>
          </cell>
          <cell r="I26">
            <v>5.7271999999999997E-2</v>
          </cell>
          <cell r="J26">
            <v>6.0613E-2</v>
          </cell>
          <cell r="K26">
            <v>6.0769999999999998E-2</v>
          </cell>
        </row>
        <row r="27">
          <cell r="A27" t="str">
            <v>BIRF SCL ANT</v>
          </cell>
          <cell r="B27">
            <v>1.7299999999999999E-2</v>
          </cell>
          <cell r="C27">
            <v>1.7299999999999999E-2</v>
          </cell>
          <cell r="D27">
            <v>1.7299999999999999E-2</v>
          </cell>
          <cell r="E27">
            <v>1.7299999999999999E-2</v>
          </cell>
          <cell r="F27">
            <v>1.7299999999999999E-2</v>
          </cell>
          <cell r="G27">
            <v>1.7299999999999999E-2</v>
          </cell>
          <cell r="H27">
            <v>1.7299999999999999E-2</v>
          </cell>
          <cell r="I27">
            <v>1.7299999999999999E-2</v>
          </cell>
          <cell r="J27">
            <v>1.7299999999999999E-2</v>
          </cell>
          <cell r="K27">
            <v>1.7299999999999999E-2</v>
          </cell>
        </row>
        <row r="28">
          <cell r="A28" t="str">
            <v>BIRF SCL NUE</v>
          </cell>
          <cell r="B28">
            <v>1.9800000000000002E-2</v>
          </cell>
          <cell r="C28">
            <v>1.9800000000000002E-2</v>
          </cell>
          <cell r="D28">
            <v>1.9800000000000002E-2</v>
          </cell>
          <cell r="E28">
            <v>1.9800000000000002E-2</v>
          </cell>
          <cell r="F28">
            <v>1.9800000000000002E-2</v>
          </cell>
          <cell r="G28">
            <v>1.9800000000000002E-2</v>
          </cell>
          <cell r="H28">
            <v>1.9800000000000002E-2</v>
          </cell>
          <cell r="I28">
            <v>1.9800000000000002E-2</v>
          </cell>
          <cell r="J28">
            <v>1.9800000000000002E-2</v>
          </cell>
          <cell r="K28">
            <v>1.9800000000000002E-2</v>
          </cell>
        </row>
        <row r="29">
          <cell r="A29" t="str">
            <v>BIRF SCP</v>
          </cell>
          <cell r="B29">
            <v>5.3100000000000001E-2</v>
          </cell>
          <cell r="C29">
            <v>5.3100000000000001E-2</v>
          </cell>
          <cell r="D29">
            <v>5.3100000000000001E-2</v>
          </cell>
          <cell r="E29">
            <v>5.3100000000000001E-2</v>
          </cell>
          <cell r="F29">
            <v>5.3100000000000001E-2</v>
          </cell>
          <cell r="G29">
            <v>5.3100000000000001E-2</v>
          </cell>
          <cell r="H29">
            <v>5.3100000000000001E-2</v>
          </cell>
          <cell r="I29">
            <v>5.3100000000000001E-2</v>
          </cell>
          <cell r="J29">
            <v>5.3100000000000001E-2</v>
          </cell>
          <cell r="K29">
            <v>5.3100000000000001E-2</v>
          </cell>
        </row>
        <row r="30">
          <cell r="A30" t="str">
            <v>BIRF VSL-USD</v>
          </cell>
          <cell r="B30">
            <v>1.9800000000000002E-2</v>
          </cell>
          <cell r="C30">
            <v>1.9800000000000002E-2</v>
          </cell>
          <cell r="D30">
            <v>1.9800000000000002E-2</v>
          </cell>
          <cell r="E30">
            <v>1.9800000000000002E-2</v>
          </cell>
          <cell r="F30">
            <v>1.9800000000000002E-2</v>
          </cell>
          <cell r="G30">
            <v>1.9800000000000002E-2</v>
          </cell>
          <cell r="H30">
            <v>1.9800000000000002E-2</v>
          </cell>
          <cell r="I30">
            <v>1.9800000000000002E-2</v>
          </cell>
          <cell r="J30">
            <v>1.9800000000000002E-2</v>
          </cell>
          <cell r="K30">
            <v>1.9800000000000002E-2</v>
          </cell>
        </row>
        <row r="31">
          <cell r="A31" t="str">
            <v>Bono Sob. 1999</v>
          </cell>
          <cell r="B31">
            <v>6.8750000000000006E-2</v>
          </cell>
          <cell r="C31">
            <v>6.8750000000000006E-2</v>
          </cell>
          <cell r="D31">
            <v>6.8750000000000006E-2</v>
          </cell>
          <cell r="E31">
            <v>6.8750000000000006E-2</v>
          </cell>
          <cell r="F31">
            <v>6.8750000000000006E-2</v>
          </cell>
          <cell r="G31">
            <v>6.8750000000000006E-2</v>
          </cell>
          <cell r="H31">
            <v>6.8750000000000006E-2</v>
          </cell>
          <cell r="I31">
            <v>6.8750000000000006E-2</v>
          </cell>
          <cell r="J31">
            <v>6.8750000000000006E-2</v>
          </cell>
          <cell r="K31">
            <v>6.8750000000000006E-2</v>
          </cell>
        </row>
        <row r="32">
          <cell r="A32" t="str">
            <v>Bono Sob. 2001</v>
          </cell>
          <cell r="B32">
            <v>7.1249999999999994E-2</v>
          </cell>
          <cell r="C32">
            <v>7.1249999999999994E-2</v>
          </cell>
          <cell r="D32">
            <v>7.1249999999999994E-2</v>
          </cell>
          <cell r="E32">
            <v>7.1249999999999994E-2</v>
          </cell>
          <cell r="F32">
            <v>7.1249999999999994E-2</v>
          </cell>
          <cell r="G32">
            <v>7.1249999999999994E-2</v>
          </cell>
          <cell r="H32">
            <v>7.1249999999999994E-2</v>
          </cell>
          <cell r="I32">
            <v>7.1249999999999994E-2</v>
          </cell>
          <cell r="J32">
            <v>7.1249999999999994E-2</v>
          </cell>
          <cell r="K32">
            <v>7.1249999999999994E-2</v>
          </cell>
        </row>
        <row r="33">
          <cell r="A33" t="str">
            <v>Bono Sob. 2002 EUR</v>
          </cell>
          <cell r="B33">
            <v>5.1249999999999997E-2</v>
          </cell>
          <cell r="C33">
            <v>5.1249999999999997E-2</v>
          </cell>
          <cell r="D33">
            <v>5.1249999999999997E-2</v>
          </cell>
          <cell r="E33">
            <v>5.1249999999999997E-2</v>
          </cell>
          <cell r="F33">
            <v>5.1249999999999997E-2</v>
          </cell>
          <cell r="G33">
            <v>5.1249999999999997E-2</v>
          </cell>
          <cell r="H33">
            <v>5.1249999999999997E-2</v>
          </cell>
          <cell r="I33">
            <v>5.1249999999999997E-2</v>
          </cell>
          <cell r="J33">
            <v>5.1249999999999997E-2</v>
          </cell>
          <cell r="K33">
            <v>5.1249999999999997E-2</v>
          </cell>
        </row>
        <row r="34">
          <cell r="A34" t="str">
            <v>Bono Sob. 2002 USD</v>
          </cell>
          <cell r="B34">
            <v>5.6250000000000001E-2</v>
          </cell>
          <cell r="C34">
            <v>5.6250000000000001E-2</v>
          </cell>
          <cell r="D34">
            <v>5.6250000000000001E-2</v>
          </cell>
          <cell r="E34">
            <v>5.6250000000000001E-2</v>
          </cell>
          <cell r="F34">
            <v>5.6250000000000001E-2</v>
          </cell>
          <cell r="G34">
            <v>5.6250000000000001E-2</v>
          </cell>
          <cell r="H34">
            <v>5.6250000000000001E-2</v>
          </cell>
          <cell r="I34">
            <v>5.6250000000000001E-2</v>
          </cell>
          <cell r="J34">
            <v>5.6250000000000001E-2</v>
          </cell>
          <cell r="K34">
            <v>5.6250000000000001E-2</v>
          </cell>
        </row>
        <row r="35">
          <cell r="A35" t="str">
            <v>Bono Sob. 2003 USD</v>
          </cell>
          <cell r="B35">
            <v>5.5E-2</v>
          </cell>
          <cell r="C35">
            <v>5.5E-2</v>
          </cell>
          <cell r="D35">
            <v>5.5E-2</v>
          </cell>
          <cell r="E35">
            <v>5.5E-2</v>
          </cell>
          <cell r="F35">
            <v>5.5E-2</v>
          </cell>
          <cell r="G35">
            <v>5.5E-2</v>
          </cell>
          <cell r="H35">
            <v>5.5E-2</v>
          </cell>
          <cell r="I35">
            <v>5.5E-2</v>
          </cell>
          <cell r="J35">
            <v>5.5E-2</v>
          </cell>
          <cell r="K35">
            <v>5.5E-2</v>
          </cell>
        </row>
        <row r="36">
          <cell r="A36" t="str">
            <v>Bono Sob. 2004 USD</v>
          </cell>
          <cell r="B36">
            <v>1.7149999999999999E-2</v>
          </cell>
          <cell r="C36">
            <v>2.0915E-2</v>
          </cell>
          <cell r="D36">
            <v>3.0897000000000001E-2</v>
          </cell>
          <cell r="E36">
            <v>3.8404999999999995E-2</v>
          </cell>
          <cell r="F36">
            <v>4.6104000000000006E-2</v>
          </cell>
          <cell r="G36">
            <v>5.0873000000000002E-2</v>
          </cell>
          <cell r="H36">
            <v>5.6331999999999993E-2</v>
          </cell>
          <cell r="I36">
            <v>5.6272000000000003E-2</v>
          </cell>
          <cell r="J36">
            <v>5.9612999999999999E-2</v>
          </cell>
          <cell r="K36">
            <v>5.9770000000000004E-2</v>
          </cell>
        </row>
        <row r="37">
          <cell r="A37" t="str">
            <v>Corfo BID 487</v>
          </cell>
          <cell r="B37">
            <v>7.4999999999999997E-2</v>
          </cell>
          <cell r="C37">
            <v>7.4999999999999997E-2</v>
          </cell>
          <cell r="D37">
            <v>7.4999999999999997E-2</v>
          </cell>
          <cell r="E37">
            <v>7.4999999999999997E-2</v>
          </cell>
          <cell r="F37">
            <v>7.4999999999999997E-2</v>
          </cell>
          <cell r="G37">
            <v>7.4999999999999997E-2</v>
          </cell>
          <cell r="H37">
            <v>7.4999999999999997E-2</v>
          </cell>
          <cell r="I37">
            <v>7.4999999999999997E-2</v>
          </cell>
          <cell r="J37">
            <v>7.4999999999999997E-2</v>
          </cell>
          <cell r="K37">
            <v>7.4999999999999997E-2</v>
          </cell>
        </row>
        <row r="38">
          <cell r="A38" t="str">
            <v>CORFO DH 575</v>
          </cell>
          <cell r="B38">
            <v>5.0700000000000002E-2</v>
          </cell>
          <cell r="C38">
            <v>5.0700000000000002E-2</v>
          </cell>
          <cell r="D38">
            <v>5.0700000000000002E-2</v>
          </cell>
          <cell r="E38">
            <v>5.0700000000000002E-2</v>
          </cell>
          <cell r="F38">
            <v>5.0700000000000002E-2</v>
          </cell>
          <cell r="G38">
            <v>5.0700000000000002E-2</v>
          </cell>
          <cell r="H38">
            <v>5.0700000000000002E-2</v>
          </cell>
          <cell r="I38">
            <v>5.0700000000000002E-2</v>
          </cell>
          <cell r="J38">
            <v>5.0700000000000002E-2</v>
          </cell>
          <cell r="K38">
            <v>5.0700000000000002E-2</v>
          </cell>
        </row>
        <row r="39">
          <cell r="A39" t="str">
            <v>Credit Lyo 1</v>
          </cell>
          <cell r="B39">
            <v>0.1</v>
          </cell>
          <cell r="C39">
            <v>0.1</v>
          </cell>
          <cell r="D39">
            <v>0.1</v>
          </cell>
          <cell r="E39">
            <v>0.1</v>
          </cell>
          <cell r="F39">
            <v>0.1</v>
          </cell>
          <cell r="G39">
            <v>0.1</v>
          </cell>
          <cell r="H39">
            <v>0.1</v>
          </cell>
          <cell r="I39">
            <v>0.1</v>
          </cell>
          <cell r="J39">
            <v>0.1</v>
          </cell>
          <cell r="K39">
            <v>0.1</v>
          </cell>
        </row>
        <row r="40">
          <cell r="A40" t="str">
            <v>Credit Lyo 2</v>
          </cell>
          <cell r="B40">
            <v>0.1055</v>
          </cell>
          <cell r="C40">
            <v>0.1055</v>
          </cell>
          <cell r="D40">
            <v>0.1055</v>
          </cell>
          <cell r="E40">
            <v>0.1055</v>
          </cell>
          <cell r="F40">
            <v>0.1055</v>
          </cell>
          <cell r="G40">
            <v>0.1055</v>
          </cell>
          <cell r="H40">
            <v>0.1055</v>
          </cell>
          <cell r="I40">
            <v>0.1055</v>
          </cell>
          <cell r="J40">
            <v>0.1055</v>
          </cell>
          <cell r="K40">
            <v>0.1055</v>
          </cell>
        </row>
        <row r="41">
          <cell r="A41" t="str">
            <v>EXIMBANK MOP</v>
          </cell>
          <cell r="B41">
            <v>7.1373000000000006E-2</v>
          </cell>
          <cell r="C41">
            <v>7.1373000000000006E-2</v>
          </cell>
          <cell r="D41">
            <v>7.1373000000000006E-2</v>
          </cell>
          <cell r="E41">
            <v>7.1373000000000006E-2</v>
          </cell>
          <cell r="F41">
            <v>7.1373000000000006E-2</v>
          </cell>
          <cell r="G41">
            <v>7.1373000000000006E-2</v>
          </cell>
          <cell r="H41">
            <v>7.1373000000000006E-2</v>
          </cell>
          <cell r="I41">
            <v>7.1373000000000006E-2</v>
          </cell>
          <cell r="J41">
            <v>7.1373000000000006E-2</v>
          </cell>
          <cell r="K41">
            <v>7.1373000000000006E-2</v>
          </cell>
        </row>
        <row r="42">
          <cell r="A42" t="str">
            <v>EXIMBANK SAL</v>
          </cell>
          <cell r="B42">
            <v>5.5E-2</v>
          </cell>
          <cell r="C42">
            <v>5.5E-2</v>
          </cell>
          <cell r="D42">
            <v>5.5E-2</v>
          </cell>
          <cell r="E42">
            <v>5.5E-2</v>
          </cell>
          <cell r="F42">
            <v>5.5E-2</v>
          </cell>
          <cell r="G42">
            <v>5.5E-2</v>
          </cell>
          <cell r="H42">
            <v>5.5E-2</v>
          </cell>
          <cell r="I42">
            <v>5.5E-2</v>
          </cell>
          <cell r="J42">
            <v>5.5E-2</v>
          </cell>
          <cell r="K42">
            <v>5.5E-2</v>
          </cell>
        </row>
        <row r="43">
          <cell r="A43" t="str">
            <v>FIDA</v>
          </cell>
          <cell r="B43">
            <v>5.0999999999999997E-2</v>
          </cell>
          <cell r="C43">
            <v>5.0999999999999997E-2</v>
          </cell>
          <cell r="D43">
            <v>5.0999999999999997E-2</v>
          </cell>
          <cell r="E43">
            <v>5.0999999999999997E-2</v>
          </cell>
          <cell r="F43">
            <v>5.0999999999999997E-2</v>
          </cell>
          <cell r="G43">
            <v>5.0999999999999997E-2</v>
          </cell>
          <cell r="H43">
            <v>5.0999999999999997E-2</v>
          </cell>
          <cell r="I43">
            <v>5.0999999999999997E-2</v>
          </cell>
          <cell r="J43">
            <v>5.0999999999999997E-2</v>
          </cell>
          <cell r="K43">
            <v>5.0999999999999997E-2</v>
          </cell>
        </row>
        <row r="44">
          <cell r="A44" t="str">
            <v>IDA AIF</v>
          </cell>
          <cell r="B44">
            <v>7.4999999999999997E-3</v>
          </cell>
          <cell r="C44">
            <v>7.4999999999999997E-3</v>
          </cell>
          <cell r="D44">
            <v>7.4999999999999997E-3</v>
          </cell>
          <cell r="E44">
            <v>7.4999999999999997E-3</v>
          </cell>
          <cell r="F44">
            <v>7.4999999999999997E-3</v>
          </cell>
          <cell r="G44">
            <v>7.4999999999999997E-3</v>
          </cell>
          <cell r="H44">
            <v>7.4999999999999997E-3</v>
          </cell>
          <cell r="I44">
            <v>7.4999999999999997E-3</v>
          </cell>
          <cell r="J44">
            <v>7.4999999999999997E-3</v>
          </cell>
          <cell r="K44">
            <v>7.4999999999999997E-3</v>
          </cell>
        </row>
        <row r="45">
          <cell r="A45" t="str">
            <v>ITALCORFO</v>
          </cell>
          <cell r="B45">
            <v>1.7500000000000002E-2</v>
          </cell>
          <cell r="C45">
            <v>1.7500000000000002E-2</v>
          </cell>
          <cell r="D45">
            <v>1.7500000000000002E-2</v>
          </cell>
          <cell r="E45">
            <v>1.7500000000000002E-2</v>
          </cell>
          <cell r="F45">
            <v>1.7500000000000002E-2</v>
          </cell>
          <cell r="G45">
            <v>1.7500000000000002E-2</v>
          </cell>
          <cell r="H45">
            <v>1.7500000000000002E-2</v>
          </cell>
          <cell r="I45">
            <v>1.7500000000000002E-2</v>
          </cell>
          <cell r="J45">
            <v>1.7500000000000002E-2</v>
          </cell>
          <cell r="K45">
            <v>1.7500000000000002E-2</v>
          </cell>
        </row>
        <row r="46">
          <cell r="A46" t="str">
            <v>KFW</v>
          </cell>
          <cell r="B46">
            <v>0.02</v>
          </cell>
          <cell r="C46">
            <v>0.02</v>
          </cell>
          <cell r="D46">
            <v>0.02</v>
          </cell>
          <cell r="E46">
            <v>0.02</v>
          </cell>
          <cell r="F46">
            <v>0.02</v>
          </cell>
          <cell r="G46">
            <v>0.02</v>
          </cell>
          <cell r="H46">
            <v>0.02</v>
          </cell>
          <cell r="I46">
            <v>0.02</v>
          </cell>
          <cell r="J46">
            <v>0.02</v>
          </cell>
          <cell r="K46">
            <v>0.02</v>
          </cell>
        </row>
        <row r="47">
          <cell r="A47" t="str">
            <v>KFW 1</v>
          </cell>
          <cell r="B47">
            <v>7.4999999999999997E-3</v>
          </cell>
          <cell r="C47">
            <v>7.4999999999999997E-3</v>
          </cell>
          <cell r="D47">
            <v>7.4999999999999997E-3</v>
          </cell>
          <cell r="E47">
            <v>7.4999999999999997E-3</v>
          </cell>
          <cell r="F47">
            <v>7.4999999999999997E-3</v>
          </cell>
          <cell r="G47">
            <v>7.4999999999999997E-3</v>
          </cell>
          <cell r="H47">
            <v>7.4999999999999997E-3</v>
          </cell>
          <cell r="I47">
            <v>7.4999999999999997E-3</v>
          </cell>
          <cell r="J47">
            <v>7.4999999999999997E-3</v>
          </cell>
          <cell r="K47">
            <v>7.4999999999999997E-3</v>
          </cell>
        </row>
        <row r="48">
          <cell r="A48" t="str">
            <v>KFW 2</v>
          </cell>
          <cell r="B48">
            <v>6.93E-2</v>
          </cell>
          <cell r="C48">
            <v>6.93E-2</v>
          </cell>
          <cell r="D48">
            <v>6.93E-2</v>
          </cell>
          <cell r="E48">
            <v>6.93E-2</v>
          </cell>
          <cell r="F48">
            <v>6.93E-2</v>
          </cell>
          <cell r="G48">
            <v>6.93E-2</v>
          </cell>
          <cell r="H48">
            <v>6.93E-2</v>
          </cell>
          <cell r="I48">
            <v>6.93E-2</v>
          </cell>
          <cell r="J48">
            <v>6.93E-2</v>
          </cell>
          <cell r="K48">
            <v>6.93E-2</v>
          </cell>
        </row>
        <row r="49">
          <cell r="A49" t="str">
            <v>KFW 3</v>
          </cell>
          <cell r="B49">
            <v>7.4999999999999997E-3</v>
          </cell>
          <cell r="C49">
            <v>7.4999999999999997E-3</v>
          </cell>
          <cell r="D49">
            <v>7.4999999999999997E-3</v>
          </cell>
          <cell r="E49">
            <v>7.4999999999999997E-3</v>
          </cell>
          <cell r="F49">
            <v>7.4999999999999997E-3</v>
          </cell>
          <cell r="G49">
            <v>7.4999999999999997E-3</v>
          </cell>
          <cell r="H49">
            <v>7.4999999999999997E-3</v>
          </cell>
          <cell r="I49">
            <v>7.4999999999999997E-3</v>
          </cell>
          <cell r="J49">
            <v>7.4999999999999997E-3</v>
          </cell>
          <cell r="K49">
            <v>7.4999999999999997E-3</v>
          </cell>
        </row>
        <row r="50">
          <cell r="A50" t="str">
            <v>KFW 4</v>
          </cell>
          <cell r="B50">
            <v>6.3E-2</v>
          </cell>
          <cell r="C50">
            <v>6.3E-2</v>
          </cell>
          <cell r="D50">
            <v>6.3E-2</v>
          </cell>
          <cell r="E50">
            <v>6.3E-2</v>
          </cell>
          <cell r="F50">
            <v>6.3E-2</v>
          </cell>
          <cell r="G50">
            <v>6.3E-2</v>
          </cell>
          <cell r="H50">
            <v>6.3E-2</v>
          </cell>
          <cell r="I50">
            <v>6.3E-2</v>
          </cell>
          <cell r="J50">
            <v>6.3E-2</v>
          </cell>
          <cell r="K50">
            <v>6.3E-2</v>
          </cell>
        </row>
        <row r="51">
          <cell r="A51" t="str">
            <v>KFW 5</v>
          </cell>
          <cell r="B51">
            <v>2.75E-2</v>
          </cell>
          <cell r="C51">
            <v>2.75E-2</v>
          </cell>
          <cell r="D51">
            <v>2.75E-2</v>
          </cell>
          <cell r="E51">
            <v>2.75E-2</v>
          </cell>
          <cell r="F51">
            <v>2.75E-2</v>
          </cell>
          <cell r="G51">
            <v>2.75E-2</v>
          </cell>
          <cell r="H51">
            <v>2.75E-2</v>
          </cell>
          <cell r="I51">
            <v>2.75E-2</v>
          </cell>
          <cell r="J51">
            <v>2.75E-2</v>
          </cell>
          <cell r="K51">
            <v>2.75E-2</v>
          </cell>
        </row>
        <row r="52">
          <cell r="A52" t="str">
            <v>KFW 6</v>
          </cell>
          <cell r="B52">
            <v>7.4999999999999997E-3</v>
          </cell>
          <cell r="C52">
            <v>7.4999999999999997E-3</v>
          </cell>
          <cell r="D52">
            <v>7.4999999999999997E-3</v>
          </cell>
          <cell r="E52">
            <v>7.4999999999999997E-3</v>
          </cell>
          <cell r="F52">
            <v>7.4999999999999997E-3</v>
          </cell>
          <cell r="G52">
            <v>7.4999999999999997E-3</v>
          </cell>
          <cell r="H52">
            <v>7.4999999999999997E-3</v>
          </cell>
          <cell r="I52">
            <v>7.4999999999999997E-3</v>
          </cell>
          <cell r="J52">
            <v>7.4999999999999997E-3</v>
          </cell>
          <cell r="K52">
            <v>7.4999999999999997E-3</v>
          </cell>
        </row>
        <row r="53">
          <cell r="A53" t="str">
            <v>KFW 7</v>
          </cell>
          <cell r="B53">
            <v>5.0299999999999997E-2</v>
          </cell>
          <cell r="C53">
            <v>5.0299999999999997E-2</v>
          </cell>
          <cell r="D53">
            <v>5.0299999999999997E-2</v>
          </cell>
          <cell r="E53">
            <v>5.0299999999999997E-2</v>
          </cell>
          <cell r="F53">
            <v>5.0299999999999997E-2</v>
          </cell>
          <cell r="G53">
            <v>5.0299999999999997E-2</v>
          </cell>
          <cell r="H53">
            <v>5.0299999999999997E-2</v>
          </cell>
          <cell r="I53">
            <v>5.0299999999999997E-2</v>
          </cell>
          <cell r="J53">
            <v>5.0299999999999997E-2</v>
          </cell>
          <cell r="K53">
            <v>5.0299999999999997E-2</v>
          </cell>
        </row>
        <row r="54">
          <cell r="A54" t="str">
            <v>Morgan G</v>
          </cell>
          <cell r="B54">
            <v>7.4099999999999999E-2</v>
          </cell>
          <cell r="C54">
            <v>7.4099999999999999E-2</v>
          </cell>
          <cell r="D54">
            <v>7.4099999999999999E-2</v>
          </cell>
          <cell r="E54">
            <v>7.4099999999999999E-2</v>
          </cell>
          <cell r="F54">
            <v>7.4099999999999999E-2</v>
          </cell>
          <cell r="G54">
            <v>7.4099999999999999E-2</v>
          </cell>
          <cell r="H54">
            <v>7.4099999999999999E-2</v>
          </cell>
          <cell r="I54">
            <v>7.4099999999999999E-2</v>
          </cell>
          <cell r="J54">
            <v>7.4099999999999999E-2</v>
          </cell>
          <cell r="K54">
            <v>7.4099999999999999E-2</v>
          </cell>
        </row>
        <row r="55">
          <cell r="A55" t="str">
            <v>Pagaré L N°18.267</v>
          </cell>
          <cell r="B55">
            <v>0.01</v>
          </cell>
          <cell r="C55">
            <v>0.01</v>
          </cell>
          <cell r="D55">
            <v>0.01</v>
          </cell>
          <cell r="E55">
            <v>0.01</v>
          </cell>
          <cell r="F55">
            <v>0.01</v>
          </cell>
          <cell r="G55">
            <v>0.01</v>
          </cell>
          <cell r="H55">
            <v>0.01</v>
          </cell>
          <cell r="I55">
            <v>0.01</v>
          </cell>
          <cell r="J55">
            <v>0.01</v>
          </cell>
          <cell r="K55">
            <v>0.01</v>
          </cell>
        </row>
        <row r="56">
          <cell r="A56" t="str">
            <v>PRT UF</v>
          </cell>
          <cell r="C56">
            <v>0</v>
          </cell>
          <cell r="D56">
            <v>0</v>
          </cell>
          <cell r="E56">
            <v>0</v>
          </cell>
          <cell r="F56">
            <v>0</v>
          </cell>
          <cell r="G56">
            <v>0</v>
          </cell>
          <cell r="H56">
            <v>0</v>
          </cell>
          <cell r="I56">
            <v>0</v>
          </cell>
          <cell r="J56">
            <v>0</v>
          </cell>
          <cell r="K56">
            <v>0</v>
          </cell>
        </row>
        <row r="57">
          <cell r="A57" t="str">
            <v>RENEG CAN</v>
          </cell>
          <cell r="B57">
            <v>2.3900000000000001E-2</v>
          </cell>
          <cell r="C57">
            <v>2.3900000000000001E-2</v>
          </cell>
          <cell r="D57">
            <v>2.3900000000000001E-2</v>
          </cell>
          <cell r="E57">
            <v>2.3900000000000001E-2</v>
          </cell>
          <cell r="F57">
            <v>2.3900000000000001E-2</v>
          </cell>
          <cell r="G57">
            <v>2.3900000000000001E-2</v>
          </cell>
          <cell r="H57">
            <v>2.3900000000000001E-2</v>
          </cell>
          <cell r="I57">
            <v>2.3900000000000001E-2</v>
          </cell>
          <cell r="J57">
            <v>2.3900000000000001E-2</v>
          </cell>
          <cell r="K57">
            <v>2.3900000000000001E-2</v>
          </cell>
        </row>
        <row r="58">
          <cell r="A58" t="str">
            <v>RENEG DM</v>
          </cell>
          <cell r="B58">
            <v>2.9571300000000002E-2</v>
          </cell>
          <cell r="C58">
            <v>2.9571300000000002E-2</v>
          </cell>
          <cell r="D58">
            <v>2.9571300000000002E-2</v>
          </cell>
          <cell r="E58">
            <v>2.9571300000000002E-2</v>
          </cell>
          <cell r="F58">
            <v>2.9571300000000002E-2</v>
          </cell>
          <cell r="G58">
            <v>2.9571300000000002E-2</v>
          </cell>
          <cell r="H58">
            <v>2.9571300000000002E-2</v>
          </cell>
          <cell r="I58">
            <v>2.9571300000000002E-2</v>
          </cell>
          <cell r="J58">
            <v>2.9571300000000002E-2</v>
          </cell>
          <cell r="K58">
            <v>2.9571300000000002E-2</v>
          </cell>
        </row>
        <row r="59">
          <cell r="A59" t="str">
            <v>RENEG EUR</v>
          </cell>
          <cell r="B59">
            <v>2.9571300000000002E-2</v>
          </cell>
          <cell r="C59">
            <v>2.9571300000000002E-2</v>
          </cell>
          <cell r="D59">
            <v>2.9571300000000002E-2</v>
          </cell>
          <cell r="E59">
            <v>2.9571300000000002E-2</v>
          </cell>
          <cell r="F59">
            <v>2.9571300000000002E-2</v>
          </cell>
          <cell r="G59">
            <v>2.9571300000000002E-2</v>
          </cell>
          <cell r="H59">
            <v>2.9571300000000002E-2</v>
          </cell>
          <cell r="I59">
            <v>2.9571300000000002E-2</v>
          </cell>
          <cell r="J59">
            <v>2.9571300000000002E-2</v>
          </cell>
          <cell r="K59">
            <v>2.9571300000000002E-2</v>
          </cell>
        </row>
        <row r="60">
          <cell r="A60" t="str">
            <v>RENEG FRF</v>
          </cell>
          <cell r="B60">
            <v>2.9571300000000002E-2</v>
          </cell>
          <cell r="C60">
            <v>2.9571300000000002E-2</v>
          </cell>
          <cell r="D60">
            <v>2.9571300000000002E-2</v>
          </cell>
          <cell r="E60">
            <v>2.9571300000000002E-2</v>
          </cell>
          <cell r="F60">
            <v>2.9571300000000002E-2</v>
          </cell>
          <cell r="G60">
            <v>2.9571300000000002E-2</v>
          </cell>
          <cell r="H60">
            <v>2.9571300000000002E-2</v>
          </cell>
          <cell r="I60">
            <v>2.9571300000000002E-2</v>
          </cell>
          <cell r="J60">
            <v>2.9571300000000002E-2</v>
          </cell>
          <cell r="K60">
            <v>2.9571300000000002E-2</v>
          </cell>
        </row>
        <row r="61">
          <cell r="A61" t="str">
            <v>RENEG FRS</v>
          </cell>
          <cell r="B61">
            <v>1.2408300000000001E-2</v>
          </cell>
          <cell r="C61">
            <v>1.2408300000000001E-2</v>
          </cell>
          <cell r="D61">
            <v>1.2408300000000001E-2</v>
          </cell>
          <cell r="E61">
            <v>1.2408300000000001E-2</v>
          </cell>
          <cell r="F61">
            <v>1.2408300000000001E-2</v>
          </cell>
          <cell r="G61">
            <v>1.2408300000000001E-2</v>
          </cell>
          <cell r="H61">
            <v>1.2408300000000001E-2</v>
          </cell>
          <cell r="I61">
            <v>1.2408300000000001E-2</v>
          </cell>
          <cell r="J61">
            <v>1.2408300000000001E-2</v>
          </cell>
          <cell r="K61">
            <v>1.2408300000000001E-2</v>
          </cell>
        </row>
        <row r="62">
          <cell r="A62" t="str">
            <v>RENEG LIB</v>
          </cell>
          <cell r="B62">
            <v>5.6825000000000001E-2</v>
          </cell>
          <cell r="C62">
            <v>5.6825000000000001E-2</v>
          </cell>
          <cell r="D62">
            <v>5.6825000000000001E-2</v>
          </cell>
          <cell r="E62">
            <v>5.6825000000000001E-2</v>
          </cell>
          <cell r="F62">
            <v>5.6825000000000001E-2</v>
          </cell>
          <cell r="G62">
            <v>5.6825000000000001E-2</v>
          </cell>
          <cell r="H62">
            <v>5.6825000000000001E-2</v>
          </cell>
          <cell r="I62">
            <v>5.6825000000000001E-2</v>
          </cell>
          <cell r="J62">
            <v>5.6825000000000001E-2</v>
          </cell>
          <cell r="K62">
            <v>5.6825000000000001E-2</v>
          </cell>
        </row>
        <row r="63">
          <cell r="A63" t="str">
            <v>RENEG USD</v>
          </cell>
          <cell r="B63">
            <v>2.3900000000000001E-2</v>
          </cell>
          <cell r="C63">
            <v>2.504E-2</v>
          </cell>
          <cell r="D63">
            <v>3.5021999999999998E-2</v>
          </cell>
          <cell r="E63">
            <v>4.2529999999999998E-2</v>
          </cell>
          <cell r="F63">
            <v>5.0229000000000003E-2</v>
          </cell>
          <cell r="G63">
            <v>5.4997999999999998E-2</v>
          </cell>
          <cell r="H63">
            <v>6.0456999999999997E-2</v>
          </cell>
          <cell r="I63">
            <v>6.0396999999999999E-2</v>
          </cell>
          <cell r="J63">
            <v>6.3738000000000003E-2</v>
          </cell>
          <cell r="K63">
            <v>6.3895000000000007E-2</v>
          </cell>
        </row>
        <row r="64">
          <cell r="A64" t="str">
            <v>RENEG YEN</v>
          </cell>
          <cell r="B64">
            <v>8.7225000000000011E-3</v>
          </cell>
          <cell r="C64">
            <v>8.7225000000000011E-3</v>
          </cell>
          <cell r="D64">
            <v>8.7225000000000011E-3</v>
          </cell>
          <cell r="E64">
            <v>8.7225000000000011E-3</v>
          </cell>
          <cell r="F64">
            <v>8.7225000000000011E-3</v>
          </cell>
          <cell r="G64">
            <v>8.7225000000000011E-3</v>
          </cell>
          <cell r="H64">
            <v>8.7225000000000011E-3</v>
          </cell>
          <cell r="I64">
            <v>8.7225000000000011E-3</v>
          </cell>
          <cell r="J64">
            <v>8.7225000000000011E-3</v>
          </cell>
          <cell r="K64">
            <v>8.7225000000000011E-3</v>
          </cell>
        </row>
        <row r="65">
          <cell r="A65" t="str">
            <v>TESP1</v>
          </cell>
          <cell r="B65">
            <v>2.1275000000000002E-2</v>
          </cell>
          <cell r="C65">
            <v>2.2414999999999997E-2</v>
          </cell>
          <cell r="D65">
            <v>3.2397000000000002E-2</v>
          </cell>
          <cell r="E65">
            <v>3.9904999999999996E-2</v>
          </cell>
          <cell r="F65">
            <v>4.7604E-2</v>
          </cell>
          <cell r="G65">
            <v>5.2372999999999996E-2</v>
          </cell>
          <cell r="H65">
            <v>5.7831999999999995E-2</v>
          </cell>
          <cell r="I65">
            <v>5.7771999999999997E-2</v>
          </cell>
          <cell r="J65">
            <v>6.1113000000000001E-2</v>
          </cell>
          <cell r="K65">
            <v>6.1269999999999998E-2</v>
          </cell>
        </row>
      </sheetData>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uda Total"/>
      <sheetName val="Totales"/>
      <sheetName val="Base"/>
      <sheetName val="Tasas"/>
      <sheetName val="Saldos Ins"/>
      <sheetName val="Saldos x desemb"/>
      <sheetName val="Proyeccion"/>
      <sheetName val="Deuda_Total"/>
      <sheetName val="Saldos_Ins"/>
      <sheetName val="Saldos_x_desemb"/>
      <sheetName val="Deuda_Total1"/>
      <sheetName val="Saldos_Ins1"/>
      <sheetName val="Saldos_x_desemb1"/>
    </sheetNames>
    <sheetDataSet>
      <sheetData sheetId="0" refreshError="1"/>
      <sheetData sheetId="1" refreshError="1"/>
      <sheetData sheetId="2" refreshError="1"/>
      <sheetData sheetId="3">
        <row r="4">
          <cell r="A4" t="str">
            <v>AID 1</v>
          </cell>
          <cell r="B4">
            <v>7.4999999999999997E-3</v>
          </cell>
          <cell r="C4">
            <v>7.4999999999999997E-3</v>
          </cell>
          <cell r="D4">
            <v>7.4999999999999997E-3</v>
          </cell>
          <cell r="E4">
            <v>7.4999999999999997E-3</v>
          </cell>
          <cell r="F4">
            <v>7.4999999999999997E-3</v>
          </cell>
          <cell r="G4">
            <v>7.4999999999999997E-3</v>
          </cell>
          <cell r="H4">
            <v>7.4999999999999997E-3</v>
          </cell>
          <cell r="I4">
            <v>7.4999999999999997E-3</v>
          </cell>
          <cell r="J4">
            <v>7.4999999999999997E-3</v>
          </cell>
          <cell r="K4">
            <v>7.4999999999999997E-3</v>
          </cell>
        </row>
        <row r="5">
          <cell r="A5" t="str">
            <v>AID 2</v>
          </cell>
          <cell r="B5">
            <v>0.02</v>
          </cell>
          <cell r="C5">
            <v>0.02</v>
          </cell>
          <cell r="D5">
            <v>0.02</v>
          </cell>
          <cell r="E5">
            <v>0.02</v>
          </cell>
          <cell r="F5">
            <v>0.02</v>
          </cell>
          <cell r="G5">
            <v>0.02</v>
          </cell>
          <cell r="H5">
            <v>0.02</v>
          </cell>
          <cell r="I5">
            <v>0.02</v>
          </cell>
          <cell r="J5">
            <v>0.02</v>
          </cell>
          <cell r="K5">
            <v>0.02</v>
          </cell>
        </row>
        <row r="6">
          <cell r="A6" t="str">
            <v>AID 3</v>
          </cell>
          <cell r="B6">
            <v>2.5000000000000001E-2</v>
          </cell>
          <cell r="C6">
            <v>2.5000000000000001E-2</v>
          </cell>
          <cell r="D6">
            <v>2.5000000000000001E-2</v>
          </cell>
          <cell r="E6">
            <v>2.5000000000000001E-2</v>
          </cell>
          <cell r="F6">
            <v>2.5000000000000001E-2</v>
          </cell>
          <cell r="G6">
            <v>2.5000000000000001E-2</v>
          </cell>
          <cell r="H6">
            <v>2.5000000000000001E-2</v>
          </cell>
          <cell r="I6">
            <v>2.5000000000000001E-2</v>
          </cell>
          <cell r="J6">
            <v>2.5000000000000001E-2</v>
          </cell>
          <cell r="K6">
            <v>2.5000000000000001E-2</v>
          </cell>
        </row>
        <row r="7">
          <cell r="A7" t="str">
            <v>AID 4</v>
          </cell>
          <cell r="B7">
            <v>5.5E-2</v>
          </cell>
          <cell r="C7">
            <v>5.5E-2</v>
          </cell>
          <cell r="D7">
            <v>5.5E-2</v>
          </cell>
          <cell r="E7">
            <v>5.5E-2</v>
          </cell>
          <cell r="F7">
            <v>5.5E-2</v>
          </cell>
          <cell r="G7">
            <v>5.5E-2</v>
          </cell>
          <cell r="H7">
            <v>5.5E-2</v>
          </cell>
          <cell r="I7">
            <v>5.5E-2</v>
          </cell>
          <cell r="J7">
            <v>5.5E-2</v>
          </cell>
          <cell r="K7">
            <v>5.5E-2</v>
          </cell>
        </row>
        <row r="8">
          <cell r="A8" t="str">
            <v>AID 5</v>
          </cell>
          <cell r="B8">
            <v>6.7199999999999996E-2</v>
          </cell>
          <cell r="C8">
            <v>6.7199999999999996E-2</v>
          </cell>
          <cell r="D8">
            <v>6.7199999999999996E-2</v>
          </cell>
          <cell r="E8">
            <v>6.7199999999999996E-2</v>
          </cell>
          <cell r="F8">
            <v>6.7199999999999996E-2</v>
          </cell>
          <cell r="G8">
            <v>6.7199999999999996E-2</v>
          </cell>
          <cell r="H8">
            <v>6.7199999999999996E-2</v>
          </cell>
          <cell r="I8">
            <v>6.7199999999999996E-2</v>
          </cell>
          <cell r="J8">
            <v>6.7199999999999996E-2</v>
          </cell>
          <cell r="K8">
            <v>6.7199999999999996E-2</v>
          </cell>
        </row>
        <row r="9">
          <cell r="A9" t="str">
            <v>AID 6</v>
          </cell>
          <cell r="B9">
            <v>1.7475000000000001E-2</v>
          </cell>
          <cell r="C9">
            <v>1.8615E-2</v>
          </cell>
          <cell r="D9">
            <v>2.8597000000000001E-2</v>
          </cell>
          <cell r="E9">
            <v>3.6104999999999998E-2</v>
          </cell>
          <cell r="F9">
            <v>4.3804000000000003E-2</v>
          </cell>
          <cell r="G9">
            <v>4.8572999999999998E-2</v>
          </cell>
          <cell r="H9">
            <v>5.4031999999999997E-2</v>
          </cell>
          <cell r="I9">
            <v>5.3971999999999999E-2</v>
          </cell>
          <cell r="J9">
            <v>5.7313000000000003E-2</v>
          </cell>
          <cell r="K9">
            <v>5.747E-2</v>
          </cell>
        </row>
        <row r="10">
          <cell r="A10" t="str">
            <v>AID 7</v>
          </cell>
          <cell r="B10">
            <v>0.02</v>
          </cell>
          <cell r="C10">
            <v>0.02</v>
          </cell>
          <cell r="D10">
            <v>0.02</v>
          </cell>
          <cell r="E10">
            <v>0.02</v>
          </cell>
          <cell r="F10">
            <v>0.02</v>
          </cell>
          <cell r="G10">
            <v>0.02</v>
          </cell>
          <cell r="H10">
            <v>0.02</v>
          </cell>
          <cell r="I10">
            <v>0.02</v>
          </cell>
          <cell r="J10">
            <v>0.02</v>
          </cell>
          <cell r="K10">
            <v>0.02</v>
          </cell>
        </row>
        <row r="11">
          <cell r="A11" t="str">
            <v>Bech Ley N°18.412</v>
          </cell>
          <cell r="B11">
            <v>6.2400000000000004E-2</v>
          </cell>
          <cell r="C11">
            <v>6.2400000000000004E-2</v>
          </cell>
          <cell r="D11">
            <v>6.2400000000000004E-2</v>
          </cell>
          <cell r="E11">
            <v>6.2400000000000004E-2</v>
          </cell>
          <cell r="F11">
            <v>6.2400000000000004E-2</v>
          </cell>
          <cell r="G11">
            <v>6.2400000000000004E-2</v>
          </cell>
          <cell r="H11">
            <v>6.2400000000000004E-2</v>
          </cell>
          <cell r="I11">
            <v>6.2400000000000004E-2</v>
          </cell>
          <cell r="J11">
            <v>6.2400000000000004E-2</v>
          </cell>
          <cell r="K11">
            <v>6.2400000000000004E-2</v>
          </cell>
        </row>
        <row r="12">
          <cell r="A12" t="str">
            <v>BID CO</v>
          </cell>
          <cell r="B12">
            <v>4.6600000000000003E-2</v>
          </cell>
          <cell r="C12">
            <v>4.6600000000000003E-2</v>
          </cell>
          <cell r="D12">
            <v>4.6600000000000003E-2</v>
          </cell>
          <cell r="E12">
            <v>4.6600000000000003E-2</v>
          </cell>
          <cell r="F12">
            <v>4.6600000000000003E-2</v>
          </cell>
          <cell r="G12">
            <v>4.6600000000000003E-2</v>
          </cell>
          <cell r="H12">
            <v>4.6600000000000003E-2</v>
          </cell>
          <cell r="I12">
            <v>4.6600000000000003E-2</v>
          </cell>
          <cell r="J12">
            <v>4.6600000000000003E-2</v>
          </cell>
          <cell r="K12">
            <v>4.6600000000000003E-2</v>
          </cell>
        </row>
        <row r="13">
          <cell r="A13" t="str">
            <v>BID ESPECIAL 1</v>
          </cell>
          <cell r="B13">
            <v>0.02</v>
          </cell>
          <cell r="C13">
            <v>0.02</v>
          </cell>
          <cell r="D13">
            <v>0.02</v>
          </cell>
          <cell r="E13">
            <v>0.02</v>
          </cell>
          <cell r="F13">
            <v>0.02</v>
          </cell>
          <cell r="G13">
            <v>0.02</v>
          </cell>
          <cell r="H13">
            <v>0.02</v>
          </cell>
          <cell r="I13">
            <v>0.02</v>
          </cell>
          <cell r="J13">
            <v>0.02</v>
          </cell>
          <cell r="K13">
            <v>0.02</v>
          </cell>
        </row>
        <row r="14">
          <cell r="A14" t="str">
            <v>BID ESPECIAL 10</v>
          </cell>
          <cell r="B14">
            <v>7.7936850316999998E-2</v>
          </cell>
          <cell r="C14">
            <v>7.7936850316999998E-2</v>
          </cell>
          <cell r="D14">
            <v>7.7936850316999998E-2</v>
          </cell>
          <cell r="E14">
            <v>7.7936850316999998E-2</v>
          </cell>
          <cell r="F14">
            <v>7.7936850316999998E-2</v>
          </cell>
          <cell r="G14">
            <v>7.7936850316999998E-2</v>
          </cell>
          <cell r="H14">
            <v>7.7936850316999998E-2</v>
          </cell>
          <cell r="I14">
            <v>7.7936850316999998E-2</v>
          </cell>
          <cell r="J14">
            <v>7.7936850316999998E-2</v>
          </cell>
          <cell r="K14">
            <v>7.7936850316999998E-2</v>
          </cell>
        </row>
        <row r="15">
          <cell r="A15" t="str">
            <v>BID ESPECIAL 2</v>
          </cell>
          <cell r="B15">
            <v>2.2499999999999999E-2</v>
          </cell>
          <cell r="C15">
            <v>2.2499999999999999E-2</v>
          </cell>
          <cell r="D15">
            <v>2.2499999999999999E-2</v>
          </cell>
          <cell r="E15">
            <v>2.2499999999999999E-2</v>
          </cell>
          <cell r="F15">
            <v>2.2499999999999999E-2</v>
          </cell>
          <cell r="G15">
            <v>2.2499999999999999E-2</v>
          </cell>
          <cell r="H15">
            <v>2.2499999999999999E-2</v>
          </cell>
          <cell r="I15">
            <v>2.2499999999999999E-2</v>
          </cell>
          <cell r="J15">
            <v>2.2499999999999999E-2</v>
          </cell>
          <cell r="K15">
            <v>2.2499999999999999E-2</v>
          </cell>
        </row>
        <row r="16">
          <cell r="A16" t="str">
            <v>BID ESPECIAL 3</v>
          </cell>
          <cell r="B16">
            <v>0.04</v>
          </cell>
          <cell r="C16">
            <v>0.04</v>
          </cell>
          <cell r="D16">
            <v>0.04</v>
          </cell>
          <cell r="E16">
            <v>0.04</v>
          </cell>
          <cell r="F16">
            <v>0.04</v>
          </cell>
          <cell r="G16">
            <v>0.04</v>
          </cell>
          <cell r="H16">
            <v>0.04</v>
          </cell>
          <cell r="I16">
            <v>0.04</v>
          </cell>
          <cell r="J16">
            <v>0.04</v>
          </cell>
          <cell r="K16">
            <v>0.04</v>
          </cell>
        </row>
        <row r="17">
          <cell r="A17" t="str">
            <v>BID ESPECIAL 4</v>
          </cell>
          <cell r="B17">
            <v>7.4999999999999997E-2</v>
          </cell>
          <cell r="C17">
            <v>7.4999999999999997E-2</v>
          </cell>
          <cell r="D17">
            <v>7.4999999999999997E-2</v>
          </cell>
          <cell r="E17">
            <v>7.4999999999999997E-2</v>
          </cell>
          <cell r="F17">
            <v>7.4999999999999997E-2</v>
          </cell>
          <cell r="G17">
            <v>7.4999999999999997E-2</v>
          </cell>
          <cell r="H17">
            <v>7.4999999999999997E-2</v>
          </cell>
          <cell r="I17">
            <v>7.4999999999999997E-2</v>
          </cell>
          <cell r="J17">
            <v>7.4999999999999997E-2</v>
          </cell>
          <cell r="K17">
            <v>7.4999999999999997E-2</v>
          </cell>
        </row>
        <row r="18">
          <cell r="A18" t="str">
            <v>BID ESPECIAL 5</v>
          </cell>
          <cell r="B18">
            <v>0.08</v>
          </cell>
          <cell r="C18">
            <v>0.08</v>
          </cell>
          <cell r="D18">
            <v>0.08</v>
          </cell>
          <cell r="E18">
            <v>0.08</v>
          </cell>
          <cell r="F18">
            <v>0.08</v>
          </cell>
          <cell r="G18">
            <v>0.08</v>
          </cell>
          <cell r="H18">
            <v>0.08</v>
          </cell>
          <cell r="I18">
            <v>0.08</v>
          </cell>
          <cell r="J18">
            <v>0.08</v>
          </cell>
          <cell r="K18">
            <v>0.08</v>
          </cell>
        </row>
        <row r="19">
          <cell r="A19" t="str">
            <v>BID ESPECIAL 6</v>
          </cell>
          <cell r="B19">
            <v>7.631098E-2</v>
          </cell>
          <cell r="C19">
            <v>7.631098E-2</v>
          </cell>
          <cell r="D19">
            <v>7.631098E-2</v>
          </cell>
          <cell r="E19">
            <v>7.631098E-2</v>
          </cell>
          <cell r="F19">
            <v>7.631098E-2</v>
          </cell>
          <cell r="G19">
            <v>7.631098E-2</v>
          </cell>
          <cell r="H19">
            <v>7.631098E-2</v>
          </cell>
          <cell r="I19">
            <v>7.631098E-2</v>
          </cell>
          <cell r="J19">
            <v>7.631098E-2</v>
          </cell>
          <cell r="K19">
            <v>7.631098E-2</v>
          </cell>
        </row>
        <row r="20">
          <cell r="A20" t="str">
            <v>BID ESPECIAL 7</v>
          </cell>
          <cell r="B20">
            <v>7.5855337615000004E-2</v>
          </cell>
          <cell r="C20">
            <v>7.5855337615000004E-2</v>
          </cell>
          <cell r="D20">
            <v>7.5855337615000004E-2</v>
          </cell>
          <cell r="E20">
            <v>7.5855337615000004E-2</v>
          </cell>
          <cell r="F20">
            <v>7.5855337615000004E-2</v>
          </cell>
          <cell r="G20">
            <v>7.5855337615000004E-2</v>
          </cell>
          <cell r="H20">
            <v>7.5855337615000004E-2</v>
          </cell>
          <cell r="I20">
            <v>7.5855337615000004E-2</v>
          </cell>
          <cell r="J20">
            <v>7.5855337615000004E-2</v>
          </cell>
          <cell r="K20">
            <v>7.5855337615000004E-2</v>
          </cell>
        </row>
        <row r="21">
          <cell r="A21" t="str">
            <v>BID ESPECIAL 8</v>
          </cell>
          <cell r="B21">
            <v>7.7048277491999995E-2</v>
          </cell>
          <cell r="C21">
            <v>7.7048277491999995E-2</v>
          </cell>
          <cell r="D21">
            <v>7.7048277491999995E-2</v>
          </cell>
          <cell r="E21">
            <v>7.7048277491999995E-2</v>
          </cell>
          <cell r="F21">
            <v>7.7048277491999995E-2</v>
          </cell>
          <cell r="G21">
            <v>7.7048277491999995E-2</v>
          </cell>
          <cell r="H21">
            <v>7.7048277491999995E-2</v>
          </cell>
          <cell r="I21">
            <v>7.7048277491999995E-2</v>
          </cell>
          <cell r="J21">
            <v>7.7048277491999995E-2</v>
          </cell>
          <cell r="K21">
            <v>7.7048277491999995E-2</v>
          </cell>
        </row>
        <row r="22">
          <cell r="A22" t="str">
            <v>BID ESPECIAL 9</v>
          </cell>
          <cell r="B22">
            <v>7.1990340200000003E-2</v>
          </cell>
          <cell r="C22">
            <v>7.1990340200000003E-2</v>
          </cell>
          <cell r="D22">
            <v>7.1990340200000003E-2</v>
          </cell>
          <cell r="E22">
            <v>7.1990340200000003E-2</v>
          </cell>
          <cell r="F22">
            <v>7.1990340200000003E-2</v>
          </cell>
          <cell r="G22">
            <v>7.1990340200000003E-2</v>
          </cell>
          <cell r="H22">
            <v>7.1990340200000003E-2</v>
          </cell>
          <cell r="I22">
            <v>7.1990340200000003E-2</v>
          </cell>
          <cell r="J22">
            <v>7.1990340200000003E-2</v>
          </cell>
          <cell r="K22">
            <v>7.1990340200000003E-2</v>
          </cell>
        </row>
        <row r="23">
          <cell r="A23" t="str">
            <v>BID FU USD</v>
          </cell>
          <cell r="B23">
            <v>4.9799999999999997E-2</v>
          </cell>
          <cell r="C23">
            <v>5.2299999999999999E-2</v>
          </cell>
          <cell r="D23">
            <v>5.4800000000000001E-2</v>
          </cell>
          <cell r="E23">
            <v>5.7300000000000004E-2</v>
          </cell>
          <cell r="F23">
            <v>5.9800000000000006E-2</v>
          </cell>
          <cell r="G23">
            <v>6.2300000000000008E-2</v>
          </cell>
          <cell r="H23">
            <v>6.480000000000001E-2</v>
          </cell>
          <cell r="I23">
            <v>6.7300000000000013E-2</v>
          </cell>
          <cell r="J23">
            <v>6.9800000000000015E-2</v>
          </cell>
          <cell r="K23">
            <v>7.2300000000000017E-2</v>
          </cell>
        </row>
        <row r="24">
          <cell r="A24" t="str">
            <v>BID Ventanilla USD</v>
          </cell>
          <cell r="B24">
            <v>1.5900000000000001E-2</v>
          </cell>
          <cell r="C24">
            <v>1.5900000000000001E-2</v>
          </cell>
          <cell r="D24">
            <v>1.5900000000000001E-2</v>
          </cell>
          <cell r="E24">
            <v>1.5900000000000001E-2</v>
          </cell>
          <cell r="F24">
            <v>1.5900000000000001E-2</v>
          </cell>
          <cell r="G24">
            <v>1.5900000000000001E-2</v>
          </cell>
          <cell r="H24">
            <v>1.5900000000000001E-2</v>
          </cell>
          <cell r="I24">
            <v>1.5900000000000001E-2</v>
          </cell>
          <cell r="J24">
            <v>1.5900000000000001E-2</v>
          </cell>
          <cell r="K24">
            <v>1.5900000000000001E-2</v>
          </cell>
        </row>
        <row r="25">
          <cell r="A25" t="str">
            <v>BIRF CM</v>
          </cell>
          <cell r="B25">
            <v>3.7999999999999999E-2</v>
          </cell>
          <cell r="C25">
            <v>3.7999999999999999E-2</v>
          </cell>
          <cell r="D25">
            <v>3.7999999999999999E-2</v>
          </cell>
          <cell r="E25">
            <v>3.7999999999999999E-2</v>
          </cell>
          <cell r="F25">
            <v>3.7999999999999999E-2</v>
          </cell>
          <cell r="G25">
            <v>3.7999999999999999E-2</v>
          </cell>
          <cell r="H25">
            <v>3.7999999999999999E-2</v>
          </cell>
          <cell r="I25">
            <v>3.7999999999999999E-2</v>
          </cell>
          <cell r="J25">
            <v>3.7999999999999999E-2</v>
          </cell>
          <cell r="K25">
            <v>3.7999999999999999E-2</v>
          </cell>
        </row>
        <row r="26">
          <cell r="A26" t="str">
            <v>BIRF FSL-USD</v>
          </cell>
          <cell r="B26">
            <v>2.0400000000000001E-2</v>
          </cell>
          <cell r="C26">
            <v>2.1915E-2</v>
          </cell>
          <cell r="D26">
            <v>3.1897000000000002E-2</v>
          </cell>
          <cell r="E26">
            <v>3.9404999999999996E-2</v>
          </cell>
          <cell r="F26">
            <v>4.7104E-2</v>
          </cell>
          <cell r="G26">
            <v>5.1872999999999996E-2</v>
          </cell>
          <cell r="H26">
            <v>5.7331999999999994E-2</v>
          </cell>
          <cell r="I26">
            <v>5.7271999999999997E-2</v>
          </cell>
          <cell r="J26">
            <v>6.0613E-2</v>
          </cell>
          <cell r="K26">
            <v>6.0769999999999998E-2</v>
          </cell>
        </row>
        <row r="27">
          <cell r="A27" t="str">
            <v>BIRF SCL ANT</v>
          </cell>
          <cell r="B27">
            <v>1.7299999999999999E-2</v>
          </cell>
          <cell r="C27">
            <v>1.7299999999999999E-2</v>
          </cell>
          <cell r="D27">
            <v>1.7299999999999999E-2</v>
          </cell>
          <cell r="E27">
            <v>1.7299999999999999E-2</v>
          </cell>
          <cell r="F27">
            <v>1.7299999999999999E-2</v>
          </cell>
          <cell r="G27">
            <v>1.7299999999999999E-2</v>
          </cell>
          <cell r="H27">
            <v>1.7299999999999999E-2</v>
          </cell>
          <cell r="I27">
            <v>1.7299999999999999E-2</v>
          </cell>
          <cell r="J27">
            <v>1.7299999999999999E-2</v>
          </cell>
          <cell r="K27">
            <v>1.7299999999999999E-2</v>
          </cell>
        </row>
        <row r="28">
          <cell r="A28" t="str">
            <v>BIRF SCL NUE</v>
          </cell>
          <cell r="B28">
            <v>1.9800000000000002E-2</v>
          </cell>
          <cell r="C28">
            <v>1.9800000000000002E-2</v>
          </cell>
          <cell r="D28">
            <v>1.9800000000000002E-2</v>
          </cell>
          <cell r="E28">
            <v>1.9800000000000002E-2</v>
          </cell>
          <cell r="F28">
            <v>1.9800000000000002E-2</v>
          </cell>
          <cell r="G28">
            <v>1.9800000000000002E-2</v>
          </cell>
          <cell r="H28">
            <v>1.9800000000000002E-2</v>
          </cell>
          <cell r="I28">
            <v>1.9800000000000002E-2</v>
          </cell>
          <cell r="J28">
            <v>1.9800000000000002E-2</v>
          </cell>
          <cell r="K28">
            <v>1.9800000000000002E-2</v>
          </cell>
        </row>
        <row r="29">
          <cell r="A29" t="str">
            <v>BIRF SCP</v>
          </cell>
          <cell r="B29">
            <v>5.3100000000000001E-2</v>
          </cell>
          <cell r="C29">
            <v>5.3100000000000001E-2</v>
          </cell>
          <cell r="D29">
            <v>5.3100000000000001E-2</v>
          </cell>
          <cell r="E29">
            <v>5.3100000000000001E-2</v>
          </cell>
          <cell r="F29">
            <v>5.3100000000000001E-2</v>
          </cell>
          <cell r="G29">
            <v>5.3100000000000001E-2</v>
          </cell>
          <cell r="H29">
            <v>5.3100000000000001E-2</v>
          </cell>
          <cell r="I29">
            <v>5.3100000000000001E-2</v>
          </cell>
          <cell r="J29">
            <v>5.3100000000000001E-2</v>
          </cell>
          <cell r="K29">
            <v>5.3100000000000001E-2</v>
          </cell>
        </row>
        <row r="30">
          <cell r="A30" t="str">
            <v>BIRF VSL-USD</v>
          </cell>
          <cell r="B30">
            <v>1.9800000000000002E-2</v>
          </cell>
          <cell r="C30">
            <v>1.9800000000000002E-2</v>
          </cell>
          <cell r="D30">
            <v>1.9800000000000002E-2</v>
          </cell>
          <cell r="E30">
            <v>1.9800000000000002E-2</v>
          </cell>
          <cell r="F30">
            <v>1.9800000000000002E-2</v>
          </cell>
          <cell r="G30">
            <v>1.9800000000000002E-2</v>
          </cell>
          <cell r="H30">
            <v>1.9800000000000002E-2</v>
          </cell>
          <cell r="I30">
            <v>1.9800000000000002E-2</v>
          </cell>
          <cell r="J30">
            <v>1.9800000000000002E-2</v>
          </cell>
          <cell r="K30">
            <v>1.9800000000000002E-2</v>
          </cell>
        </row>
        <row r="31">
          <cell r="A31" t="str">
            <v>Bono Sob. 1999</v>
          </cell>
          <cell r="B31">
            <v>6.8750000000000006E-2</v>
          </cell>
          <cell r="C31">
            <v>6.8750000000000006E-2</v>
          </cell>
          <cell r="D31">
            <v>6.8750000000000006E-2</v>
          </cell>
          <cell r="E31">
            <v>6.8750000000000006E-2</v>
          </cell>
          <cell r="F31">
            <v>6.8750000000000006E-2</v>
          </cell>
          <cell r="G31">
            <v>6.8750000000000006E-2</v>
          </cell>
          <cell r="H31">
            <v>6.8750000000000006E-2</v>
          </cell>
          <cell r="I31">
            <v>6.8750000000000006E-2</v>
          </cell>
          <cell r="J31">
            <v>6.8750000000000006E-2</v>
          </cell>
          <cell r="K31">
            <v>6.8750000000000006E-2</v>
          </cell>
        </row>
        <row r="32">
          <cell r="A32" t="str">
            <v>Bono Sob. 2001</v>
          </cell>
          <cell r="B32">
            <v>7.1249999999999994E-2</v>
          </cell>
          <cell r="C32">
            <v>7.1249999999999994E-2</v>
          </cell>
          <cell r="D32">
            <v>7.1249999999999994E-2</v>
          </cell>
          <cell r="E32">
            <v>7.1249999999999994E-2</v>
          </cell>
          <cell r="F32">
            <v>7.1249999999999994E-2</v>
          </cell>
          <cell r="G32">
            <v>7.1249999999999994E-2</v>
          </cell>
          <cell r="H32">
            <v>7.1249999999999994E-2</v>
          </cell>
          <cell r="I32">
            <v>7.1249999999999994E-2</v>
          </cell>
          <cell r="J32">
            <v>7.1249999999999994E-2</v>
          </cell>
          <cell r="K32">
            <v>7.1249999999999994E-2</v>
          </cell>
        </row>
        <row r="33">
          <cell r="A33" t="str">
            <v>Bono Sob. 2002 EUR</v>
          </cell>
          <cell r="B33">
            <v>5.1249999999999997E-2</v>
          </cell>
          <cell r="C33">
            <v>5.1249999999999997E-2</v>
          </cell>
          <cell r="D33">
            <v>5.1249999999999997E-2</v>
          </cell>
          <cell r="E33">
            <v>5.1249999999999997E-2</v>
          </cell>
          <cell r="F33">
            <v>5.1249999999999997E-2</v>
          </cell>
          <cell r="G33">
            <v>5.1249999999999997E-2</v>
          </cell>
          <cell r="H33">
            <v>5.1249999999999997E-2</v>
          </cell>
          <cell r="I33">
            <v>5.1249999999999997E-2</v>
          </cell>
          <cell r="J33">
            <v>5.1249999999999997E-2</v>
          </cell>
          <cell r="K33">
            <v>5.1249999999999997E-2</v>
          </cell>
        </row>
        <row r="34">
          <cell r="A34" t="str">
            <v>Bono Sob. 2002 USD</v>
          </cell>
          <cell r="B34">
            <v>5.6250000000000001E-2</v>
          </cell>
          <cell r="C34">
            <v>5.6250000000000001E-2</v>
          </cell>
          <cell r="D34">
            <v>5.6250000000000001E-2</v>
          </cell>
          <cell r="E34">
            <v>5.6250000000000001E-2</v>
          </cell>
          <cell r="F34">
            <v>5.6250000000000001E-2</v>
          </cell>
          <cell r="G34">
            <v>5.6250000000000001E-2</v>
          </cell>
          <cell r="H34">
            <v>5.6250000000000001E-2</v>
          </cell>
          <cell r="I34">
            <v>5.6250000000000001E-2</v>
          </cell>
          <cell r="J34">
            <v>5.6250000000000001E-2</v>
          </cell>
          <cell r="K34">
            <v>5.6250000000000001E-2</v>
          </cell>
        </row>
        <row r="35">
          <cell r="A35" t="str">
            <v>Bono Sob. 2003 USD</v>
          </cell>
          <cell r="B35">
            <v>5.5E-2</v>
          </cell>
          <cell r="C35">
            <v>5.5E-2</v>
          </cell>
          <cell r="D35">
            <v>5.5E-2</v>
          </cell>
          <cell r="E35">
            <v>5.5E-2</v>
          </cell>
          <cell r="F35">
            <v>5.5E-2</v>
          </cell>
          <cell r="G35">
            <v>5.5E-2</v>
          </cell>
          <cell r="H35">
            <v>5.5E-2</v>
          </cell>
          <cell r="I35">
            <v>5.5E-2</v>
          </cell>
          <cell r="J35">
            <v>5.5E-2</v>
          </cell>
          <cell r="K35">
            <v>5.5E-2</v>
          </cell>
        </row>
        <row r="36">
          <cell r="A36" t="str">
            <v>Bono Sob. 2004 USD</v>
          </cell>
          <cell r="B36">
            <v>1.7149999999999999E-2</v>
          </cell>
          <cell r="C36">
            <v>2.0915E-2</v>
          </cell>
          <cell r="D36">
            <v>3.0897000000000001E-2</v>
          </cell>
          <cell r="E36">
            <v>3.8404999999999995E-2</v>
          </cell>
          <cell r="F36">
            <v>4.6104000000000006E-2</v>
          </cell>
          <cell r="G36">
            <v>5.0873000000000002E-2</v>
          </cell>
          <cell r="H36">
            <v>5.6331999999999993E-2</v>
          </cell>
          <cell r="I36">
            <v>5.6272000000000003E-2</v>
          </cell>
          <cell r="J36">
            <v>5.9612999999999999E-2</v>
          </cell>
          <cell r="K36">
            <v>5.9770000000000004E-2</v>
          </cell>
        </row>
        <row r="37">
          <cell r="A37" t="str">
            <v>Corfo BID 487</v>
          </cell>
          <cell r="B37">
            <v>7.4999999999999997E-2</v>
          </cell>
          <cell r="C37">
            <v>7.4999999999999997E-2</v>
          </cell>
          <cell r="D37">
            <v>7.4999999999999997E-2</v>
          </cell>
          <cell r="E37">
            <v>7.4999999999999997E-2</v>
          </cell>
          <cell r="F37">
            <v>7.4999999999999997E-2</v>
          </cell>
          <cell r="G37">
            <v>7.4999999999999997E-2</v>
          </cell>
          <cell r="H37">
            <v>7.4999999999999997E-2</v>
          </cell>
          <cell r="I37">
            <v>7.4999999999999997E-2</v>
          </cell>
          <cell r="J37">
            <v>7.4999999999999997E-2</v>
          </cell>
          <cell r="K37">
            <v>7.4999999999999997E-2</v>
          </cell>
        </row>
        <row r="38">
          <cell r="A38" t="str">
            <v>CORFO DH 575</v>
          </cell>
          <cell r="B38">
            <v>5.0700000000000002E-2</v>
          </cell>
          <cell r="C38">
            <v>5.0700000000000002E-2</v>
          </cell>
          <cell r="D38">
            <v>5.0700000000000002E-2</v>
          </cell>
          <cell r="E38">
            <v>5.0700000000000002E-2</v>
          </cell>
          <cell r="F38">
            <v>5.0700000000000002E-2</v>
          </cell>
          <cell r="G38">
            <v>5.0700000000000002E-2</v>
          </cell>
          <cell r="H38">
            <v>5.0700000000000002E-2</v>
          </cell>
          <cell r="I38">
            <v>5.0700000000000002E-2</v>
          </cell>
          <cell r="J38">
            <v>5.0700000000000002E-2</v>
          </cell>
          <cell r="K38">
            <v>5.0700000000000002E-2</v>
          </cell>
        </row>
        <row r="39">
          <cell r="A39" t="str">
            <v>Credit Lyo 1</v>
          </cell>
          <cell r="B39">
            <v>0.1</v>
          </cell>
          <cell r="C39">
            <v>0.1</v>
          </cell>
          <cell r="D39">
            <v>0.1</v>
          </cell>
          <cell r="E39">
            <v>0.1</v>
          </cell>
          <cell r="F39">
            <v>0.1</v>
          </cell>
          <cell r="G39">
            <v>0.1</v>
          </cell>
          <cell r="H39">
            <v>0.1</v>
          </cell>
          <cell r="I39">
            <v>0.1</v>
          </cell>
          <cell r="J39">
            <v>0.1</v>
          </cell>
          <cell r="K39">
            <v>0.1</v>
          </cell>
        </row>
        <row r="40">
          <cell r="A40" t="str">
            <v>Credit Lyo 2</v>
          </cell>
          <cell r="B40">
            <v>0.1055</v>
          </cell>
          <cell r="C40">
            <v>0.1055</v>
          </cell>
          <cell r="D40">
            <v>0.1055</v>
          </cell>
          <cell r="E40">
            <v>0.1055</v>
          </cell>
          <cell r="F40">
            <v>0.1055</v>
          </cell>
          <cell r="G40">
            <v>0.1055</v>
          </cell>
          <cell r="H40">
            <v>0.1055</v>
          </cell>
          <cell r="I40">
            <v>0.1055</v>
          </cell>
          <cell r="J40">
            <v>0.1055</v>
          </cell>
          <cell r="K40">
            <v>0.1055</v>
          </cell>
        </row>
        <row r="41">
          <cell r="A41" t="str">
            <v>EXIMBANK MOP</v>
          </cell>
          <cell r="B41">
            <v>7.1373000000000006E-2</v>
          </cell>
          <cell r="C41">
            <v>7.1373000000000006E-2</v>
          </cell>
          <cell r="D41">
            <v>7.1373000000000006E-2</v>
          </cell>
          <cell r="E41">
            <v>7.1373000000000006E-2</v>
          </cell>
          <cell r="F41">
            <v>7.1373000000000006E-2</v>
          </cell>
          <cell r="G41">
            <v>7.1373000000000006E-2</v>
          </cell>
          <cell r="H41">
            <v>7.1373000000000006E-2</v>
          </cell>
          <cell r="I41">
            <v>7.1373000000000006E-2</v>
          </cell>
          <cell r="J41">
            <v>7.1373000000000006E-2</v>
          </cell>
          <cell r="K41">
            <v>7.1373000000000006E-2</v>
          </cell>
        </row>
        <row r="42">
          <cell r="A42" t="str">
            <v>EXIMBANK SAL</v>
          </cell>
          <cell r="B42">
            <v>5.5E-2</v>
          </cell>
          <cell r="C42">
            <v>5.5E-2</v>
          </cell>
          <cell r="D42">
            <v>5.5E-2</v>
          </cell>
          <cell r="E42">
            <v>5.5E-2</v>
          </cell>
          <cell r="F42">
            <v>5.5E-2</v>
          </cell>
          <cell r="G42">
            <v>5.5E-2</v>
          </cell>
          <cell r="H42">
            <v>5.5E-2</v>
          </cell>
          <cell r="I42">
            <v>5.5E-2</v>
          </cell>
          <cell r="J42">
            <v>5.5E-2</v>
          </cell>
          <cell r="K42">
            <v>5.5E-2</v>
          </cell>
        </row>
        <row r="43">
          <cell r="A43" t="str">
            <v>FIDA</v>
          </cell>
          <cell r="B43">
            <v>5.0999999999999997E-2</v>
          </cell>
          <cell r="C43">
            <v>5.0999999999999997E-2</v>
          </cell>
          <cell r="D43">
            <v>5.0999999999999997E-2</v>
          </cell>
          <cell r="E43">
            <v>5.0999999999999997E-2</v>
          </cell>
          <cell r="F43">
            <v>5.0999999999999997E-2</v>
          </cell>
          <cell r="G43">
            <v>5.0999999999999997E-2</v>
          </cell>
          <cell r="H43">
            <v>5.0999999999999997E-2</v>
          </cell>
          <cell r="I43">
            <v>5.0999999999999997E-2</v>
          </cell>
          <cell r="J43">
            <v>5.0999999999999997E-2</v>
          </cell>
          <cell r="K43">
            <v>5.0999999999999997E-2</v>
          </cell>
        </row>
        <row r="44">
          <cell r="A44" t="str">
            <v>IDA AIF</v>
          </cell>
          <cell r="B44">
            <v>7.4999999999999997E-3</v>
          </cell>
          <cell r="C44">
            <v>7.4999999999999997E-3</v>
          </cell>
          <cell r="D44">
            <v>7.4999999999999997E-3</v>
          </cell>
          <cell r="E44">
            <v>7.4999999999999997E-3</v>
          </cell>
          <cell r="F44">
            <v>7.4999999999999997E-3</v>
          </cell>
          <cell r="G44">
            <v>7.4999999999999997E-3</v>
          </cell>
          <cell r="H44">
            <v>7.4999999999999997E-3</v>
          </cell>
          <cell r="I44">
            <v>7.4999999999999997E-3</v>
          </cell>
          <cell r="J44">
            <v>7.4999999999999997E-3</v>
          </cell>
          <cell r="K44">
            <v>7.4999999999999997E-3</v>
          </cell>
        </row>
        <row r="45">
          <cell r="A45" t="str">
            <v>ITALCORFO</v>
          </cell>
          <cell r="B45">
            <v>1.7500000000000002E-2</v>
          </cell>
          <cell r="C45">
            <v>1.7500000000000002E-2</v>
          </cell>
          <cell r="D45">
            <v>1.7500000000000002E-2</v>
          </cell>
          <cell r="E45">
            <v>1.7500000000000002E-2</v>
          </cell>
          <cell r="F45">
            <v>1.7500000000000002E-2</v>
          </cell>
          <cell r="G45">
            <v>1.7500000000000002E-2</v>
          </cell>
          <cell r="H45">
            <v>1.7500000000000002E-2</v>
          </cell>
          <cell r="I45">
            <v>1.7500000000000002E-2</v>
          </cell>
          <cell r="J45">
            <v>1.7500000000000002E-2</v>
          </cell>
          <cell r="K45">
            <v>1.7500000000000002E-2</v>
          </cell>
        </row>
        <row r="46">
          <cell r="A46" t="str">
            <v>KFW</v>
          </cell>
          <cell r="B46">
            <v>0.02</v>
          </cell>
          <cell r="C46">
            <v>0.02</v>
          </cell>
          <cell r="D46">
            <v>0.02</v>
          </cell>
          <cell r="E46">
            <v>0.02</v>
          </cell>
          <cell r="F46">
            <v>0.02</v>
          </cell>
          <cell r="G46">
            <v>0.02</v>
          </cell>
          <cell r="H46">
            <v>0.02</v>
          </cell>
          <cell r="I46">
            <v>0.02</v>
          </cell>
          <cell r="J46">
            <v>0.02</v>
          </cell>
          <cell r="K46">
            <v>0.02</v>
          </cell>
        </row>
        <row r="47">
          <cell r="A47" t="str">
            <v>KFW 1</v>
          </cell>
          <cell r="B47">
            <v>7.4999999999999997E-3</v>
          </cell>
          <cell r="C47">
            <v>7.4999999999999997E-3</v>
          </cell>
          <cell r="D47">
            <v>7.4999999999999997E-3</v>
          </cell>
          <cell r="E47">
            <v>7.4999999999999997E-3</v>
          </cell>
          <cell r="F47">
            <v>7.4999999999999997E-3</v>
          </cell>
          <cell r="G47">
            <v>7.4999999999999997E-3</v>
          </cell>
          <cell r="H47">
            <v>7.4999999999999997E-3</v>
          </cell>
          <cell r="I47">
            <v>7.4999999999999997E-3</v>
          </cell>
          <cell r="J47">
            <v>7.4999999999999997E-3</v>
          </cell>
          <cell r="K47">
            <v>7.4999999999999997E-3</v>
          </cell>
        </row>
        <row r="48">
          <cell r="A48" t="str">
            <v>KFW 2</v>
          </cell>
          <cell r="B48">
            <v>6.93E-2</v>
          </cell>
          <cell r="C48">
            <v>6.93E-2</v>
          </cell>
          <cell r="D48">
            <v>6.93E-2</v>
          </cell>
          <cell r="E48">
            <v>6.93E-2</v>
          </cell>
          <cell r="F48">
            <v>6.93E-2</v>
          </cell>
          <cell r="G48">
            <v>6.93E-2</v>
          </cell>
          <cell r="H48">
            <v>6.93E-2</v>
          </cell>
          <cell r="I48">
            <v>6.93E-2</v>
          </cell>
          <cell r="J48">
            <v>6.93E-2</v>
          </cell>
          <cell r="K48">
            <v>6.93E-2</v>
          </cell>
        </row>
        <row r="49">
          <cell r="A49" t="str">
            <v>KFW 3</v>
          </cell>
          <cell r="B49">
            <v>7.4999999999999997E-3</v>
          </cell>
          <cell r="C49">
            <v>7.4999999999999997E-3</v>
          </cell>
          <cell r="D49">
            <v>7.4999999999999997E-3</v>
          </cell>
          <cell r="E49">
            <v>7.4999999999999997E-3</v>
          </cell>
          <cell r="F49">
            <v>7.4999999999999997E-3</v>
          </cell>
          <cell r="G49">
            <v>7.4999999999999997E-3</v>
          </cell>
          <cell r="H49">
            <v>7.4999999999999997E-3</v>
          </cell>
          <cell r="I49">
            <v>7.4999999999999997E-3</v>
          </cell>
          <cell r="J49">
            <v>7.4999999999999997E-3</v>
          </cell>
          <cell r="K49">
            <v>7.4999999999999997E-3</v>
          </cell>
        </row>
        <row r="50">
          <cell r="A50" t="str">
            <v>KFW 4</v>
          </cell>
          <cell r="B50">
            <v>6.3E-2</v>
          </cell>
          <cell r="C50">
            <v>6.3E-2</v>
          </cell>
          <cell r="D50">
            <v>6.3E-2</v>
          </cell>
          <cell r="E50">
            <v>6.3E-2</v>
          </cell>
          <cell r="F50">
            <v>6.3E-2</v>
          </cell>
          <cell r="G50">
            <v>6.3E-2</v>
          </cell>
          <cell r="H50">
            <v>6.3E-2</v>
          </cell>
          <cell r="I50">
            <v>6.3E-2</v>
          </cell>
          <cell r="J50">
            <v>6.3E-2</v>
          </cell>
          <cell r="K50">
            <v>6.3E-2</v>
          </cell>
        </row>
        <row r="51">
          <cell r="A51" t="str">
            <v>KFW 5</v>
          </cell>
          <cell r="B51">
            <v>2.75E-2</v>
          </cell>
          <cell r="C51">
            <v>2.75E-2</v>
          </cell>
          <cell r="D51">
            <v>2.75E-2</v>
          </cell>
          <cell r="E51">
            <v>2.75E-2</v>
          </cell>
          <cell r="F51">
            <v>2.75E-2</v>
          </cell>
          <cell r="G51">
            <v>2.75E-2</v>
          </cell>
          <cell r="H51">
            <v>2.75E-2</v>
          </cell>
          <cell r="I51">
            <v>2.75E-2</v>
          </cell>
          <cell r="J51">
            <v>2.75E-2</v>
          </cell>
          <cell r="K51">
            <v>2.75E-2</v>
          </cell>
        </row>
        <row r="52">
          <cell r="A52" t="str">
            <v>KFW 6</v>
          </cell>
          <cell r="B52">
            <v>7.4999999999999997E-3</v>
          </cell>
          <cell r="C52">
            <v>7.4999999999999997E-3</v>
          </cell>
          <cell r="D52">
            <v>7.4999999999999997E-3</v>
          </cell>
          <cell r="E52">
            <v>7.4999999999999997E-3</v>
          </cell>
          <cell r="F52">
            <v>7.4999999999999997E-3</v>
          </cell>
          <cell r="G52">
            <v>7.4999999999999997E-3</v>
          </cell>
          <cell r="H52">
            <v>7.4999999999999997E-3</v>
          </cell>
          <cell r="I52">
            <v>7.4999999999999997E-3</v>
          </cell>
          <cell r="J52">
            <v>7.4999999999999997E-3</v>
          </cell>
          <cell r="K52">
            <v>7.4999999999999997E-3</v>
          </cell>
        </row>
        <row r="53">
          <cell r="A53" t="str">
            <v>KFW 7</v>
          </cell>
          <cell r="B53">
            <v>5.0299999999999997E-2</v>
          </cell>
          <cell r="C53">
            <v>5.0299999999999997E-2</v>
          </cell>
          <cell r="D53">
            <v>5.0299999999999997E-2</v>
          </cell>
          <cell r="E53">
            <v>5.0299999999999997E-2</v>
          </cell>
          <cell r="F53">
            <v>5.0299999999999997E-2</v>
          </cell>
          <cell r="G53">
            <v>5.0299999999999997E-2</v>
          </cell>
          <cell r="H53">
            <v>5.0299999999999997E-2</v>
          </cell>
          <cell r="I53">
            <v>5.0299999999999997E-2</v>
          </cell>
          <cell r="J53">
            <v>5.0299999999999997E-2</v>
          </cell>
          <cell r="K53">
            <v>5.0299999999999997E-2</v>
          </cell>
        </row>
        <row r="54">
          <cell r="A54" t="str">
            <v>Morgan G</v>
          </cell>
          <cell r="B54">
            <v>7.4099999999999999E-2</v>
          </cell>
          <cell r="C54">
            <v>7.4099999999999999E-2</v>
          </cell>
          <cell r="D54">
            <v>7.4099999999999999E-2</v>
          </cell>
          <cell r="E54">
            <v>7.4099999999999999E-2</v>
          </cell>
          <cell r="F54">
            <v>7.4099999999999999E-2</v>
          </cell>
          <cell r="G54">
            <v>7.4099999999999999E-2</v>
          </cell>
          <cell r="H54">
            <v>7.4099999999999999E-2</v>
          </cell>
          <cell r="I54">
            <v>7.4099999999999999E-2</v>
          </cell>
          <cell r="J54">
            <v>7.4099999999999999E-2</v>
          </cell>
          <cell r="K54">
            <v>7.4099999999999999E-2</v>
          </cell>
        </row>
        <row r="55">
          <cell r="A55" t="str">
            <v>Pagaré L N°18.267</v>
          </cell>
          <cell r="B55">
            <v>0.01</v>
          </cell>
          <cell r="C55">
            <v>0.01</v>
          </cell>
          <cell r="D55">
            <v>0.01</v>
          </cell>
          <cell r="E55">
            <v>0.01</v>
          </cell>
          <cell r="F55">
            <v>0.01</v>
          </cell>
          <cell r="G55">
            <v>0.01</v>
          </cell>
          <cell r="H55">
            <v>0.01</v>
          </cell>
          <cell r="I55">
            <v>0.01</v>
          </cell>
          <cell r="J55">
            <v>0.01</v>
          </cell>
          <cell r="K55">
            <v>0.01</v>
          </cell>
        </row>
        <row r="56">
          <cell r="A56" t="str">
            <v>PRT UF</v>
          </cell>
          <cell r="C56">
            <v>0</v>
          </cell>
          <cell r="D56">
            <v>0</v>
          </cell>
          <cell r="E56">
            <v>0</v>
          </cell>
          <cell r="F56">
            <v>0</v>
          </cell>
          <cell r="G56">
            <v>0</v>
          </cell>
          <cell r="H56">
            <v>0</v>
          </cell>
          <cell r="I56">
            <v>0</v>
          </cell>
          <cell r="J56">
            <v>0</v>
          </cell>
          <cell r="K56">
            <v>0</v>
          </cell>
        </row>
        <row r="57">
          <cell r="A57" t="str">
            <v>RENEG CAN</v>
          </cell>
          <cell r="B57">
            <v>2.3900000000000001E-2</v>
          </cell>
          <cell r="C57">
            <v>2.3900000000000001E-2</v>
          </cell>
          <cell r="D57">
            <v>2.3900000000000001E-2</v>
          </cell>
          <cell r="E57">
            <v>2.3900000000000001E-2</v>
          </cell>
          <cell r="F57">
            <v>2.3900000000000001E-2</v>
          </cell>
          <cell r="G57">
            <v>2.3900000000000001E-2</v>
          </cell>
          <cell r="H57">
            <v>2.3900000000000001E-2</v>
          </cell>
          <cell r="I57">
            <v>2.3900000000000001E-2</v>
          </cell>
          <cell r="J57">
            <v>2.3900000000000001E-2</v>
          </cell>
          <cell r="K57">
            <v>2.3900000000000001E-2</v>
          </cell>
        </row>
        <row r="58">
          <cell r="A58" t="str">
            <v>RENEG DM</v>
          </cell>
          <cell r="B58">
            <v>2.9571300000000002E-2</v>
          </cell>
          <cell r="C58">
            <v>2.9571300000000002E-2</v>
          </cell>
          <cell r="D58">
            <v>2.9571300000000002E-2</v>
          </cell>
          <cell r="E58">
            <v>2.9571300000000002E-2</v>
          </cell>
          <cell r="F58">
            <v>2.9571300000000002E-2</v>
          </cell>
          <cell r="G58">
            <v>2.9571300000000002E-2</v>
          </cell>
          <cell r="H58">
            <v>2.9571300000000002E-2</v>
          </cell>
          <cell r="I58">
            <v>2.9571300000000002E-2</v>
          </cell>
          <cell r="J58">
            <v>2.9571300000000002E-2</v>
          </cell>
          <cell r="K58">
            <v>2.9571300000000002E-2</v>
          </cell>
        </row>
        <row r="59">
          <cell r="A59" t="str">
            <v>RENEG EUR</v>
          </cell>
          <cell r="B59">
            <v>2.9571300000000002E-2</v>
          </cell>
          <cell r="C59">
            <v>2.9571300000000002E-2</v>
          </cell>
          <cell r="D59">
            <v>2.9571300000000002E-2</v>
          </cell>
          <cell r="E59">
            <v>2.9571300000000002E-2</v>
          </cell>
          <cell r="F59">
            <v>2.9571300000000002E-2</v>
          </cell>
          <cell r="G59">
            <v>2.9571300000000002E-2</v>
          </cell>
          <cell r="H59">
            <v>2.9571300000000002E-2</v>
          </cell>
          <cell r="I59">
            <v>2.9571300000000002E-2</v>
          </cell>
          <cell r="J59">
            <v>2.9571300000000002E-2</v>
          </cell>
          <cell r="K59">
            <v>2.9571300000000002E-2</v>
          </cell>
        </row>
        <row r="60">
          <cell r="A60" t="str">
            <v>RENEG FRF</v>
          </cell>
          <cell r="B60">
            <v>2.9571300000000002E-2</v>
          </cell>
          <cell r="C60">
            <v>2.9571300000000002E-2</v>
          </cell>
          <cell r="D60">
            <v>2.9571300000000002E-2</v>
          </cell>
          <cell r="E60">
            <v>2.9571300000000002E-2</v>
          </cell>
          <cell r="F60">
            <v>2.9571300000000002E-2</v>
          </cell>
          <cell r="G60">
            <v>2.9571300000000002E-2</v>
          </cell>
          <cell r="H60">
            <v>2.9571300000000002E-2</v>
          </cell>
          <cell r="I60">
            <v>2.9571300000000002E-2</v>
          </cell>
          <cell r="J60">
            <v>2.9571300000000002E-2</v>
          </cell>
          <cell r="K60">
            <v>2.9571300000000002E-2</v>
          </cell>
        </row>
        <row r="61">
          <cell r="A61" t="str">
            <v>RENEG FRS</v>
          </cell>
          <cell r="B61">
            <v>1.2408300000000001E-2</v>
          </cell>
          <cell r="C61">
            <v>1.2408300000000001E-2</v>
          </cell>
          <cell r="D61">
            <v>1.2408300000000001E-2</v>
          </cell>
          <cell r="E61">
            <v>1.2408300000000001E-2</v>
          </cell>
          <cell r="F61">
            <v>1.2408300000000001E-2</v>
          </cell>
          <cell r="G61">
            <v>1.2408300000000001E-2</v>
          </cell>
          <cell r="H61">
            <v>1.2408300000000001E-2</v>
          </cell>
          <cell r="I61">
            <v>1.2408300000000001E-2</v>
          </cell>
          <cell r="J61">
            <v>1.2408300000000001E-2</v>
          </cell>
          <cell r="K61">
            <v>1.2408300000000001E-2</v>
          </cell>
        </row>
        <row r="62">
          <cell r="A62" t="str">
            <v>RENEG LIB</v>
          </cell>
          <cell r="B62">
            <v>5.6825000000000001E-2</v>
          </cell>
          <cell r="C62">
            <v>5.6825000000000001E-2</v>
          </cell>
          <cell r="D62">
            <v>5.6825000000000001E-2</v>
          </cell>
          <cell r="E62">
            <v>5.6825000000000001E-2</v>
          </cell>
          <cell r="F62">
            <v>5.6825000000000001E-2</v>
          </cell>
          <cell r="G62">
            <v>5.6825000000000001E-2</v>
          </cell>
          <cell r="H62">
            <v>5.6825000000000001E-2</v>
          </cell>
          <cell r="I62">
            <v>5.6825000000000001E-2</v>
          </cell>
          <cell r="J62">
            <v>5.6825000000000001E-2</v>
          </cell>
          <cell r="K62">
            <v>5.6825000000000001E-2</v>
          </cell>
        </row>
        <row r="63">
          <cell r="A63" t="str">
            <v>RENEG USD</v>
          </cell>
          <cell r="B63">
            <v>2.3900000000000001E-2</v>
          </cell>
          <cell r="C63">
            <v>2.504E-2</v>
          </cell>
          <cell r="D63">
            <v>3.5021999999999998E-2</v>
          </cell>
          <cell r="E63">
            <v>4.2529999999999998E-2</v>
          </cell>
          <cell r="F63">
            <v>5.0229000000000003E-2</v>
          </cell>
          <cell r="G63">
            <v>5.4997999999999998E-2</v>
          </cell>
          <cell r="H63">
            <v>6.0456999999999997E-2</v>
          </cell>
          <cell r="I63">
            <v>6.0396999999999999E-2</v>
          </cell>
          <cell r="J63">
            <v>6.3738000000000003E-2</v>
          </cell>
          <cell r="K63">
            <v>6.3895000000000007E-2</v>
          </cell>
        </row>
        <row r="64">
          <cell r="A64" t="str">
            <v>RENEG YEN</v>
          </cell>
          <cell r="B64">
            <v>8.7225000000000011E-3</v>
          </cell>
          <cell r="C64">
            <v>8.7225000000000011E-3</v>
          </cell>
          <cell r="D64">
            <v>8.7225000000000011E-3</v>
          </cell>
          <cell r="E64">
            <v>8.7225000000000011E-3</v>
          </cell>
          <cell r="F64">
            <v>8.7225000000000011E-3</v>
          </cell>
          <cell r="G64">
            <v>8.7225000000000011E-3</v>
          </cell>
          <cell r="H64">
            <v>8.7225000000000011E-3</v>
          </cell>
          <cell r="I64">
            <v>8.7225000000000011E-3</v>
          </cell>
          <cell r="J64">
            <v>8.7225000000000011E-3</v>
          </cell>
          <cell r="K64">
            <v>8.7225000000000011E-3</v>
          </cell>
        </row>
        <row r="65">
          <cell r="A65" t="str">
            <v>TESP1</v>
          </cell>
          <cell r="B65">
            <v>2.1275000000000002E-2</v>
          </cell>
          <cell r="C65">
            <v>2.2414999999999997E-2</v>
          </cell>
          <cell r="D65">
            <v>3.2397000000000002E-2</v>
          </cell>
          <cell r="E65">
            <v>3.9904999999999996E-2</v>
          </cell>
          <cell r="F65">
            <v>4.7604E-2</v>
          </cell>
          <cell r="G65">
            <v>5.2372999999999996E-2</v>
          </cell>
          <cell r="H65">
            <v>5.7831999999999995E-2</v>
          </cell>
          <cell r="I65">
            <v>5.7771999999999997E-2</v>
          </cell>
          <cell r="J65">
            <v>6.1113000000000001E-2</v>
          </cell>
          <cell r="K65">
            <v>6.1269999999999998E-2</v>
          </cell>
        </row>
      </sheetData>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abSelected="1" workbookViewId="0">
      <selection activeCell="J12" sqref="J12"/>
    </sheetView>
  </sheetViews>
  <sheetFormatPr baseColWidth="10" defaultColWidth="10.85546875" defaultRowHeight="12.75" x14ac:dyDescent="0.2"/>
  <cols>
    <col min="1" max="1" width="22.42578125" style="19" customWidth="1"/>
    <col min="2" max="16384" width="10.85546875" style="19"/>
  </cols>
  <sheetData>
    <row r="1" spans="1:6" ht="12.95" x14ac:dyDescent="0.3">
      <c r="A1" s="65" t="s">
        <v>761</v>
      </c>
    </row>
    <row r="2" spans="1:6" ht="12.95" x14ac:dyDescent="0.3">
      <c r="A2" s="19" t="s">
        <v>762</v>
      </c>
    </row>
    <row r="3" spans="1:6" x14ac:dyDescent="0.2">
      <c r="A3" s="19" t="s">
        <v>980</v>
      </c>
    </row>
    <row r="4" spans="1:6" ht="14.45" x14ac:dyDescent="0.35">
      <c r="A4" s="189"/>
    </row>
    <row r="5" spans="1:6" ht="12.95" x14ac:dyDescent="0.3">
      <c r="A5" s="447"/>
      <c r="B5" s="612" t="s">
        <v>765</v>
      </c>
      <c r="C5" s="448" t="s">
        <v>766</v>
      </c>
      <c r="D5" s="613" t="s">
        <v>767</v>
      </c>
      <c r="E5" s="448" t="s">
        <v>768</v>
      </c>
      <c r="F5" s="449" t="s">
        <v>769</v>
      </c>
    </row>
    <row r="6" spans="1:6" ht="12.95" x14ac:dyDescent="0.3">
      <c r="A6" s="442" t="s">
        <v>518</v>
      </c>
      <c r="B6" s="614">
        <v>-3</v>
      </c>
      <c r="C6" s="615">
        <v>-2.1</v>
      </c>
      <c r="D6" s="616">
        <v>-1</v>
      </c>
      <c r="E6" s="615">
        <v>-1.5</v>
      </c>
      <c r="F6" s="596">
        <v>2.4</v>
      </c>
    </row>
    <row r="7" spans="1:6" x14ac:dyDescent="0.2">
      <c r="A7" s="442" t="s">
        <v>519</v>
      </c>
      <c r="B7" s="614">
        <v>-6.1</v>
      </c>
      <c r="C7" s="623" t="s">
        <v>192</v>
      </c>
      <c r="D7" s="616">
        <v>-2.2999999999999998</v>
      </c>
      <c r="E7" s="615">
        <v>-3.3</v>
      </c>
      <c r="F7" s="624" t="s">
        <v>192</v>
      </c>
    </row>
    <row r="8" spans="1:6" ht="12.95" x14ac:dyDescent="0.3">
      <c r="A8" s="88" t="s">
        <v>520</v>
      </c>
      <c r="B8" s="617">
        <v>-5.9</v>
      </c>
      <c r="C8" s="618">
        <v>-4</v>
      </c>
      <c r="D8" s="619">
        <v>-0.3</v>
      </c>
      <c r="E8" s="618">
        <v>-2.8</v>
      </c>
      <c r="F8" s="597">
        <v>1.9</v>
      </c>
    </row>
    <row r="9" spans="1:6" ht="12.95" x14ac:dyDescent="0.3">
      <c r="A9" s="88" t="s">
        <v>521</v>
      </c>
      <c r="B9" s="617">
        <v>-7.5</v>
      </c>
      <c r="C9" s="618">
        <v>-5.7</v>
      </c>
      <c r="D9" s="619">
        <v>-3.4</v>
      </c>
      <c r="E9" s="618">
        <v>-4.7</v>
      </c>
      <c r="F9" s="597">
        <v>0.8</v>
      </c>
    </row>
    <row r="10" spans="1:6" x14ac:dyDescent="0.2">
      <c r="A10" s="88" t="s">
        <v>385</v>
      </c>
      <c r="B10" s="617">
        <v>-5.2</v>
      </c>
      <c r="C10" s="618">
        <v>-3.3</v>
      </c>
      <c r="D10" s="619">
        <v>-2.2000000000000002</v>
      </c>
      <c r="E10" s="618">
        <v>-2.6</v>
      </c>
      <c r="F10" s="597">
        <v>0.2</v>
      </c>
    </row>
    <row r="11" spans="1:6" x14ac:dyDescent="0.2">
      <c r="A11" s="442" t="s">
        <v>763</v>
      </c>
      <c r="B11" s="614">
        <v>-1</v>
      </c>
      <c r="C11" s="623" t="s">
        <v>192</v>
      </c>
      <c r="D11" s="616">
        <v>2.2999999999999998</v>
      </c>
      <c r="E11" s="615">
        <v>1.1000000000000001</v>
      </c>
      <c r="F11" s="624" t="s">
        <v>192</v>
      </c>
    </row>
    <row r="12" spans="1:6" ht="12.95" x14ac:dyDescent="0.3">
      <c r="A12" s="88" t="s">
        <v>379</v>
      </c>
      <c r="B12" s="617">
        <v>1.2</v>
      </c>
      <c r="C12" s="618">
        <v>2</v>
      </c>
      <c r="D12" s="619">
        <v>3</v>
      </c>
      <c r="E12" s="618">
        <v>2.8</v>
      </c>
      <c r="F12" s="597">
        <v>4.9000000000000004</v>
      </c>
    </row>
    <row r="13" spans="1:6" x14ac:dyDescent="0.2">
      <c r="A13" s="439" t="s">
        <v>522</v>
      </c>
      <c r="B13" s="620">
        <v>-5.2</v>
      </c>
      <c r="C13" s="621">
        <v>0.8</v>
      </c>
      <c r="D13" s="622">
        <v>-1.1000000000000001</v>
      </c>
      <c r="E13" s="621">
        <v>-2.7</v>
      </c>
      <c r="F13" s="625" t="s">
        <v>192</v>
      </c>
    </row>
    <row r="14" spans="1:6" ht="12.95" x14ac:dyDescent="0.3">
      <c r="A14" s="19" t="s">
        <v>770</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zoomScaleNormal="100" workbookViewId="0">
      <selection activeCell="A20" sqref="A20"/>
    </sheetView>
  </sheetViews>
  <sheetFormatPr baseColWidth="10" defaultColWidth="11.42578125" defaultRowHeight="12.75" x14ac:dyDescent="0.2"/>
  <cols>
    <col min="1" max="1" width="7.85546875" style="2" customWidth="1"/>
    <col min="2" max="2" width="38.7109375" style="2" customWidth="1"/>
    <col min="3" max="8" width="12.5703125" style="2" customWidth="1"/>
    <col min="9" max="16384" width="11.42578125" style="2"/>
  </cols>
  <sheetData>
    <row r="1" spans="1:13" x14ac:dyDescent="0.2">
      <c r="A1" s="860" t="s">
        <v>402</v>
      </c>
      <c r="B1" s="860"/>
      <c r="C1" s="294"/>
      <c r="D1" s="294"/>
      <c r="E1" s="190"/>
      <c r="F1" s="294"/>
      <c r="G1" s="294"/>
      <c r="H1" s="294"/>
    </row>
    <row r="2" spans="1:13" ht="12.95" x14ac:dyDescent="0.3">
      <c r="A2" s="860" t="s">
        <v>363</v>
      </c>
      <c r="B2" s="860"/>
      <c r="C2" s="295"/>
      <c r="D2" s="294"/>
      <c r="E2" s="296"/>
      <c r="F2" s="294"/>
      <c r="G2" s="294"/>
      <c r="H2" s="294"/>
    </row>
    <row r="3" spans="1:13" x14ac:dyDescent="0.2">
      <c r="A3" s="861" t="s">
        <v>364</v>
      </c>
      <c r="B3" s="861"/>
      <c r="C3" s="224"/>
      <c r="D3" s="213"/>
      <c r="E3" s="296"/>
      <c r="F3" s="213"/>
      <c r="G3" s="213"/>
      <c r="H3" s="213"/>
    </row>
    <row r="4" spans="1:13" ht="12.95" x14ac:dyDescent="0.3">
      <c r="B4" s="296"/>
      <c r="E4" s="296"/>
    </row>
    <row r="5" spans="1:13" x14ac:dyDescent="0.2">
      <c r="A5" s="858" t="s">
        <v>392</v>
      </c>
      <c r="B5" s="852"/>
      <c r="C5" s="858" t="s">
        <v>300</v>
      </c>
      <c r="D5" s="859"/>
      <c r="E5" s="858" t="s">
        <v>301</v>
      </c>
      <c r="F5" s="859"/>
      <c r="G5" s="190"/>
      <c r="H5" s="190"/>
    </row>
    <row r="6" spans="1:13" x14ac:dyDescent="0.2">
      <c r="A6" s="862"/>
      <c r="B6" s="863"/>
      <c r="C6" s="195" t="s">
        <v>306</v>
      </c>
      <c r="D6" s="297" t="s">
        <v>308</v>
      </c>
      <c r="E6" s="195" t="s">
        <v>306</v>
      </c>
      <c r="F6" s="297" t="s">
        <v>308</v>
      </c>
      <c r="G6" s="190"/>
      <c r="H6" s="190"/>
    </row>
    <row r="7" spans="1:13" ht="12.95" x14ac:dyDescent="0.3">
      <c r="A7" s="298" t="s">
        <v>303</v>
      </c>
      <c r="B7" s="204" t="s">
        <v>365</v>
      </c>
      <c r="C7" s="307">
        <v>44102051.650895722</v>
      </c>
      <c r="D7" s="299">
        <v>21.258760483357587</v>
      </c>
      <c r="E7" s="307">
        <v>38504085.332127728</v>
      </c>
      <c r="F7" s="299">
        <v>19.059556806204547</v>
      </c>
      <c r="G7" s="300"/>
      <c r="H7" s="300"/>
      <c r="J7" s="172"/>
      <c r="K7" s="218"/>
    </row>
    <row r="8" spans="1:13" x14ac:dyDescent="0.2">
      <c r="A8" s="298" t="s">
        <v>304</v>
      </c>
      <c r="B8" s="204" t="s">
        <v>366</v>
      </c>
      <c r="C8" s="307">
        <v>46841499.2791164</v>
      </c>
      <c r="D8" s="299">
        <v>22.579271861060413</v>
      </c>
      <c r="E8" s="307">
        <v>47549917.346535772</v>
      </c>
      <c r="F8" s="299">
        <v>23.537251774175534</v>
      </c>
      <c r="G8" s="300"/>
      <c r="H8" s="300"/>
      <c r="J8" s="172"/>
      <c r="K8" s="218"/>
      <c r="M8" s="31"/>
    </row>
    <row r="9" spans="1:13" ht="12.95" x14ac:dyDescent="0.3">
      <c r="A9" s="298" t="s">
        <v>356</v>
      </c>
      <c r="B9" s="204" t="s">
        <v>367</v>
      </c>
      <c r="C9" s="307">
        <v>53527873.631999999</v>
      </c>
      <c r="D9" s="299">
        <v>25.802342569770413</v>
      </c>
      <c r="E9" s="307">
        <v>54580453.694659054</v>
      </c>
      <c r="F9" s="299">
        <v>27.017373578116512</v>
      </c>
      <c r="G9" s="300"/>
      <c r="H9" s="300"/>
      <c r="J9" s="172"/>
      <c r="K9" s="218"/>
    </row>
    <row r="10" spans="1:13" ht="12.95" x14ac:dyDescent="0.3">
      <c r="A10" s="301" t="s">
        <v>368</v>
      </c>
      <c r="B10" s="197" t="s">
        <v>369</v>
      </c>
      <c r="C10" s="308">
        <v>-9425821.9811042771</v>
      </c>
      <c r="D10" s="302">
        <v>-4.5435820864128242</v>
      </c>
      <c r="E10" s="308">
        <v>-16076368.362531327</v>
      </c>
      <c r="F10" s="302">
        <v>-7.9578167719119612</v>
      </c>
      <c r="G10" s="303"/>
      <c r="H10" s="303"/>
      <c r="K10" s="218"/>
    </row>
    <row r="11" spans="1:13" x14ac:dyDescent="0.2">
      <c r="A11" s="304" t="s">
        <v>370</v>
      </c>
      <c r="B11" s="305" t="s">
        <v>371</v>
      </c>
      <c r="C11" s="309">
        <v>-6686374.3528835997</v>
      </c>
      <c r="D11" s="306">
        <v>-3.2230707087100003</v>
      </c>
      <c r="E11" s="309">
        <v>-7030536.3481232822</v>
      </c>
      <c r="F11" s="306">
        <v>-3.4801218039409743</v>
      </c>
      <c r="G11" s="303"/>
      <c r="H11" s="303"/>
      <c r="K11" s="218"/>
    </row>
    <row r="12" spans="1:13" ht="12.95" x14ac:dyDescent="0.3">
      <c r="A12" s="2" t="s">
        <v>5</v>
      </c>
    </row>
    <row r="13" spans="1:13" ht="12.95" x14ac:dyDescent="0.3">
      <c r="C13" s="31"/>
      <c r="D13" s="31"/>
      <c r="E13" s="31"/>
      <c r="F13" s="31"/>
      <c r="G13" s="31"/>
      <c r="H13" s="31"/>
    </row>
    <row r="14" spans="1:13" ht="12.95" x14ac:dyDescent="0.3">
      <c r="C14" s="31"/>
      <c r="D14" s="31"/>
      <c r="E14" s="31"/>
      <c r="F14" s="31"/>
      <c r="G14" s="31"/>
      <c r="H14" s="31"/>
    </row>
    <row r="15" spans="1:13" ht="12.95" x14ac:dyDescent="0.3">
      <c r="C15" s="31"/>
      <c r="D15" s="31"/>
      <c r="E15" s="31"/>
      <c r="F15" s="31"/>
      <c r="G15" s="31"/>
      <c r="H15" s="31"/>
    </row>
    <row r="16" spans="1:13" ht="12.95" x14ac:dyDescent="0.3">
      <c r="C16" s="203"/>
      <c r="D16" s="31"/>
      <c r="E16" s="203"/>
      <c r="F16" s="31"/>
      <c r="G16" s="31"/>
      <c r="H16" s="31"/>
      <c r="I16" s="203"/>
      <c r="J16" s="203"/>
      <c r="K16" s="203"/>
    </row>
    <row r="17" spans="3:8" ht="12.95" x14ac:dyDescent="0.3">
      <c r="C17" s="31"/>
      <c r="D17" s="31"/>
      <c r="E17" s="31"/>
      <c r="F17" s="31"/>
      <c r="G17" s="31"/>
      <c r="H17" s="31"/>
    </row>
    <row r="18" spans="3:8" ht="12.95" x14ac:dyDescent="0.3">
      <c r="C18" s="31"/>
      <c r="D18" s="31"/>
      <c r="E18" s="31"/>
      <c r="F18" s="31"/>
      <c r="G18" s="31"/>
      <c r="H18" s="31"/>
    </row>
  </sheetData>
  <mergeCells count="6">
    <mergeCell ref="E5:F5"/>
    <mergeCell ref="A1:B1"/>
    <mergeCell ref="A2:B2"/>
    <mergeCell ref="A3:B3"/>
    <mergeCell ref="A5:B6"/>
    <mergeCell ref="C5:D5"/>
  </mergeCells>
  <pageMargins left="0.7" right="0.7" top="0.75" bottom="0.75" header="0.3" footer="0.3"/>
  <pageSetup paperSize="9" orientation="portrait" horizontalDpi="0" verticalDpi="0" r:id="rId1"/>
  <ignoredErrors>
    <ignoredError sqref="A7:A9"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21" sqref="C21"/>
    </sheetView>
  </sheetViews>
  <sheetFormatPr baseColWidth="10" defaultColWidth="10.85546875" defaultRowHeight="12.75" x14ac:dyDescent="0.2"/>
  <cols>
    <col min="1" max="1" width="29.85546875" style="19" customWidth="1"/>
    <col min="2" max="16384" width="10.85546875" style="19"/>
  </cols>
  <sheetData>
    <row r="1" spans="1:3" ht="12.95" x14ac:dyDescent="0.3">
      <c r="A1" s="65" t="s">
        <v>507</v>
      </c>
    </row>
    <row r="2" spans="1:3" ht="12.95" x14ac:dyDescent="0.3">
      <c r="A2" s="65" t="s">
        <v>508</v>
      </c>
    </row>
    <row r="3" spans="1:3" ht="12.95" x14ac:dyDescent="0.3">
      <c r="A3" s="19" t="s">
        <v>509</v>
      </c>
    </row>
    <row r="5" spans="1:3" ht="27.95" customHeight="1" x14ac:dyDescent="0.2">
      <c r="A5" s="435"/>
      <c r="B5" s="438" t="s">
        <v>1114</v>
      </c>
      <c r="C5" s="437" t="s">
        <v>1115</v>
      </c>
    </row>
    <row r="6" spans="1:3" ht="12.95" x14ac:dyDescent="0.3">
      <c r="A6" s="88" t="s">
        <v>510</v>
      </c>
      <c r="B6" s="436">
        <v>57124907</v>
      </c>
      <c r="C6" s="433">
        <v>57234048</v>
      </c>
    </row>
    <row r="7" spans="1:3" x14ac:dyDescent="0.2">
      <c r="A7" s="88" t="s">
        <v>511</v>
      </c>
      <c r="B7" s="436">
        <v>9413543</v>
      </c>
      <c r="C7" s="433">
        <v>16037073</v>
      </c>
    </row>
    <row r="8" spans="1:3" ht="12.95" x14ac:dyDescent="0.3">
      <c r="A8" s="88" t="s">
        <v>512</v>
      </c>
      <c r="B8" s="436">
        <v>-5162080</v>
      </c>
      <c r="C8" s="433">
        <v>-7153369</v>
      </c>
    </row>
    <row r="9" spans="1:3" ht="12.95" x14ac:dyDescent="0.3">
      <c r="A9" s="442" t="s">
        <v>513</v>
      </c>
      <c r="B9" s="443">
        <v>61376370</v>
      </c>
      <c r="C9" s="444">
        <v>66117752</v>
      </c>
    </row>
    <row r="10" spans="1:3" ht="12.95" x14ac:dyDescent="0.3">
      <c r="A10" s="439" t="s">
        <v>514</v>
      </c>
      <c r="B10" s="696">
        <v>29.6</v>
      </c>
      <c r="C10" s="441">
        <v>32.700000000000003</v>
      </c>
    </row>
    <row r="11" spans="1:3" ht="12.95" x14ac:dyDescent="0.3">
      <c r="B11" s="445"/>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6"/>
  <sheetViews>
    <sheetView topLeftCell="A2" zoomScaleNormal="100" workbookViewId="0">
      <selection activeCell="C15" sqref="C15"/>
    </sheetView>
  </sheetViews>
  <sheetFormatPr baseColWidth="10" defaultColWidth="10.85546875" defaultRowHeight="12.75" x14ac:dyDescent="0.2"/>
  <cols>
    <col min="1" max="1" width="22.140625" style="19" customWidth="1"/>
    <col min="2" max="16384" width="10.85546875" style="19"/>
  </cols>
  <sheetData>
    <row r="2" spans="1:3" ht="12.95" x14ac:dyDescent="0.3">
      <c r="A2" s="65" t="s">
        <v>515</v>
      </c>
    </row>
    <row r="3" spans="1:3" ht="12.95" x14ac:dyDescent="0.3">
      <c r="A3" s="65" t="s">
        <v>516</v>
      </c>
    </row>
    <row r="4" spans="1:3" ht="12.95" x14ac:dyDescent="0.3">
      <c r="A4" s="19" t="s">
        <v>517</v>
      </c>
    </row>
    <row r="6" spans="1:3" ht="14.45" x14ac:dyDescent="0.3">
      <c r="A6" s="435"/>
      <c r="B6" s="448">
        <v>2018</v>
      </c>
      <c r="C6" s="449" t="s">
        <v>1129</v>
      </c>
    </row>
    <row r="7" spans="1:3" ht="12.95" x14ac:dyDescent="0.3">
      <c r="A7" s="442" t="s">
        <v>518</v>
      </c>
      <c r="B7" s="609">
        <v>3.6</v>
      </c>
      <c r="C7" s="610">
        <v>2.9</v>
      </c>
    </row>
    <row r="8" spans="1:3" x14ac:dyDescent="0.2">
      <c r="A8" s="442" t="s">
        <v>519</v>
      </c>
      <c r="B8" s="609">
        <v>2.2000000000000002</v>
      </c>
      <c r="C8" s="610">
        <v>1.7</v>
      </c>
    </row>
    <row r="9" spans="1:3" ht="12.95" x14ac:dyDescent="0.3">
      <c r="A9" s="88" t="s">
        <v>520</v>
      </c>
      <c r="B9" s="67">
        <v>2.9</v>
      </c>
      <c r="C9" s="446">
        <v>2.2999999999999998</v>
      </c>
    </row>
    <row r="10" spans="1:3" ht="12.95" x14ac:dyDescent="0.3">
      <c r="A10" s="88" t="s">
        <v>521</v>
      </c>
      <c r="B10" s="67">
        <v>1.9</v>
      </c>
      <c r="C10" s="446">
        <v>1.2</v>
      </c>
    </row>
    <row r="11" spans="1:3" x14ac:dyDescent="0.2">
      <c r="A11" s="88" t="s">
        <v>385</v>
      </c>
      <c r="B11" s="67">
        <v>0.3</v>
      </c>
      <c r="C11" s="446">
        <v>0.7</v>
      </c>
    </row>
    <row r="12" spans="1:3" x14ac:dyDescent="0.2">
      <c r="A12" s="442" t="s">
        <v>764</v>
      </c>
      <c r="B12" s="609">
        <v>4.5</v>
      </c>
      <c r="C12" s="610">
        <v>3.7</v>
      </c>
    </row>
    <row r="13" spans="1:3" ht="12.95" x14ac:dyDescent="0.3">
      <c r="A13" s="88" t="s">
        <v>379</v>
      </c>
      <c r="B13" s="67">
        <v>6.6</v>
      </c>
      <c r="C13" s="446">
        <v>6.1</v>
      </c>
    </row>
    <row r="14" spans="1:3" x14ac:dyDescent="0.2">
      <c r="A14" s="439" t="s">
        <v>522</v>
      </c>
      <c r="B14" s="440">
        <v>1.1000000000000001</v>
      </c>
      <c r="C14" s="441">
        <v>0.1</v>
      </c>
    </row>
    <row r="15" spans="1:3" x14ac:dyDescent="0.2">
      <c r="A15" s="700" t="s">
        <v>981</v>
      </c>
      <c r="B15" s="699"/>
      <c r="C15" s="699"/>
    </row>
    <row r="16" spans="1:3" ht="12.95" x14ac:dyDescent="0.3">
      <c r="A16" s="19" t="s">
        <v>523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E5" sqref="E5:E6"/>
    </sheetView>
  </sheetViews>
  <sheetFormatPr baseColWidth="10" defaultColWidth="10.85546875" defaultRowHeight="12.75" x14ac:dyDescent="0.2"/>
  <cols>
    <col min="1" max="1" width="26.7109375" style="19" customWidth="1"/>
    <col min="2" max="16384" width="10.85546875" style="19"/>
  </cols>
  <sheetData>
    <row r="1" spans="1:5" ht="12.95" x14ac:dyDescent="0.3">
      <c r="A1" s="65" t="s">
        <v>524</v>
      </c>
    </row>
    <row r="2" spans="1:5" x14ac:dyDescent="0.2">
      <c r="A2" s="65" t="s">
        <v>525</v>
      </c>
    </row>
    <row r="4" spans="1:5" ht="39" x14ac:dyDescent="0.3">
      <c r="A4" s="447"/>
      <c r="B4" s="248" t="s">
        <v>526</v>
      </c>
      <c r="C4" s="450" t="s">
        <v>527</v>
      </c>
      <c r="D4" s="248" t="s">
        <v>528</v>
      </c>
      <c r="E4" s="451" t="s">
        <v>1130</v>
      </c>
    </row>
    <row r="5" spans="1:5" x14ac:dyDescent="0.2">
      <c r="A5" s="442" t="s">
        <v>486</v>
      </c>
      <c r="B5" s="870">
        <v>3.9</v>
      </c>
      <c r="C5" s="821">
        <v>3.8</v>
      </c>
      <c r="D5" s="869">
        <v>1</v>
      </c>
      <c r="E5" s="821">
        <v>1.1000000000000001</v>
      </c>
    </row>
    <row r="6" spans="1:5" x14ac:dyDescent="0.2">
      <c r="A6" s="88" t="s">
        <v>529</v>
      </c>
      <c r="B6" s="871"/>
      <c r="C6" s="822"/>
      <c r="D6" s="868"/>
      <c r="E6" s="822"/>
    </row>
    <row r="7" spans="1:5" x14ac:dyDescent="0.2">
      <c r="A7" s="442" t="s">
        <v>530</v>
      </c>
      <c r="B7" s="871">
        <v>4.7</v>
      </c>
      <c r="C7" s="822">
        <v>4.5999999999999996</v>
      </c>
      <c r="D7" s="868">
        <v>0.7</v>
      </c>
      <c r="E7" s="822">
        <v>1</v>
      </c>
    </row>
    <row r="8" spans="1:5" x14ac:dyDescent="0.2">
      <c r="A8" s="88" t="s">
        <v>529</v>
      </c>
      <c r="B8" s="871"/>
      <c r="C8" s="822"/>
      <c r="D8" s="868"/>
      <c r="E8" s="822"/>
    </row>
    <row r="9" spans="1:5" x14ac:dyDescent="0.2">
      <c r="A9" s="442" t="s">
        <v>531</v>
      </c>
      <c r="B9" s="871">
        <v>2.4</v>
      </c>
      <c r="C9" s="822">
        <v>3</v>
      </c>
      <c r="D9" s="868">
        <v>2.2999999999999998</v>
      </c>
      <c r="E9" s="822">
        <v>2.2999999999999998</v>
      </c>
    </row>
    <row r="10" spans="1:5" x14ac:dyDescent="0.2">
      <c r="A10" s="88" t="s">
        <v>532</v>
      </c>
      <c r="B10" s="871"/>
      <c r="C10" s="822"/>
      <c r="D10" s="868"/>
      <c r="E10" s="822"/>
    </row>
    <row r="11" spans="1:5" x14ac:dyDescent="0.2">
      <c r="A11" s="442" t="s">
        <v>533</v>
      </c>
      <c r="B11" s="826">
        <v>640</v>
      </c>
      <c r="C11" s="864">
        <v>650</v>
      </c>
      <c r="D11" s="866">
        <v>703</v>
      </c>
      <c r="E11" s="864">
        <v>703</v>
      </c>
    </row>
    <row r="12" spans="1:5" x14ac:dyDescent="0.2">
      <c r="A12" s="88" t="s">
        <v>534</v>
      </c>
      <c r="B12" s="826"/>
      <c r="C12" s="864"/>
      <c r="D12" s="866"/>
      <c r="E12" s="864"/>
    </row>
    <row r="13" spans="1:5" x14ac:dyDescent="0.2">
      <c r="A13" s="442" t="s">
        <v>774</v>
      </c>
      <c r="B13" s="826">
        <v>296</v>
      </c>
      <c r="C13" s="864">
        <v>300</v>
      </c>
      <c r="D13" s="866">
        <v>272</v>
      </c>
      <c r="E13" s="864">
        <v>272</v>
      </c>
    </row>
    <row r="14" spans="1:5" x14ac:dyDescent="0.2">
      <c r="A14" s="434" t="s">
        <v>535</v>
      </c>
      <c r="B14" s="827"/>
      <c r="C14" s="865"/>
      <c r="D14" s="867"/>
      <c r="E14" s="865"/>
    </row>
    <row r="15" spans="1:5" ht="12.95" x14ac:dyDescent="0.3">
      <c r="A15" s="19" t="s">
        <v>536</v>
      </c>
    </row>
  </sheetData>
  <mergeCells count="20">
    <mergeCell ref="B5:B6"/>
    <mergeCell ref="B7:B8"/>
    <mergeCell ref="B9:B10"/>
    <mergeCell ref="B11:B12"/>
    <mergeCell ref="B13:B14"/>
    <mergeCell ref="C5:C6"/>
    <mergeCell ref="D5:D6"/>
    <mergeCell ref="E5:E6"/>
    <mergeCell ref="C7:C8"/>
    <mergeCell ref="D7:D8"/>
    <mergeCell ref="E7:E8"/>
    <mergeCell ref="C13:C14"/>
    <mergeCell ref="D13:D14"/>
    <mergeCell ref="E13:E14"/>
    <mergeCell ref="C9:C10"/>
    <mergeCell ref="D9:D10"/>
    <mergeCell ref="E9:E10"/>
    <mergeCell ref="C11:C12"/>
    <mergeCell ref="D11:D12"/>
    <mergeCell ref="E11:E1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workbookViewId="0">
      <selection activeCell="A25" sqref="A25"/>
    </sheetView>
  </sheetViews>
  <sheetFormatPr baseColWidth="10" defaultColWidth="10.85546875" defaultRowHeight="12.75" x14ac:dyDescent="0.2"/>
  <cols>
    <col min="1" max="1" width="47.5703125" style="312" customWidth="1"/>
    <col min="2" max="2" width="13.140625" style="312" bestFit="1" customWidth="1"/>
    <col min="3" max="4" width="11.42578125" style="312" customWidth="1"/>
    <col min="5" max="5" width="14.28515625" style="312" bestFit="1" customWidth="1"/>
    <col min="6" max="6" width="14.42578125" style="312" bestFit="1" customWidth="1"/>
    <col min="7" max="7" width="8.140625" style="312" customWidth="1"/>
    <col min="8" max="16384" width="10.85546875" style="312"/>
  </cols>
  <sheetData>
    <row r="1" spans="1:14" ht="12.95" x14ac:dyDescent="0.3">
      <c r="A1" s="872" t="s">
        <v>405</v>
      </c>
      <c r="B1" s="872"/>
      <c r="C1" s="872"/>
      <c r="D1" s="872"/>
      <c r="E1" s="872"/>
      <c r="F1" s="872"/>
    </row>
    <row r="2" spans="1:14" ht="12.95" x14ac:dyDescent="0.3">
      <c r="A2" s="873" t="s">
        <v>416</v>
      </c>
      <c r="B2" s="873"/>
      <c r="C2" s="873"/>
      <c r="D2" s="873"/>
      <c r="E2" s="873"/>
      <c r="F2" s="873"/>
    </row>
    <row r="3" spans="1:14" x14ac:dyDescent="0.2">
      <c r="A3" s="874" t="s">
        <v>409</v>
      </c>
      <c r="B3" s="874"/>
      <c r="C3" s="874"/>
      <c r="D3" s="874"/>
      <c r="E3" s="874"/>
      <c r="F3" s="874"/>
    </row>
    <row r="4" spans="1:14" ht="12.95" x14ac:dyDescent="0.3">
      <c r="A4" s="310"/>
      <c r="B4" s="310"/>
      <c r="C4" s="310"/>
      <c r="D4" s="310"/>
      <c r="E4" s="310"/>
      <c r="F4" s="310"/>
    </row>
    <row r="5" spans="1:14" x14ac:dyDescent="0.2">
      <c r="A5" s="323"/>
      <c r="B5" s="340" t="s">
        <v>22</v>
      </c>
      <c r="C5" s="341" t="s">
        <v>24</v>
      </c>
      <c r="D5" s="340" t="s">
        <v>22</v>
      </c>
      <c r="E5" s="341" t="s">
        <v>411</v>
      </c>
      <c r="F5" s="340" t="s">
        <v>410</v>
      </c>
    </row>
    <row r="6" spans="1:14" ht="12.95" x14ac:dyDescent="0.3">
      <c r="A6" s="339"/>
      <c r="B6" s="342">
        <v>2018</v>
      </c>
      <c r="C6" s="343">
        <v>2019</v>
      </c>
      <c r="D6" s="342">
        <v>2019</v>
      </c>
      <c r="E6" s="343" t="s">
        <v>412</v>
      </c>
      <c r="F6" s="342" t="s">
        <v>149</v>
      </c>
    </row>
    <row r="7" spans="1:14" ht="12.95" x14ac:dyDescent="0.3">
      <c r="A7" s="324" t="s">
        <v>29</v>
      </c>
      <c r="B7" s="327">
        <v>42978798.577519946</v>
      </c>
      <c r="C7" s="331">
        <v>43604425.410598002</v>
      </c>
      <c r="D7" s="327">
        <v>42531502.269814081</v>
      </c>
      <c r="E7" s="335">
        <v>-1.0407371134376575</v>
      </c>
      <c r="F7" s="327">
        <v>-1072923.1407839209</v>
      </c>
      <c r="I7" s="313"/>
      <c r="J7" s="313"/>
      <c r="K7" s="313"/>
      <c r="L7" s="313"/>
      <c r="M7" s="313"/>
      <c r="N7" s="314"/>
    </row>
    <row r="8" spans="1:14" ht="12.95" x14ac:dyDescent="0.3">
      <c r="A8" s="324" t="s">
        <v>12</v>
      </c>
      <c r="B8" s="327">
        <v>42966648.548248827</v>
      </c>
      <c r="C8" s="331">
        <v>43587685.472598001</v>
      </c>
      <c r="D8" s="327">
        <v>42520035.58176408</v>
      </c>
      <c r="E8" s="335">
        <v>-1.0394410119821913</v>
      </c>
      <c r="F8" s="327">
        <v>-1067649.8908339217</v>
      </c>
      <c r="I8" s="313"/>
      <c r="J8" s="313"/>
      <c r="K8" s="313"/>
      <c r="L8" s="313"/>
      <c r="M8" s="313"/>
    </row>
    <row r="9" spans="1:14" ht="12.95" x14ac:dyDescent="0.3">
      <c r="A9" s="325" t="s">
        <v>193</v>
      </c>
      <c r="B9" s="328">
        <v>35077323.214310467</v>
      </c>
      <c r="C9" s="332">
        <v>36843885.979000002</v>
      </c>
      <c r="D9" s="328">
        <v>34579222.381999999</v>
      </c>
      <c r="E9" s="336">
        <v>-1.4200081040028181</v>
      </c>
      <c r="F9" s="328">
        <v>-2264663.5970000029</v>
      </c>
      <c r="I9" s="313"/>
      <c r="J9" s="313"/>
      <c r="K9" s="313"/>
      <c r="L9" s="313"/>
      <c r="M9" s="313"/>
    </row>
    <row r="10" spans="1:14" ht="12.95" x14ac:dyDescent="0.3">
      <c r="A10" s="325" t="s">
        <v>194</v>
      </c>
      <c r="B10" s="328">
        <v>1567352.2745356276</v>
      </c>
      <c r="C10" s="332">
        <v>1319885.49</v>
      </c>
      <c r="D10" s="328">
        <v>1899768.4692443097</v>
      </c>
      <c r="E10" s="336">
        <v>21.208773554571181</v>
      </c>
      <c r="F10" s="328">
        <v>579882.97924430971</v>
      </c>
      <c r="I10" s="313"/>
      <c r="J10" s="313"/>
      <c r="K10" s="313"/>
      <c r="L10" s="313"/>
      <c r="M10" s="313"/>
    </row>
    <row r="11" spans="1:14" ht="12.95" x14ac:dyDescent="0.3">
      <c r="A11" s="325" t="s">
        <v>195</v>
      </c>
      <c r="B11" s="328">
        <v>33509970.939774841</v>
      </c>
      <c r="C11" s="332">
        <v>35524000.489</v>
      </c>
      <c r="D11" s="328">
        <v>32679453.912755691</v>
      </c>
      <c r="E11" s="336">
        <v>-2.4784176283285433</v>
      </c>
      <c r="F11" s="328">
        <v>-2844546.5762443095</v>
      </c>
      <c r="I11" s="313"/>
      <c r="J11" s="313"/>
      <c r="K11" s="313"/>
      <c r="L11" s="313"/>
      <c r="M11" s="313"/>
    </row>
    <row r="12" spans="1:14" ht="12.95" x14ac:dyDescent="0.3">
      <c r="A12" s="325" t="s">
        <v>196</v>
      </c>
      <c r="B12" s="328">
        <v>1142783.805987665</v>
      </c>
      <c r="C12" s="332">
        <v>411190</v>
      </c>
      <c r="D12" s="328">
        <v>710874.85971999983</v>
      </c>
      <c r="E12" s="336">
        <v>-37.794458059753694</v>
      </c>
      <c r="F12" s="328">
        <v>299684.85971999983</v>
      </c>
      <c r="I12" s="313"/>
      <c r="J12" s="313"/>
      <c r="K12" s="313"/>
      <c r="L12" s="313"/>
      <c r="M12" s="313"/>
    </row>
    <row r="13" spans="1:14" ht="12.95" x14ac:dyDescent="0.3">
      <c r="A13" s="325" t="s">
        <v>197</v>
      </c>
      <c r="B13" s="328">
        <v>2848977.1273451885</v>
      </c>
      <c r="C13" s="332">
        <v>2928773.7459999998</v>
      </c>
      <c r="D13" s="328">
        <v>2994905.889</v>
      </c>
      <c r="E13" s="336">
        <v>5.1221457783620252</v>
      </c>
      <c r="F13" s="328">
        <v>66132.143000000156</v>
      </c>
      <c r="I13" s="313"/>
      <c r="J13" s="313"/>
      <c r="K13" s="313"/>
      <c r="L13" s="313"/>
      <c r="M13" s="313"/>
    </row>
    <row r="14" spans="1:14" ht="12.95" x14ac:dyDescent="0.3">
      <c r="A14" s="325" t="s">
        <v>408</v>
      </c>
      <c r="B14" s="328">
        <v>117871.29782922076</v>
      </c>
      <c r="C14" s="332">
        <v>136696.535</v>
      </c>
      <c r="D14" s="328">
        <v>152282.31</v>
      </c>
      <c r="E14" s="336">
        <v>29.193716201068781</v>
      </c>
      <c r="F14" s="328">
        <v>15585.774999999994</v>
      </c>
      <c r="I14" s="313"/>
      <c r="J14" s="313"/>
      <c r="K14" s="313"/>
      <c r="L14" s="313"/>
      <c r="M14" s="313"/>
    </row>
    <row r="15" spans="1:14" ht="12.95" x14ac:dyDescent="0.3">
      <c r="A15" s="325" t="s">
        <v>199</v>
      </c>
      <c r="B15" s="328">
        <v>900658.66578921385</v>
      </c>
      <c r="C15" s="332">
        <v>796279.49200000009</v>
      </c>
      <c r="D15" s="328">
        <v>1090820.5835460785</v>
      </c>
      <c r="E15" s="336">
        <v>21.11364992976921</v>
      </c>
      <c r="F15" s="328">
        <v>294541.09154607845</v>
      </c>
      <c r="I15" s="313"/>
      <c r="J15" s="313"/>
      <c r="K15" s="313"/>
      <c r="L15" s="313"/>
      <c r="M15" s="313"/>
    </row>
    <row r="16" spans="1:14" x14ac:dyDescent="0.2">
      <c r="A16" s="325" t="s">
        <v>200</v>
      </c>
      <c r="B16" s="328">
        <v>1016779.7186733693</v>
      </c>
      <c r="C16" s="332">
        <v>976002.74</v>
      </c>
      <c r="D16" s="328">
        <v>1058252.69089</v>
      </c>
      <c r="E16" s="336">
        <v>4.0788551792459202</v>
      </c>
      <c r="F16" s="328">
        <v>82249.950889999978</v>
      </c>
      <c r="I16" s="313"/>
      <c r="J16" s="313"/>
      <c r="K16" s="313"/>
      <c r="L16" s="313"/>
      <c r="M16" s="313"/>
    </row>
    <row r="17" spans="1:13" ht="14.45" x14ac:dyDescent="0.3">
      <c r="A17" s="325" t="s">
        <v>407</v>
      </c>
      <c r="B17" s="328">
        <v>1862254.7183137054</v>
      </c>
      <c r="C17" s="332">
        <v>1494856.9805979999</v>
      </c>
      <c r="D17" s="328">
        <v>1933676.8666080001</v>
      </c>
      <c r="E17" s="336">
        <v>3.8352513000460107</v>
      </c>
      <c r="F17" s="328">
        <v>438819.88601000025</v>
      </c>
      <c r="I17" s="313"/>
      <c r="J17" s="313"/>
      <c r="K17" s="313"/>
      <c r="L17" s="313"/>
      <c r="M17" s="313"/>
    </row>
    <row r="18" spans="1:13" ht="12.95" x14ac:dyDescent="0.3">
      <c r="A18" s="324" t="s">
        <v>19</v>
      </c>
      <c r="B18" s="329">
        <v>12150.029271116075</v>
      </c>
      <c r="C18" s="333">
        <v>16739.937999999998</v>
      </c>
      <c r="D18" s="329">
        <v>11466.688050000001</v>
      </c>
      <c r="E18" s="337">
        <v>-5.6241940317013075</v>
      </c>
      <c r="F18" s="329">
        <v>-5273.2499499999976</v>
      </c>
      <c r="I18" s="313"/>
      <c r="J18" s="313"/>
      <c r="K18" s="313"/>
      <c r="L18" s="313"/>
      <c r="M18" s="313"/>
    </row>
    <row r="19" spans="1:13" x14ac:dyDescent="0.2">
      <c r="A19" s="326" t="s">
        <v>201</v>
      </c>
      <c r="B19" s="330">
        <v>12150.029271116075</v>
      </c>
      <c r="C19" s="334">
        <v>16739.937999999998</v>
      </c>
      <c r="D19" s="330">
        <v>11466.688050000001</v>
      </c>
      <c r="E19" s="338">
        <v>-5.6241940317013075</v>
      </c>
      <c r="F19" s="330">
        <v>-5273.2499499999976</v>
      </c>
      <c r="I19" s="313"/>
      <c r="J19" s="313"/>
      <c r="K19" s="313"/>
      <c r="L19" s="313"/>
      <c r="M19" s="313"/>
    </row>
    <row r="20" spans="1:13" x14ac:dyDescent="0.2">
      <c r="A20" s="875" t="s">
        <v>406</v>
      </c>
      <c r="B20" s="875"/>
      <c r="C20" s="875"/>
      <c r="D20" s="875"/>
      <c r="E20" s="875"/>
      <c r="F20" s="875"/>
    </row>
    <row r="21" spans="1:13" x14ac:dyDescent="0.2">
      <c r="A21" s="875"/>
      <c r="B21" s="875"/>
      <c r="C21" s="875"/>
      <c r="D21" s="875"/>
      <c r="E21" s="875"/>
      <c r="F21" s="875"/>
    </row>
    <row r="22" spans="1:13" ht="12.95" x14ac:dyDescent="0.3">
      <c r="A22" s="311" t="s">
        <v>5</v>
      </c>
      <c r="B22" s="310"/>
      <c r="C22" s="310"/>
      <c r="D22" s="310"/>
      <c r="E22" s="310"/>
      <c r="F22" s="310"/>
    </row>
    <row r="24" spans="1:13" ht="12.95" x14ac:dyDescent="0.3">
      <c r="A24" s="315"/>
    </row>
    <row r="26" spans="1:13" ht="12.95" x14ac:dyDescent="0.3">
      <c r="B26" s="316"/>
      <c r="C26" s="316"/>
      <c r="D26" s="316"/>
      <c r="E26" s="316"/>
      <c r="F26" s="316"/>
    </row>
    <row r="27" spans="1:13" ht="12.95" x14ac:dyDescent="0.3">
      <c r="B27" s="316"/>
      <c r="C27" s="316"/>
      <c r="D27" s="316"/>
      <c r="E27" s="316"/>
      <c r="F27" s="316"/>
    </row>
    <row r="28" spans="1:13" ht="12.95" x14ac:dyDescent="0.3">
      <c r="B28" s="316"/>
      <c r="C28" s="316"/>
      <c r="D28" s="316"/>
      <c r="E28" s="316"/>
      <c r="F28" s="316"/>
    </row>
    <row r="29" spans="1:13" ht="12.95" x14ac:dyDescent="0.3">
      <c r="B29" s="316"/>
      <c r="C29" s="316"/>
      <c r="D29" s="316"/>
      <c r="E29" s="316"/>
      <c r="F29" s="316"/>
    </row>
    <row r="30" spans="1:13" ht="12.95" x14ac:dyDescent="0.3">
      <c r="B30" s="316"/>
      <c r="C30" s="316"/>
      <c r="D30" s="316"/>
      <c r="E30" s="316"/>
      <c r="F30" s="316"/>
    </row>
    <row r="31" spans="1:13" ht="12.95" x14ac:dyDescent="0.3">
      <c r="B31" s="316"/>
      <c r="C31" s="316"/>
      <c r="D31" s="316"/>
      <c r="E31" s="316"/>
      <c r="F31" s="316"/>
    </row>
    <row r="32" spans="1:13" ht="12.95" x14ac:dyDescent="0.3">
      <c r="B32" s="316"/>
      <c r="C32" s="316"/>
      <c r="D32" s="316"/>
      <c r="E32" s="316"/>
      <c r="F32" s="316"/>
    </row>
    <row r="33" spans="2:6" ht="12.95" x14ac:dyDescent="0.3">
      <c r="B33" s="316"/>
      <c r="C33" s="316"/>
      <c r="D33" s="316"/>
      <c r="E33" s="316"/>
      <c r="F33" s="316"/>
    </row>
    <row r="34" spans="2:6" ht="12.95" x14ac:dyDescent="0.3">
      <c r="B34" s="316"/>
      <c r="C34" s="316"/>
      <c r="D34" s="316"/>
      <c r="E34" s="316"/>
      <c r="F34" s="316"/>
    </row>
    <row r="35" spans="2:6" ht="12.95" x14ac:dyDescent="0.3">
      <c r="B35" s="316"/>
      <c r="C35" s="316"/>
      <c r="D35" s="316"/>
      <c r="E35" s="316"/>
      <c r="F35" s="316"/>
    </row>
    <row r="36" spans="2:6" ht="12.95" x14ac:dyDescent="0.3">
      <c r="B36" s="316"/>
      <c r="C36" s="316"/>
      <c r="D36" s="316"/>
      <c r="E36" s="316"/>
      <c r="F36" s="316"/>
    </row>
    <row r="37" spans="2:6" ht="12.95" x14ac:dyDescent="0.3">
      <c r="B37" s="316"/>
      <c r="C37" s="316"/>
      <c r="D37" s="316"/>
      <c r="E37" s="316"/>
      <c r="F37" s="316"/>
    </row>
    <row r="38" spans="2:6" x14ac:dyDescent="0.2">
      <c r="B38" s="316"/>
      <c r="C38" s="316"/>
      <c r="D38" s="316"/>
      <c r="E38" s="316"/>
      <c r="F38" s="316"/>
    </row>
    <row r="39" spans="2:6" x14ac:dyDescent="0.2">
      <c r="B39" s="316"/>
      <c r="C39" s="316"/>
      <c r="D39" s="316"/>
      <c r="E39" s="316"/>
      <c r="F39" s="316"/>
    </row>
    <row r="40" spans="2:6" x14ac:dyDescent="0.2">
      <c r="B40" s="316"/>
      <c r="C40" s="316"/>
      <c r="D40" s="316"/>
      <c r="E40" s="316"/>
      <c r="F40" s="316"/>
    </row>
  </sheetData>
  <mergeCells count="4">
    <mergeCell ref="A1:F1"/>
    <mergeCell ref="A2:F2"/>
    <mergeCell ref="A3:F3"/>
    <mergeCell ref="A20:F21"/>
  </mergeCells>
  <pageMargins left="0.70000000000000007" right="0.70000000000000007" top="0.75" bottom="0.75" header="0.30000000000000004" footer="0.30000000000000004"/>
  <pageSetup fitToWidth="0"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election activeCell="F21" sqref="F21"/>
    </sheetView>
  </sheetViews>
  <sheetFormatPr baseColWidth="10" defaultColWidth="11.42578125" defaultRowHeight="12.75" x14ac:dyDescent="0.2"/>
  <cols>
    <col min="1" max="1" width="31.5703125" style="2" bestFit="1" customWidth="1"/>
    <col min="2" max="16384" width="11.42578125" style="2"/>
  </cols>
  <sheetData>
    <row r="1" spans="1:6" ht="12.95" x14ac:dyDescent="0.3">
      <c r="A1" s="876" t="s">
        <v>404</v>
      </c>
      <c r="B1" s="876"/>
      <c r="C1" s="876"/>
      <c r="D1" s="876"/>
      <c r="E1" s="876"/>
    </row>
    <row r="2" spans="1:6" ht="12.95" x14ac:dyDescent="0.3">
      <c r="A2" s="876" t="s">
        <v>213</v>
      </c>
      <c r="B2" s="876"/>
      <c r="C2" s="876"/>
      <c r="D2" s="876"/>
      <c r="E2" s="876"/>
    </row>
    <row r="3" spans="1:6" ht="12.95" x14ac:dyDescent="0.3">
      <c r="A3" s="876" t="s">
        <v>1</v>
      </c>
      <c r="B3" s="876"/>
      <c r="C3" s="876"/>
      <c r="D3" s="876"/>
      <c r="E3" s="876"/>
    </row>
    <row r="4" spans="1:6" x14ac:dyDescent="0.2">
      <c r="A4" s="877" t="s">
        <v>214</v>
      </c>
      <c r="B4" s="877"/>
      <c r="C4" s="877"/>
      <c r="D4" s="877"/>
      <c r="E4" s="877"/>
    </row>
    <row r="5" spans="1:6" ht="12.95" x14ac:dyDescent="0.3">
      <c r="A5" s="169"/>
      <c r="B5" s="169"/>
      <c r="C5" s="169"/>
      <c r="D5" s="169"/>
      <c r="E5" s="169"/>
    </row>
    <row r="6" spans="1:6" ht="38.25" x14ac:dyDescent="0.2">
      <c r="A6" s="81"/>
      <c r="B6" s="3" t="s">
        <v>215</v>
      </c>
      <c r="C6" s="3" t="s">
        <v>149</v>
      </c>
      <c r="D6" s="3" t="s">
        <v>216</v>
      </c>
      <c r="E6" s="170" t="s">
        <v>217</v>
      </c>
    </row>
    <row r="7" spans="1:6" ht="12.95" x14ac:dyDescent="0.3">
      <c r="A7" s="171" t="s">
        <v>94</v>
      </c>
      <c r="B7" s="319">
        <v>14705022.099413222</v>
      </c>
      <c r="C7" s="319">
        <v>15164687.968999999</v>
      </c>
      <c r="D7" s="319">
        <v>14234374.877</v>
      </c>
      <c r="E7" s="346">
        <v>-3.2005883379937359</v>
      </c>
      <c r="F7" s="172"/>
    </row>
    <row r="8" spans="1:6" x14ac:dyDescent="0.2">
      <c r="A8" s="173" t="s">
        <v>218</v>
      </c>
      <c r="B8" s="320">
        <v>-684402.3325138801</v>
      </c>
      <c r="C8" s="320">
        <v>-898259.83700000122</v>
      </c>
      <c r="D8" s="320">
        <v>-797267.71600000001</v>
      </c>
      <c r="E8" s="317">
        <v>16.491086912511506</v>
      </c>
      <c r="F8" s="172"/>
    </row>
    <row r="9" spans="1:6" x14ac:dyDescent="0.2">
      <c r="A9" s="173" t="s">
        <v>219</v>
      </c>
      <c r="B9" s="320">
        <v>5973032.8375086552</v>
      </c>
      <c r="C9" s="320">
        <v>5980430.8969999999</v>
      </c>
      <c r="D9" s="320">
        <v>5111051.3210000005</v>
      </c>
      <c r="E9" s="317">
        <v>-14.431220118123207</v>
      </c>
      <c r="F9" s="172"/>
    </row>
    <row r="10" spans="1:6" ht="12.95" x14ac:dyDescent="0.3">
      <c r="A10" s="173" t="s">
        <v>220</v>
      </c>
      <c r="B10" s="320">
        <v>9416391.5944184475</v>
      </c>
      <c r="C10" s="320">
        <v>10082516.909</v>
      </c>
      <c r="D10" s="320">
        <v>9920591.2719999999</v>
      </c>
      <c r="E10" s="317">
        <v>5.3544892703954332</v>
      </c>
      <c r="F10" s="172"/>
    </row>
    <row r="11" spans="1:6" ht="12.95" x14ac:dyDescent="0.3">
      <c r="A11" s="175" t="s">
        <v>100</v>
      </c>
      <c r="B11" s="321">
        <v>16577080.770477194</v>
      </c>
      <c r="C11" s="321">
        <v>18085129.938999999</v>
      </c>
      <c r="D11" s="321">
        <v>16348944.011999998</v>
      </c>
      <c r="E11" s="344">
        <v>-1.3762179338806959</v>
      </c>
      <c r="F11" s="172"/>
    </row>
    <row r="12" spans="1:6" x14ac:dyDescent="0.2">
      <c r="A12" s="175" t="s">
        <v>221</v>
      </c>
      <c r="B12" s="321">
        <v>2789975.4860167331</v>
      </c>
      <c r="C12" s="321">
        <v>2851575.69</v>
      </c>
      <c r="D12" s="321">
        <v>2802129.6269999999</v>
      </c>
      <c r="E12" s="344">
        <v>0.43563612096890836</v>
      </c>
      <c r="F12" s="172"/>
    </row>
    <row r="13" spans="1:6" ht="12.95" x14ac:dyDescent="0.3">
      <c r="A13" s="173" t="s">
        <v>222</v>
      </c>
      <c r="B13" s="320">
        <v>1003579.5524636129</v>
      </c>
      <c r="C13" s="320">
        <v>1028704.2439999999</v>
      </c>
      <c r="D13" s="320">
        <v>973335.0199999999</v>
      </c>
      <c r="E13" s="317">
        <v>-3.0136656719806467</v>
      </c>
      <c r="F13" s="172"/>
    </row>
    <row r="14" spans="1:6" ht="12.95" x14ac:dyDescent="0.3">
      <c r="A14" s="173" t="s">
        <v>223</v>
      </c>
      <c r="B14" s="320">
        <v>1766330.3904481295</v>
      </c>
      <c r="C14" s="320">
        <v>1807564.946</v>
      </c>
      <c r="D14" s="320">
        <v>1811132.152</v>
      </c>
      <c r="E14" s="317">
        <v>2.5364315642275841</v>
      </c>
      <c r="F14" s="172"/>
    </row>
    <row r="15" spans="1:6" x14ac:dyDescent="0.2">
      <c r="A15" s="173" t="s">
        <v>224</v>
      </c>
      <c r="B15" s="320">
        <v>20065.543104990797</v>
      </c>
      <c r="C15" s="320">
        <v>15306.5</v>
      </c>
      <c r="D15" s="320">
        <v>17662.454999999998</v>
      </c>
      <c r="E15" s="317">
        <v>-11.976192682235904</v>
      </c>
      <c r="F15" s="172"/>
    </row>
    <row r="16" spans="1:6" ht="12.95" x14ac:dyDescent="0.3">
      <c r="A16" s="175" t="s">
        <v>225</v>
      </c>
      <c r="B16" s="321">
        <v>600969.34690665919</v>
      </c>
      <c r="C16" s="321">
        <v>599994.88100000005</v>
      </c>
      <c r="D16" s="321">
        <v>672555.35100000002</v>
      </c>
      <c r="E16" s="344">
        <v>11.911756308672324</v>
      </c>
      <c r="F16" s="172"/>
    </row>
    <row r="17" spans="1:6" ht="12.95" x14ac:dyDescent="0.3">
      <c r="A17" s="175" t="s">
        <v>109</v>
      </c>
      <c r="B17" s="321">
        <v>355389.54375981865</v>
      </c>
      <c r="C17" s="321">
        <v>354817</v>
      </c>
      <c r="D17" s="321">
        <v>331846.02399999998</v>
      </c>
      <c r="E17" s="344">
        <v>-6.6247080628038901</v>
      </c>
      <c r="F17" s="172"/>
    </row>
    <row r="18" spans="1:6" ht="12.95" x14ac:dyDescent="0.3">
      <c r="A18" s="175" t="s">
        <v>110</v>
      </c>
      <c r="B18" s="321">
        <v>48885.989210206484</v>
      </c>
      <c r="C18" s="321">
        <v>-212319.255</v>
      </c>
      <c r="D18" s="321">
        <v>189372.58599999989</v>
      </c>
      <c r="E18" s="344">
        <v>287.37599271175725</v>
      </c>
      <c r="F18" s="172"/>
    </row>
    <row r="19" spans="1:6" ht="12.95" x14ac:dyDescent="0.3">
      <c r="A19" s="176" t="s">
        <v>113</v>
      </c>
      <c r="B19" s="322">
        <v>35077323.23578383</v>
      </c>
      <c r="C19" s="322">
        <v>36843886.223999992</v>
      </c>
      <c r="D19" s="322">
        <v>34579222.476999998</v>
      </c>
      <c r="E19" s="345">
        <v>-1.4200078935205056</v>
      </c>
      <c r="F19" s="172"/>
    </row>
    <row r="20" spans="1:6" ht="12.95" x14ac:dyDescent="0.3">
      <c r="A20" s="318" t="s">
        <v>5</v>
      </c>
      <c r="F20" s="177"/>
    </row>
  </sheetData>
  <mergeCells count="4">
    <mergeCell ref="A1:E1"/>
    <mergeCell ref="A2:E2"/>
    <mergeCell ref="A3:E3"/>
    <mergeCell ref="A4:E4"/>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A22" sqref="A22"/>
    </sheetView>
  </sheetViews>
  <sheetFormatPr baseColWidth="10" defaultColWidth="11.42578125" defaultRowHeight="12.75" x14ac:dyDescent="0.2"/>
  <cols>
    <col min="1" max="1" width="45.42578125" style="2" bestFit="1" customWidth="1"/>
    <col min="2" max="16384" width="11.42578125" style="2"/>
  </cols>
  <sheetData>
    <row r="1" spans="1:9" ht="12.95" x14ac:dyDescent="0.3">
      <c r="A1" s="837" t="s">
        <v>403</v>
      </c>
      <c r="B1" s="837"/>
      <c r="C1" s="837"/>
      <c r="D1" s="837"/>
      <c r="E1" s="837"/>
    </row>
    <row r="2" spans="1:9" ht="12.95" x14ac:dyDescent="0.3">
      <c r="A2" s="837" t="s">
        <v>414</v>
      </c>
      <c r="B2" s="837"/>
      <c r="C2" s="837"/>
      <c r="D2" s="837"/>
      <c r="E2" s="837"/>
    </row>
    <row r="3" spans="1:9" x14ac:dyDescent="0.2">
      <c r="A3" s="34" t="s">
        <v>415</v>
      </c>
      <c r="B3" s="34"/>
      <c r="C3" s="34"/>
      <c r="D3" s="34"/>
      <c r="E3" s="34"/>
    </row>
    <row r="4" spans="1:9" x14ac:dyDescent="0.2">
      <c r="A4" s="838" t="s">
        <v>413</v>
      </c>
      <c r="B4" s="838"/>
      <c r="C4" s="838"/>
      <c r="D4" s="838"/>
      <c r="E4" s="838"/>
    </row>
    <row r="5" spans="1:9" ht="12.95" x14ac:dyDescent="0.3">
      <c r="A5" s="178"/>
      <c r="B5" s="178"/>
      <c r="C5" s="178"/>
      <c r="D5" s="178"/>
      <c r="E5" s="178"/>
    </row>
    <row r="6" spans="1:9" ht="12.95" x14ac:dyDescent="0.3">
      <c r="A6" s="21"/>
      <c r="B6" s="179" t="s">
        <v>6</v>
      </c>
      <c r="C6" s="141" t="s">
        <v>7</v>
      </c>
      <c r="D6" s="179" t="s">
        <v>8</v>
      </c>
      <c r="E6" s="140" t="s">
        <v>9</v>
      </c>
    </row>
    <row r="7" spans="1:9" ht="12.95" x14ac:dyDescent="0.3">
      <c r="A7" s="180"/>
      <c r="B7" s="181" t="s">
        <v>10</v>
      </c>
      <c r="C7" s="182" t="s">
        <v>10</v>
      </c>
      <c r="D7" s="181" t="s">
        <v>10</v>
      </c>
      <c r="E7" s="183" t="s">
        <v>10</v>
      </c>
    </row>
    <row r="8" spans="1:9" ht="12.95" x14ac:dyDescent="0.3">
      <c r="A8" s="184" t="s">
        <v>29</v>
      </c>
      <c r="B8" s="185">
        <v>1.6620554702807766</v>
      </c>
      <c r="C8" s="185">
        <v>0.32205803965155155</v>
      </c>
      <c r="D8" s="185">
        <v>1.0865115534382852</v>
      </c>
      <c r="E8" s="185">
        <v>-7.0188553090816725</v>
      </c>
      <c r="I8" s="186" t="s">
        <v>226</v>
      </c>
    </row>
    <row r="9" spans="1:9" ht="12.95" x14ac:dyDescent="0.3">
      <c r="A9" s="184" t="s">
        <v>12</v>
      </c>
      <c r="B9" s="185">
        <v>1.6400672678846151</v>
      </c>
      <c r="C9" s="185">
        <v>0.36230657075899675</v>
      </c>
      <c r="D9" s="185">
        <v>1.0841687602809236</v>
      </c>
      <c r="E9" s="185">
        <v>-7.0306212768255216</v>
      </c>
    </row>
    <row r="10" spans="1:9" ht="12.95" x14ac:dyDescent="0.3">
      <c r="A10" s="187" t="s">
        <v>193</v>
      </c>
      <c r="B10" s="122">
        <v>3.643634566104903</v>
      </c>
      <c r="C10" s="122">
        <v>-0.75013875662186535</v>
      </c>
      <c r="D10" s="122">
        <v>2.1745494195346771</v>
      </c>
      <c r="E10" s="122">
        <v>-9.8425256131249093</v>
      </c>
    </row>
    <row r="11" spans="1:9" ht="12.95" x14ac:dyDescent="0.3">
      <c r="A11" s="187" t="s">
        <v>196</v>
      </c>
      <c r="B11" s="122">
        <v>-60.804979879862067</v>
      </c>
      <c r="C11" s="122">
        <v>-31.112254328454537</v>
      </c>
      <c r="D11" s="122">
        <v>-39.226995156281028</v>
      </c>
      <c r="E11" s="122">
        <v>7.0984113268264926</v>
      </c>
    </row>
    <row r="12" spans="1:9" ht="12.95" x14ac:dyDescent="0.3">
      <c r="A12" s="187" t="s">
        <v>197</v>
      </c>
      <c r="B12" s="122">
        <v>3.9293063282672902</v>
      </c>
      <c r="C12" s="122">
        <v>6.1585321842201779</v>
      </c>
      <c r="D12" s="122">
        <v>5.1050081667369573</v>
      </c>
      <c r="E12" s="122">
        <v>5.2884853476829585</v>
      </c>
    </row>
    <row r="13" spans="1:9" ht="12.95" x14ac:dyDescent="0.3">
      <c r="A13" s="187" t="s">
        <v>198</v>
      </c>
      <c r="B13" s="122">
        <v>4.8262744452094886</v>
      </c>
      <c r="C13" s="122">
        <v>121.34891172498739</v>
      </c>
      <c r="D13" s="122">
        <v>-20.074073875335475</v>
      </c>
      <c r="E13" s="122">
        <v>3.9785552000549229</v>
      </c>
    </row>
    <row r="14" spans="1:9" ht="12.95" x14ac:dyDescent="0.3">
      <c r="A14" s="187" t="s">
        <v>199</v>
      </c>
      <c r="B14" s="122">
        <v>44.835021358078045</v>
      </c>
      <c r="C14" s="122">
        <v>16.239015946431689</v>
      </c>
      <c r="D14" s="122">
        <v>-16.793423515043116</v>
      </c>
      <c r="E14" s="122">
        <v>52.798334046833403</v>
      </c>
    </row>
    <row r="15" spans="1:9" x14ac:dyDescent="0.2">
      <c r="A15" s="187" t="s">
        <v>200</v>
      </c>
      <c r="B15" s="122">
        <v>2.3639369191446269</v>
      </c>
      <c r="C15" s="122">
        <v>3.7059220543574245</v>
      </c>
      <c r="D15" s="122">
        <v>11.833522187178014</v>
      </c>
      <c r="E15" s="122">
        <v>-1.495035496478947</v>
      </c>
    </row>
    <row r="16" spans="1:9" ht="12.95" x14ac:dyDescent="0.3">
      <c r="A16" s="187" t="s">
        <v>227</v>
      </c>
      <c r="B16" s="122">
        <v>3.3675110795747587</v>
      </c>
      <c r="C16" s="122">
        <v>16.597311554741601</v>
      </c>
      <c r="D16" s="122">
        <v>8.9081045473594411</v>
      </c>
      <c r="E16" s="122">
        <v>-12.716193177315771</v>
      </c>
    </row>
    <row r="17" spans="1:5" ht="12.95" x14ac:dyDescent="0.3">
      <c r="A17" s="184" t="s">
        <v>19</v>
      </c>
      <c r="B17" s="185">
        <f>+B18</f>
        <v>266.22628999883648</v>
      </c>
      <c r="C17" s="185">
        <f>+C18</f>
        <v>-74.69067448957982</v>
      </c>
      <c r="D17" s="185">
        <f>+D18</f>
        <v>11.853863443600332</v>
      </c>
      <c r="E17" s="185">
        <f>+E18</f>
        <v>33.809594474192565</v>
      </c>
    </row>
    <row r="18" spans="1:5" x14ac:dyDescent="0.2">
      <c r="A18" s="188" t="s">
        <v>201</v>
      </c>
      <c r="B18" s="124">
        <v>266.22628999883648</v>
      </c>
      <c r="C18" s="124">
        <v>-74.69067448957982</v>
      </c>
      <c r="D18" s="124">
        <v>11.853863443600332</v>
      </c>
      <c r="E18" s="124">
        <v>33.809594474192565</v>
      </c>
    </row>
    <row r="19" spans="1:5" ht="12.95" x14ac:dyDescent="0.3">
      <c r="A19" s="36" t="s">
        <v>5</v>
      </c>
    </row>
  </sheetData>
  <mergeCells count="3">
    <mergeCell ref="A1:E1"/>
    <mergeCell ref="A2:E2"/>
    <mergeCell ref="A4:E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A14" sqref="A14:F15"/>
    </sheetView>
  </sheetViews>
  <sheetFormatPr baseColWidth="10" defaultColWidth="10.85546875" defaultRowHeight="12.75" x14ac:dyDescent="0.2"/>
  <cols>
    <col min="1" max="1" width="34.42578125" style="19" customWidth="1"/>
    <col min="2" max="4" width="10.85546875" style="19"/>
    <col min="5" max="5" width="15.140625" style="19" customWidth="1"/>
    <col min="6" max="6" width="14.42578125" style="19" bestFit="1" customWidth="1"/>
    <col min="7" max="16384" width="10.85546875" style="19"/>
  </cols>
  <sheetData>
    <row r="1" spans="1:8" ht="12.95" x14ac:dyDescent="0.3">
      <c r="A1" s="65" t="s">
        <v>537</v>
      </c>
    </row>
    <row r="2" spans="1:8" x14ac:dyDescent="0.2">
      <c r="A2" s="65" t="s">
        <v>538</v>
      </c>
    </row>
    <row r="3" spans="1:8" ht="12.95" x14ac:dyDescent="0.3">
      <c r="A3" s="19" t="s">
        <v>162</v>
      </c>
    </row>
    <row r="5" spans="1:8" x14ac:dyDescent="0.2">
      <c r="A5" s="878"/>
      <c r="B5" s="593" t="s">
        <v>22</v>
      </c>
      <c r="C5" s="593" t="s">
        <v>24</v>
      </c>
      <c r="D5" s="593" t="s">
        <v>22</v>
      </c>
      <c r="E5" s="460" t="s">
        <v>411</v>
      </c>
      <c r="F5" s="460" t="s">
        <v>410</v>
      </c>
    </row>
    <row r="6" spans="1:8" x14ac:dyDescent="0.2">
      <c r="A6" s="879"/>
      <c r="B6" s="181">
        <v>2018</v>
      </c>
      <c r="C6" s="181">
        <v>2019</v>
      </c>
      <c r="D6" s="181">
        <v>2019</v>
      </c>
      <c r="E6" s="181" t="s">
        <v>710</v>
      </c>
      <c r="F6" s="181" t="s">
        <v>149</v>
      </c>
    </row>
    <row r="7" spans="1:8" ht="12.95" x14ac:dyDescent="0.3">
      <c r="A7" s="580" t="s">
        <v>711</v>
      </c>
      <c r="B7" s="581">
        <v>43271594.220838428</v>
      </c>
      <c r="C7" s="581">
        <v>44789003.246964745</v>
      </c>
      <c r="D7" s="581">
        <v>45147383.001874939</v>
      </c>
      <c r="E7" s="582">
        <v>4.3349195120090611</v>
      </c>
      <c r="F7" s="594">
        <v>358379.75491019338</v>
      </c>
    </row>
    <row r="8" spans="1:8" ht="12.95" x14ac:dyDescent="0.3">
      <c r="A8" s="583" t="s">
        <v>340</v>
      </c>
      <c r="B8" s="130">
        <v>35260772.508355029</v>
      </c>
      <c r="C8" s="130">
        <v>36894100</v>
      </c>
      <c r="D8" s="130">
        <v>36159752.178322263</v>
      </c>
      <c r="E8" s="584">
        <v>2.5495177956019521</v>
      </c>
      <c r="F8" s="585">
        <v>-734347.82167773694</v>
      </c>
    </row>
    <row r="9" spans="1:8" x14ac:dyDescent="0.2">
      <c r="A9" s="586" t="s">
        <v>712</v>
      </c>
      <c r="B9" s="587">
        <v>1271277.2128767888</v>
      </c>
      <c r="C9" s="587">
        <v>1112220</v>
      </c>
      <c r="D9" s="587">
        <v>1841651.8024174015</v>
      </c>
      <c r="E9" s="584">
        <v>44.86626392444375</v>
      </c>
      <c r="F9" s="585">
        <v>729431.80241740146</v>
      </c>
    </row>
    <row r="10" spans="1:8" x14ac:dyDescent="0.2">
      <c r="A10" s="586" t="s">
        <v>713</v>
      </c>
      <c r="B10" s="587">
        <v>33989495.29547824</v>
      </c>
      <c r="C10" s="587">
        <v>35781880</v>
      </c>
      <c r="D10" s="587">
        <v>34318100.375904858</v>
      </c>
      <c r="E10" s="584">
        <v>0.96678423015694737</v>
      </c>
      <c r="F10" s="585">
        <v>-1463779.6240951419</v>
      </c>
    </row>
    <row r="11" spans="1:8" ht="12.95" x14ac:dyDescent="0.3">
      <c r="A11" s="583" t="s">
        <v>196</v>
      </c>
      <c r="B11" s="130">
        <v>1213681.2284219204</v>
      </c>
      <c r="C11" s="130">
        <v>1502632</v>
      </c>
      <c r="D11" s="130">
        <v>1644438.5577722713</v>
      </c>
      <c r="E11" s="584">
        <v>35.491801245903744</v>
      </c>
      <c r="F11" s="585">
        <v>141806.55777227134</v>
      </c>
    </row>
    <row r="12" spans="1:8" ht="12.95" x14ac:dyDescent="0.3">
      <c r="A12" s="583" t="s">
        <v>714</v>
      </c>
      <c r="B12" s="130">
        <v>2402827.6456199759</v>
      </c>
      <c r="C12" s="130">
        <v>2494939.8249647445</v>
      </c>
      <c r="D12" s="130">
        <v>2601620.2356804018</v>
      </c>
      <c r="E12" s="584">
        <v>8.2732771292521647</v>
      </c>
      <c r="F12" s="585">
        <v>106680.41071565729</v>
      </c>
    </row>
    <row r="13" spans="1:8" ht="14.45" x14ac:dyDescent="0.3">
      <c r="A13" s="588" t="s">
        <v>715</v>
      </c>
      <c r="B13" s="131">
        <v>4394312.8384415032</v>
      </c>
      <c r="C13" s="131">
        <v>3897331.4219999998</v>
      </c>
      <c r="D13" s="131">
        <v>4741572.0301000001</v>
      </c>
      <c r="E13" s="589">
        <v>7.9024685866847966</v>
      </c>
      <c r="F13" s="590">
        <v>844240.6081000003</v>
      </c>
    </row>
    <row r="14" spans="1:8" x14ac:dyDescent="0.2">
      <c r="A14" s="880" t="s">
        <v>716</v>
      </c>
      <c r="B14" s="880"/>
      <c r="C14" s="880"/>
      <c r="D14" s="880"/>
      <c r="E14" s="880"/>
      <c r="F14" s="880"/>
    </row>
    <row r="15" spans="1:8" x14ac:dyDescent="0.2">
      <c r="A15" s="861"/>
      <c r="B15" s="861"/>
      <c r="C15" s="861"/>
      <c r="D15" s="861"/>
      <c r="E15" s="861"/>
      <c r="F15" s="861"/>
      <c r="G15" s="31"/>
      <c r="H15" s="203"/>
    </row>
    <row r="16" spans="1:8" ht="12.95" customHeight="1" x14ac:dyDescent="0.2">
      <c r="A16" s="861" t="s">
        <v>717</v>
      </c>
      <c r="B16" s="861"/>
      <c r="C16" s="861"/>
      <c r="D16" s="861"/>
      <c r="E16" s="861"/>
      <c r="F16" s="861"/>
      <c r="G16" s="224"/>
      <c r="H16" s="224"/>
    </row>
    <row r="17" spans="1:8" x14ac:dyDescent="0.2">
      <c r="A17" s="861"/>
      <c r="B17" s="861"/>
      <c r="C17" s="861"/>
      <c r="D17" s="861"/>
      <c r="E17" s="861"/>
      <c r="F17" s="861"/>
      <c r="G17" s="224"/>
      <c r="H17" s="224"/>
    </row>
    <row r="18" spans="1:8" x14ac:dyDescent="0.2">
      <c r="A18" s="861"/>
      <c r="B18" s="861"/>
      <c r="C18" s="861"/>
      <c r="D18" s="861"/>
      <c r="E18" s="861"/>
      <c r="F18" s="861"/>
      <c r="G18" s="213"/>
      <c r="H18" s="213"/>
    </row>
    <row r="19" spans="1:8" ht="12.95" x14ac:dyDescent="0.3">
      <c r="A19" s="2" t="s">
        <v>5</v>
      </c>
      <c r="B19" s="2"/>
      <c r="C19" s="2"/>
      <c r="D19" s="2"/>
      <c r="E19" s="2"/>
      <c r="F19" s="2"/>
      <c r="G19" s="2"/>
      <c r="H19" s="2"/>
    </row>
  </sheetData>
  <mergeCells count="3">
    <mergeCell ref="A5:A6"/>
    <mergeCell ref="A14:F15"/>
    <mergeCell ref="A16:F18"/>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D13" sqref="D13"/>
    </sheetView>
  </sheetViews>
  <sheetFormatPr baseColWidth="10" defaultColWidth="10.85546875" defaultRowHeight="12.75" x14ac:dyDescent="0.2"/>
  <cols>
    <col min="1" max="1" width="28.28515625" style="19" customWidth="1"/>
    <col min="2" max="16384" width="10.85546875" style="19"/>
  </cols>
  <sheetData>
    <row r="1" spans="1:5" ht="12.95" x14ac:dyDescent="0.3">
      <c r="A1" s="65" t="s">
        <v>539</v>
      </c>
    </row>
    <row r="2" spans="1:5" x14ac:dyDescent="0.2">
      <c r="A2" s="65" t="s">
        <v>540</v>
      </c>
    </row>
    <row r="4" spans="1:5" ht="12.95" x14ac:dyDescent="0.3">
      <c r="A4" s="455"/>
      <c r="B4" s="881">
        <v>2018</v>
      </c>
      <c r="C4" s="882"/>
      <c r="D4" s="881">
        <v>2019</v>
      </c>
      <c r="E4" s="882"/>
    </row>
    <row r="5" spans="1:5" ht="12.95" x14ac:dyDescent="0.3">
      <c r="A5" s="456"/>
      <c r="B5" s="456" t="s">
        <v>24</v>
      </c>
      <c r="C5" s="441" t="s">
        <v>544</v>
      </c>
      <c r="D5" s="457" t="s">
        <v>24</v>
      </c>
      <c r="E5" s="441" t="s">
        <v>544</v>
      </c>
    </row>
    <row r="6" spans="1:5" ht="12.95" x14ac:dyDescent="0.3">
      <c r="A6" s="788" t="s">
        <v>541</v>
      </c>
      <c r="B6" s="883">
        <v>2.5999999999999999E-2</v>
      </c>
      <c r="C6" s="884"/>
      <c r="D6" s="883">
        <v>2.9000000000000001E-2</v>
      </c>
      <c r="E6" s="884"/>
    </row>
    <row r="7" spans="1:5" ht="12.95" x14ac:dyDescent="0.3">
      <c r="A7" s="788" t="s">
        <v>542</v>
      </c>
      <c r="B7" s="789">
        <v>2.1999999999999999E-2</v>
      </c>
      <c r="C7" s="790">
        <v>1.4E-2</v>
      </c>
      <c r="D7" s="791">
        <v>7.0000000000000001E-3</v>
      </c>
      <c r="E7" s="790">
        <v>3.5000000000000003E-2</v>
      </c>
    </row>
    <row r="8" spans="1:5" ht="12.95" x14ac:dyDescent="0.3">
      <c r="A8" s="434" t="s">
        <v>543</v>
      </c>
      <c r="B8" s="885">
        <v>2.77</v>
      </c>
      <c r="C8" s="886"/>
      <c r="D8" s="885">
        <v>2.98</v>
      </c>
      <c r="E8" s="886"/>
    </row>
    <row r="9" spans="1:5" ht="12.95" x14ac:dyDescent="0.3">
      <c r="A9" s="19" t="s">
        <v>5</v>
      </c>
    </row>
  </sheetData>
  <mergeCells count="6">
    <mergeCell ref="B4:C4"/>
    <mergeCell ref="D4:E4"/>
    <mergeCell ref="B6:C6"/>
    <mergeCell ref="D6:E6"/>
    <mergeCell ref="B8:C8"/>
    <mergeCell ref="D8:E8"/>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workbookViewId="0">
      <selection activeCell="C21" sqref="C21"/>
    </sheetView>
  </sheetViews>
  <sheetFormatPr baseColWidth="10" defaultColWidth="10.85546875" defaultRowHeight="12.75" x14ac:dyDescent="0.2"/>
  <cols>
    <col min="1" max="1" width="46.7109375" style="312" customWidth="1"/>
    <col min="2" max="2" width="11.42578125" style="312" customWidth="1"/>
    <col min="3" max="5" width="10.85546875" style="312"/>
    <col min="6" max="6" width="14.42578125" style="312" bestFit="1" customWidth="1"/>
    <col min="7" max="7" width="5.7109375" style="312" customWidth="1"/>
    <col min="8" max="16384" width="10.85546875" style="312"/>
  </cols>
  <sheetData>
    <row r="1" spans="1:13" ht="12.95" x14ac:dyDescent="0.3">
      <c r="A1" s="347" t="s">
        <v>420</v>
      </c>
      <c r="B1" s="310"/>
      <c r="C1" s="310"/>
      <c r="D1" s="310"/>
      <c r="E1" s="310"/>
      <c r="F1" s="310"/>
    </row>
    <row r="2" spans="1:13" ht="12.95" x14ac:dyDescent="0.3">
      <c r="A2" s="363" t="s">
        <v>417</v>
      </c>
      <c r="B2" s="310"/>
      <c r="C2" s="310"/>
      <c r="D2" s="310"/>
      <c r="E2" s="310"/>
      <c r="F2" s="310"/>
    </row>
    <row r="3" spans="1:13" ht="12.95" x14ac:dyDescent="0.3">
      <c r="A3" s="364" t="s">
        <v>152</v>
      </c>
      <c r="B3" s="310"/>
      <c r="C3" s="310"/>
      <c r="D3" s="310"/>
      <c r="E3" s="310"/>
      <c r="F3" s="310"/>
    </row>
    <row r="4" spans="1:13" ht="12.95" x14ac:dyDescent="0.3">
      <c r="A4" s="349"/>
      <c r="B4" s="310"/>
      <c r="C4" s="310"/>
      <c r="D4" s="310"/>
      <c r="E4" s="310"/>
      <c r="F4" s="310"/>
    </row>
    <row r="5" spans="1:13" x14ac:dyDescent="0.2">
      <c r="A5" s="887"/>
      <c r="B5" s="889">
        <v>2018</v>
      </c>
      <c r="C5" s="341" t="s">
        <v>24</v>
      </c>
      <c r="D5" s="340" t="s">
        <v>22</v>
      </c>
      <c r="E5" s="341" t="s">
        <v>418</v>
      </c>
      <c r="F5" s="340" t="s">
        <v>410</v>
      </c>
    </row>
    <row r="6" spans="1:13" ht="15" customHeight="1" x14ac:dyDescent="0.2">
      <c r="A6" s="888"/>
      <c r="B6" s="890"/>
      <c r="C6" s="343">
        <v>2019</v>
      </c>
      <c r="D6" s="342">
        <v>2019</v>
      </c>
      <c r="E6" s="343" t="s">
        <v>412</v>
      </c>
      <c r="F6" s="342" t="s">
        <v>149</v>
      </c>
    </row>
    <row r="7" spans="1:13" ht="12.95" x14ac:dyDescent="0.3">
      <c r="A7" s="370" t="s">
        <v>11</v>
      </c>
      <c r="B7" s="329">
        <v>46203217.016955182</v>
      </c>
      <c r="C7" s="365">
        <v>47742423.789598003</v>
      </c>
      <c r="D7" s="329">
        <v>48152605.57554999</v>
      </c>
      <c r="E7" s="366">
        <v>4.2191619641538125</v>
      </c>
      <c r="F7" s="329">
        <v>410181.78595198691</v>
      </c>
      <c r="I7" s="313"/>
      <c r="J7" s="313"/>
      <c r="K7" s="313"/>
      <c r="L7" s="313"/>
      <c r="M7" s="313"/>
    </row>
    <row r="8" spans="1:13" ht="12.95" x14ac:dyDescent="0.3">
      <c r="A8" s="370" t="s">
        <v>12</v>
      </c>
      <c r="B8" s="329">
        <v>39040729.105451763</v>
      </c>
      <c r="C8" s="365">
        <v>40390115.043598004</v>
      </c>
      <c r="D8" s="329">
        <v>40692568.615139998</v>
      </c>
      <c r="E8" s="366">
        <v>4.2310672662554509</v>
      </c>
      <c r="F8" s="329">
        <v>302453.57154199481</v>
      </c>
      <c r="I8" s="313"/>
      <c r="J8" s="313"/>
      <c r="K8" s="313"/>
      <c r="L8" s="313"/>
      <c r="M8" s="313"/>
    </row>
    <row r="9" spans="1:13" ht="12.95" x14ac:dyDescent="0.3">
      <c r="A9" s="371" t="s">
        <v>13</v>
      </c>
      <c r="B9" s="328">
        <v>9453209.5863672458</v>
      </c>
      <c r="C9" s="367">
        <v>9041472.2659999989</v>
      </c>
      <c r="D9" s="328">
        <v>9802984.6588899996</v>
      </c>
      <c r="E9" s="368">
        <v>3.7000668326149793</v>
      </c>
      <c r="F9" s="328">
        <v>761512.39289000072</v>
      </c>
      <c r="I9" s="313"/>
      <c r="J9" s="313"/>
      <c r="K9" s="313"/>
      <c r="L9" s="313"/>
      <c r="M9" s="313"/>
    </row>
    <row r="10" spans="1:13" x14ac:dyDescent="0.2">
      <c r="A10" s="371" t="s">
        <v>14</v>
      </c>
      <c r="B10" s="328">
        <v>3760065.2182281902</v>
      </c>
      <c r="C10" s="367">
        <v>3332471.5069999998</v>
      </c>
      <c r="D10" s="328">
        <v>3865910.1884099999</v>
      </c>
      <c r="E10" s="368">
        <v>2.8149769761622991</v>
      </c>
      <c r="F10" s="328">
        <v>533438.68141000019</v>
      </c>
      <c r="I10" s="313"/>
      <c r="J10" s="313"/>
      <c r="K10" s="313"/>
      <c r="L10" s="313"/>
      <c r="M10" s="313"/>
    </row>
    <row r="11" spans="1:13" ht="12.95" x14ac:dyDescent="0.3">
      <c r="A11" s="371" t="s">
        <v>15</v>
      </c>
      <c r="B11" s="328">
        <v>1649656.1803340225</v>
      </c>
      <c r="C11" s="367">
        <v>1821228.1060000001</v>
      </c>
      <c r="D11" s="328">
        <v>1810429.5034119999</v>
      </c>
      <c r="E11" s="368">
        <v>9.7458685630737989</v>
      </c>
      <c r="F11" s="328">
        <v>-10798.602588000242</v>
      </c>
      <c r="I11" s="313"/>
      <c r="J11" s="313"/>
      <c r="K11" s="313"/>
      <c r="L11" s="313"/>
      <c r="M11" s="313"/>
    </row>
    <row r="12" spans="1:13" ht="12.95" x14ac:dyDescent="0.3">
      <c r="A12" s="371" t="s">
        <v>16</v>
      </c>
      <c r="B12" s="328">
        <v>16330580.642206285</v>
      </c>
      <c r="C12" s="367">
        <v>18736384.019000001</v>
      </c>
      <c r="D12" s="328">
        <v>17287147.159340002</v>
      </c>
      <c r="E12" s="368">
        <v>5.857516876414536</v>
      </c>
      <c r="F12" s="328">
        <v>-1449236.8596599996</v>
      </c>
      <c r="I12" s="313"/>
      <c r="J12" s="313"/>
      <c r="K12" s="313"/>
      <c r="L12" s="313"/>
      <c r="M12" s="313"/>
    </row>
    <row r="13" spans="1:13" ht="14.45" x14ac:dyDescent="0.3">
      <c r="A13" s="371" t="s">
        <v>419</v>
      </c>
      <c r="B13" s="328">
        <v>7740545.7370536467</v>
      </c>
      <c r="C13" s="367">
        <v>7452587.3755980004</v>
      </c>
      <c r="D13" s="328">
        <v>7825693.2272180002</v>
      </c>
      <c r="E13" s="368">
        <v>1.1000192112651206</v>
      </c>
      <c r="F13" s="328">
        <v>373105.85161999986</v>
      </c>
      <c r="I13" s="313"/>
      <c r="J13" s="313"/>
      <c r="K13" s="313"/>
      <c r="L13" s="313"/>
      <c r="M13" s="313"/>
    </row>
    <row r="14" spans="1:13" ht="12.95" x14ac:dyDescent="0.3">
      <c r="A14" s="371" t="s">
        <v>18</v>
      </c>
      <c r="B14" s="328">
        <v>106671.74126237132</v>
      </c>
      <c r="C14" s="367">
        <v>5971.77</v>
      </c>
      <c r="D14" s="328">
        <v>100403.87786999998</v>
      </c>
      <c r="E14" s="368">
        <v>-5.8758423910553859</v>
      </c>
      <c r="F14" s="328">
        <v>94432.107869999978</v>
      </c>
      <c r="I14" s="313"/>
      <c r="J14" s="313"/>
      <c r="K14" s="313"/>
      <c r="L14" s="313"/>
      <c r="M14" s="313"/>
    </row>
    <row r="15" spans="1:13" ht="12.95" x14ac:dyDescent="0.3">
      <c r="A15" s="370" t="s">
        <v>19</v>
      </c>
      <c r="B15" s="329">
        <v>7162487.9115034183</v>
      </c>
      <c r="C15" s="365">
        <v>7352308.7459999993</v>
      </c>
      <c r="D15" s="329">
        <v>7460036.9604100008</v>
      </c>
      <c r="E15" s="366">
        <v>4.1542694742800137</v>
      </c>
      <c r="F15" s="329">
        <v>107728.21441000141</v>
      </c>
      <c r="I15" s="313"/>
      <c r="J15" s="313"/>
      <c r="K15" s="313"/>
      <c r="L15" s="313"/>
      <c r="M15" s="313"/>
    </row>
    <row r="16" spans="1:13" x14ac:dyDescent="0.2">
      <c r="A16" s="371" t="s">
        <v>20</v>
      </c>
      <c r="B16" s="328">
        <v>3970110.584229412</v>
      </c>
      <c r="C16" s="367">
        <v>4010858.4849999999</v>
      </c>
      <c r="D16" s="328">
        <v>4031142.3324100003</v>
      </c>
      <c r="E16" s="368">
        <v>1.5372808108425744</v>
      </c>
      <c r="F16" s="328">
        <v>20283.847410000395</v>
      </c>
      <c r="I16" s="313"/>
      <c r="J16" s="313"/>
      <c r="K16" s="313"/>
      <c r="L16" s="313"/>
      <c r="M16" s="313"/>
    </row>
    <row r="17" spans="1:13" ht="12.95" x14ac:dyDescent="0.3">
      <c r="A17" s="372" t="s">
        <v>21</v>
      </c>
      <c r="B17" s="330">
        <v>3192377.3272740063</v>
      </c>
      <c r="C17" s="373">
        <v>3341450.2609999999</v>
      </c>
      <c r="D17" s="330">
        <v>3428894.628</v>
      </c>
      <c r="E17" s="374">
        <v>7.4088140742422013</v>
      </c>
      <c r="F17" s="330">
        <v>87444.367000000086</v>
      </c>
      <c r="I17" s="313"/>
      <c r="J17" s="313"/>
      <c r="K17" s="313"/>
      <c r="L17" s="313"/>
      <c r="M17" s="313"/>
    </row>
    <row r="18" spans="1:13" ht="30.6" customHeight="1" x14ac:dyDescent="0.2">
      <c r="A18" s="875" t="s">
        <v>163</v>
      </c>
      <c r="B18" s="875"/>
      <c r="C18" s="875"/>
      <c r="D18" s="875"/>
      <c r="E18" s="875"/>
      <c r="F18" s="875"/>
    </row>
    <row r="19" spans="1:13" ht="12.95" x14ac:dyDescent="0.3">
      <c r="A19" s="311" t="s">
        <v>5</v>
      </c>
      <c r="B19" s="310"/>
      <c r="C19" s="310"/>
      <c r="D19" s="310"/>
      <c r="E19" s="310"/>
      <c r="F19" s="310"/>
    </row>
    <row r="21" spans="1:13" ht="12.95" x14ac:dyDescent="0.3">
      <c r="A21" s="350"/>
    </row>
    <row r="22" spans="1:13" ht="12.95" x14ac:dyDescent="0.3">
      <c r="B22" s="316"/>
      <c r="C22" s="316"/>
      <c r="D22" s="316"/>
      <c r="E22" s="316"/>
      <c r="F22" s="316"/>
    </row>
    <row r="23" spans="1:13" ht="12.95" x14ac:dyDescent="0.3">
      <c r="B23" s="316"/>
      <c r="C23" s="316"/>
      <c r="D23" s="316"/>
      <c r="E23" s="316"/>
      <c r="F23" s="316"/>
    </row>
    <row r="24" spans="1:13" ht="12.95" x14ac:dyDescent="0.3">
      <c r="B24" s="316"/>
      <c r="C24" s="316"/>
      <c r="D24" s="316"/>
      <c r="E24" s="316"/>
      <c r="F24" s="316"/>
    </row>
    <row r="25" spans="1:13" ht="12.95" x14ac:dyDescent="0.3">
      <c r="B25" s="316"/>
      <c r="C25" s="316"/>
      <c r="D25" s="316"/>
      <c r="E25" s="316"/>
      <c r="F25" s="316"/>
    </row>
    <row r="26" spans="1:13" ht="12.95" x14ac:dyDescent="0.3">
      <c r="B26" s="316"/>
      <c r="C26" s="316"/>
      <c r="D26" s="316"/>
      <c r="E26" s="316"/>
      <c r="F26" s="316"/>
    </row>
    <row r="27" spans="1:13" ht="12.95" x14ac:dyDescent="0.3">
      <c r="B27" s="316"/>
      <c r="C27" s="316"/>
      <c r="D27" s="316"/>
      <c r="E27" s="316"/>
      <c r="F27" s="316"/>
    </row>
    <row r="28" spans="1:13" ht="12.95" x14ac:dyDescent="0.3">
      <c r="B28" s="316"/>
      <c r="C28" s="316"/>
      <c r="D28" s="316"/>
      <c r="E28" s="316"/>
      <c r="F28" s="316"/>
    </row>
    <row r="29" spans="1:13" ht="12.95" x14ac:dyDescent="0.3">
      <c r="B29" s="316"/>
      <c r="C29" s="316"/>
      <c r="D29" s="316"/>
      <c r="E29" s="316"/>
      <c r="F29" s="316"/>
    </row>
    <row r="30" spans="1:13" ht="12.95" x14ac:dyDescent="0.3">
      <c r="B30" s="316"/>
      <c r="C30" s="316"/>
      <c r="D30" s="316"/>
      <c r="E30" s="316"/>
      <c r="F30" s="316"/>
    </row>
    <row r="31" spans="1:13" ht="12.95" x14ac:dyDescent="0.3">
      <c r="B31" s="316"/>
      <c r="C31" s="316"/>
      <c r="D31" s="316"/>
      <c r="E31" s="316"/>
      <c r="F31" s="316"/>
    </row>
    <row r="32" spans="1:13" ht="12.95" x14ac:dyDescent="0.3">
      <c r="B32" s="316"/>
      <c r="C32" s="316"/>
      <c r="D32" s="316"/>
      <c r="E32" s="316"/>
      <c r="F32" s="316"/>
    </row>
    <row r="33" spans="2:6" ht="12.95" x14ac:dyDescent="0.3">
      <c r="B33" s="314"/>
      <c r="C33" s="314"/>
      <c r="D33" s="314"/>
      <c r="E33" s="314"/>
      <c r="F33" s="314"/>
    </row>
    <row r="34" spans="2:6" ht="12.95" x14ac:dyDescent="0.3">
      <c r="B34" s="314"/>
      <c r="C34" s="314"/>
      <c r="D34" s="314"/>
      <c r="E34" s="314"/>
      <c r="F34" s="314"/>
    </row>
    <row r="35" spans="2:6" ht="12.95" x14ac:dyDescent="0.3">
      <c r="B35" s="314"/>
      <c r="C35" s="314"/>
      <c r="D35" s="314"/>
      <c r="E35" s="314"/>
      <c r="F35" s="314"/>
    </row>
  </sheetData>
  <mergeCells count="3">
    <mergeCell ref="A5:A6"/>
    <mergeCell ref="A18:F18"/>
    <mergeCell ref="B5:B6"/>
  </mergeCells>
  <pageMargins left="0.70000000000000007" right="0.70000000000000007" top="0.75" bottom="0.75" header="0.30000000000000004" footer="0.30000000000000004"/>
  <pageSetup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H12" sqref="H12"/>
    </sheetView>
  </sheetViews>
  <sheetFormatPr baseColWidth="10" defaultColWidth="10.85546875" defaultRowHeight="12.75" x14ac:dyDescent="0.2"/>
  <cols>
    <col min="1" max="1" width="29.5703125" style="19" customWidth="1"/>
    <col min="2" max="16384" width="10.85546875" style="19"/>
  </cols>
  <sheetData>
    <row r="1" spans="1:3" ht="12.95" x14ac:dyDescent="0.3">
      <c r="A1" s="65" t="s">
        <v>771</v>
      </c>
    </row>
    <row r="2" spans="1:3" x14ac:dyDescent="0.2">
      <c r="A2" s="65" t="s">
        <v>772</v>
      </c>
    </row>
    <row r="3" spans="1:3" x14ac:dyDescent="0.2">
      <c r="A3" s="783" t="s">
        <v>979</v>
      </c>
    </row>
    <row r="5" spans="1:3" ht="12.95" x14ac:dyDescent="0.3">
      <c r="A5" s="447"/>
      <c r="B5" s="455" t="s">
        <v>528</v>
      </c>
      <c r="C5" s="611" t="s">
        <v>773</v>
      </c>
    </row>
    <row r="6" spans="1:3" x14ac:dyDescent="0.2">
      <c r="A6" s="442" t="s">
        <v>486</v>
      </c>
      <c r="B6" s="825">
        <v>1.3</v>
      </c>
      <c r="C6" s="821">
        <v>-2</v>
      </c>
    </row>
    <row r="7" spans="1:3" x14ac:dyDescent="0.2">
      <c r="A7" s="88" t="s">
        <v>529</v>
      </c>
      <c r="B7" s="826"/>
      <c r="C7" s="822"/>
    </row>
    <row r="8" spans="1:3" ht="15" x14ac:dyDescent="0.2">
      <c r="A8" s="442" t="s">
        <v>1117</v>
      </c>
      <c r="B8" s="826">
        <v>-1.1000000000000001</v>
      </c>
      <c r="C8" s="822">
        <v>-3.3</v>
      </c>
    </row>
    <row r="9" spans="1:3" x14ac:dyDescent="0.2">
      <c r="A9" s="88" t="s">
        <v>529</v>
      </c>
      <c r="B9" s="826"/>
      <c r="C9" s="822"/>
    </row>
    <row r="10" spans="1:3" x14ac:dyDescent="0.2">
      <c r="A10" s="442" t="s">
        <v>531</v>
      </c>
      <c r="B10" s="826">
        <v>3.1</v>
      </c>
      <c r="C10" s="822">
        <v>3.3</v>
      </c>
    </row>
    <row r="11" spans="1:3" x14ac:dyDescent="0.2">
      <c r="A11" s="88" t="s">
        <v>532</v>
      </c>
      <c r="B11" s="826"/>
      <c r="C11" s="822"/>
    </row>
    <row r="12" spans="1:3" x14ac:dyDescent="0.2">
      <c r="A12" s="442" t="s">
        <v>533</v>
      </c>
      <c r="B12" s="826">
        <v>750</v>
      </c>
      <c r="C12" s="823">
        <v>810</v>
      </c>
    </row>
    <row r="13" spans="1:3" x14ac:dyDescent="0.2">
      <c r="A13" s="88" t="s">
        <v>534</v>
      </c>
      <c r="B13" s="826"/>
      <c r="C13" s="823"/>
    </row>
    <row r="14" spans="1:3" x14ac:dyDescent="0.2">
      <c r="A14" s="442" t="s">
        <v>774</v>
      </c>
      <c r="B14" s="826">
        <v>280</v>
      </c>
      <c r="C14" s="823">
        <v>236</v>
      </c>
    </row>
    <row r="15" spans="1:3" x14ac:dyDescent="0.2">
      <c r="A15" s="434" t="s">
        <v>535</v>
      </c>
      <c r="B15" s="827"/>
      <c r="C15" s="824"/>
    </row>
    <row r="16" spans="1:3" x14ac:dyDescent="0.2">
      <c r="A16" s="700" t="s">
        <v>1116</v>
      </c>
      <c r="B16" s="769"/>
      <c r="C16" s="784"/>
    </row>
    <row r="17" spans="1:1" ht="12.95" x14ac:dyDescent="0.3">
      <c r="A17" s="19" t="s">
        <v>775</v>
      </c>
    </row>
  </sheetData>
  <mergeCells count="10">
    <mergeCell ref="B6:B7"/>
    <mergeCell ref="B8:B9"/>
    <mergeCell ref="B10:B11"/>
    <mergeCell ref="B12:B13"/>
    <mergeCell ref="B14:B15"/>
    <mergeCell ref="C6:C7"/>
    <mergeCell ref="C8:C9"/>
    <mergeCell ref="C10:C11"/>
    <mergeCell ref="C12:C13"/>
    <mergeCell ref="C14:C15"/>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E14" sqref="E14"/>
    </sheetView>
  </sheetViews>
  <sheetFormatPr baseColWidth="10" defaultColWidth="10.85546875" defaultRowHeight="12.75" x14ac:dyDescent="0.2"/>
  <cols>
    <col min="1" max="1" width="47.28515625" style="312" customWidth="1"/>
    <col min="2" max="2" width="11.42578125" style="312" customWidth="1"/>
    <col min="3" max="4" width="10.85546875" style="312"/>
    <col min="5" max="5" width="12" style="312" customWidth="1"/>
    <col min="6" max="6" width="14.42578125" style="312" bestFit="1" customWidth="1"/>
    <col min="7" max="16384" width="10.85546875" style="312"/>
  </cols>
  <sheetData>
    <row r="1" spans="1:15" ht="12.95" x14ac:dyDescent="0.3">
      <c r="A1" s="347" t="s">
        <v>421</v>
      </c>
      <c r="B1" s="310"/>
      <c r="C1" s="310"/>
      <c r="D1" s="310"/>
      <c r="E1" s="310"/>
      <c r="F1" s="310"/>
    </row>
    <row r="2" spans="1:15" ht="12.95" x14ac:dyDescent="0.3">
      <c r="A2" s="363" t="s">
        <v>422</v>
      </c>
      <c r="B2" s="310"/>
      <c r="C2" s="310"/>
      <c r="D2" s="310"/>
      <c r="E2" s="310"/>
      <c r="F2" s="310"/>
    </row>
    <row r="3" spans="1:15" ht="12.95" x14ac:dyDescent="0.3">
      <c r="A3" s="364" t="s">
        <v>162</v>
      </c>
      <c r="B3" s="310"/>
      <c r="C3" s="310"/>
      <c r="D3" s="310"/>
      <c r="E3" s="310"/>
      <c r="F3" s="310"/>
    </row>
    <row r="4" spans="1:15" ht="12.95" x14ac:dyDescent="0.3">
      <c r="A4" s="348"/>
      <c r="B4" s="310"/>
      <c r="C4" s="310"/>
      <c r="D4" s="310"/>
      <c r="E4" s="310"/>
      <c r="F4" s="310"/>
    </row>
    <row r="5" spans="1:15" x14ac:dyDescent="0.2">
      <c r="A5" s="887"/>
      <c r="B5" s="889">
        <v>2018</v>
      </c>
      <c r="C5" s="341" t="s">
        <v>24</v>
      </c>
      <c r="D5" s="340" t="s">
        <v>22</v>
      </c>
      <c r="E5" s="341" t="s">
        <v>423</v>
      </c>
      <c r="F5" s="340" t="s">
        <v>424</v>
      </c>
    </row>
    <row r="6" spans="1:15" x14ac:dyDescent="0.2">
      <c r="A6" s="888"/>
      <c r="B6" s="890"/>
      <c r="C6" s="343">
        <v>2019</v>
      </c>
      <c r="D6" s="342">
        <v>2019</v>
      </c>
      <c r="E6" s="343" t="s">
        <v>412</v>
      </c>
      <c r="F6" s="342" t="s">
        <v>149</v>
      </c>
    </row>
    <row r="7" spans="1:15" ht="12.95" x14ac:dyDescent="0.3">
      <c r="A7" s="370" t="s">
        <v>11</v>
      </c>
      <c r="B7" s="329">
        <v>45607676.488920636</v>
      </c>
      <c r="C7" s="365">
        <v>47742423.789597996</v>
      </c>
      <c r="D7" s="329">
        <v>47900125.402637996</v>
      </c>
      <c r="E7" s="375">
        <v>5.0264540757174103</v>
      </c>
      <c r="F7" s="329">
        <v>157701.6130400002</v>
      </c>
      <c r="I7" s="313"/>
      <c r="J7" s="313"/>
      <c r="K7" s="313"/>
      <c r="L7" s="313"/>
      <c r="M7" s="313"/>
      <c r="O7" s="351"/>
    </row>
    <row r="8" spans="1:15" ht="12.95" x14ac:dyDescent="0.3">
      <c r="A8" s="370" t="s">
        <v>12</v>
      </c>
      <c r="B8" s="329">
        <v>38968644.251942873</v>
      </c>
      <c r="C8" s="365">
        <v>40390115.043598004</v>
      </c>
      <c r="D8" s="329">
        <v>40638230.620627999</v>
      </c>
      <c r="E8" s="375">
        <v>4.2844353472776646</v>
      </c>
      <c r="F8" s="329">
        <v>248115.57702999562</v>
      </c>
      <c r="I8" s="313"/>
      <c r="J8" s="313"/>
      <c r="K8" s="313"/>
      <c r="L8" s="313"/>
      <c r="M8" s="313"/>
      <c r="O8" s="351"/>
    </row>
    <row r="9" spans="1:15" ht="12.95" x14ac:dyDescent="0.3">
      <c r="A9" s="371" t="s">
        <v>13</v>
      </c>
      <c r="B9" s="328">
        <v>9453209.5863672458</v>
      </c>
      <c r="C9" s="367">
        <v>9041472.2659999989</v>
      </c>
      <c r="D9" s="328">
        <v>9802984.6588900015</v>
      </c>
      <c r="E9" s="376">
        <v>3.7000668326149935</v>
      </c>
      <c r="F9" s="328">
        <v>761512.39289000258</v>
      </c>
      <c r="I9" s="313"/>
      <c r="J9" s="313"/>
      <c r="K9" s="313"/>
      <c r="L9" s="313"/>
      <c r="M9" s="313"/>
      <c r="O9" s="351"/>
    </row>
    <row r="10" spans="1:15" x14ac:dyDescent="0.2">
      <c r="A10" s="371" t="s">
        <v>14</v>
      </c>
      <c r="B10" s="328">
        <v>3760065.2182281902</v>
      </c>
      <c r="C10" s="367">
        <v>3332471.5069999998</v>
      </c>
      <c r="D10" s="328">
        <v>3865910.1884099995</v>
      </c>
      <c r="E10" s="376">
        <v>2.8149769761622707</v>
      </c>
      <c r="F10" s="328">
        <v>533438.68140999973</v>
      </c>
      <c r="I10" s="313"/>
      <c r="J10" s="313"/>
      <c r="K10" s="313"/>
      <c r="L10" s="313"/>
      <c r="M10" s="313"/>
      <c r="O10" s="351"/>
    </row>
    <row r="11" spans="1:15" ht="12.95" x14ac:dyDescent="0.3">
      <c r="A11" s="371" t="s">
        <v>15</v>
      </c>
      <c r="B11" s="328">
        <v>1577571.3268251375</v>
      </c>
      <c r="C11" s="367">
        <v>1821228.1060000001</v>
      </c>
      <c r="D11" s="328">
        <v>1756091.5088999998</v>
      </c>
      <c r="E11" s="376">
        <v>11.316140135110984</v>
      </c>
      <c r="F11" s="328">
        <v>-65136.597100000363</v>
      </c>
      <c r="I11" s="313"/>
      <c r="J11" s="313"/>
      <c r="K11" s="313"/>
      <c r="L11" s="313"/>
      <c r="M11" s="313"/>
      <c r="O11" s="351"/>
    </row>
    <row r="12" spans="1:15" ht="12.95" x14ac:dyDescent="0.3">
      <c r="A12" s="371" t="s">
        <v>16</v>
      </c>
      <c r="B12" s="328">
        <v>16330580.642206285</v>
      </c>
      <c r="C12" s="367">
        <v>18736384.019000001</v>
      </c>
      <c r="D12" s="328">
        <v>17287147.159339998</v>
      </c>
      <c r="E12" s="376">
        <v>5.8575168764144934</v>
      </c>
      <c r="F12" s="328">
        <v>-1449236.8596600033</v>
      </c>
      <c r="I12" s="313"/>
      <c r="J12" s="313"/>
      <c r="K12" s="313"/>
      <c r="L12" s="313"/>
      <c r="M12" s="313"/>
      <c r="O12" s="351"/>
    </row>
    <row r="13" spans="1:15" ht="14.45" x14ac:dyDescent="0.3">
      <c r="A13" s="371" t="s">
        <v>419</v>
      </c>
      <c r="B13" s="328">
        <v>7740545.7370536467</v>
      </c>
      <c r="C13" s="367">
        <v>7452587.3755980004</v>
      </c>
      <c r="D13" s="328">
        <v>7825693.2272180002</v>
      </c>
      <c r="E13" s="376">
        <v>1.1000192112651206</v>
      </c>
      <c r="F13" s="328">
        <v>373105.85161999986</v>
      </c>
      <c r="I13" s="313"/>
      <c r="J13" s="313"/>
      <c r="K13" s="313"/>
      <c r="L13" s="313"/>
      <c r="M13" s="313"/>
      <c r="O13" s="351"/>
    </row>
    <row r="14" spans="1:15" ht="12.95" x14ac:dyDescent="0.3">
      <c r="A14" s="371" t="s">
        <v>18</v>
      </c>
      <c r="B14" s="328">
        <v>106671.74126237132</v>
      </c>
      <c r="C14" s="367">
        <v>5971.77</v>
      </c>
      <c r="D14" s="328">
        <v>100403.87786999997</v>
      </c>
      <c r="E14" s="376">
        <v>-5.8758423910554001</v>
      </c>
      <c r="F14" s="328">
        <v>94432.107869999963</v>
      </c>
      <c r="I14" s="313"/>
      <c r="J14" s="313"/>
      <c r="K14" s="313"/>
      <c r="L14" s="313"/>
      <c r="M14" s="313"/>
      <c r="O14" s="351"/>
    </row>
    <row r="15" spans="1:15" ht="12.95" x14ac:dyDescent="0.3">
      <c r="A15" s="370" t="s">
        <v>19</v>
      </c>
      <c r="B15" s="329">
        <v>6639032.2369777616</v>
      </c>
      <c r="C15" s="365">
        <v>7352308.7459999993</v>
      </c>
      <c r="D15" s="329">
        <v>7261894.7820099993</v>
      </c>
      <c r="E15" s="375">
        <v>9.3818273928999503</v>
      </c>
      <c r="F15" s="329">
        <v>-90413.963990000077</v>
      </c>
      <c r="I15" s="313"/>
      <c r="J15" s="313"/>
      <c r="K15" s="313"/>
      <c r="L15" s="313"/>
      <c r="M15" s="313"/>
      <c r="O15" s="351"/>
    </row>
    <row r="16" spans="1:15" x14ac:dyDescent="0.2">
      <c r="A16" s="371" t="s">
        <v>20</v>
      </c>
      <c r="B16" s="328">
        <v>3446654.9097037548</v>
      </c>
      <c r="C16" s="367">
        <v>4010858.4849999999</v>
      </c>
      <c r="D16" s="328">
        <v>3833000.1540099988</v>
      </c>
      <c r="E16" s="376">
        <v>11.209281301081901</v>
      </c>
      <c r="F16" s="328">
        <v>-177858.33099000109</v>
      </c>
      <c r="I16" s="313"/>
      <c r="J16" s="313"/>
      <c r="K16" s="313"/>
      <c r="L16" s="313"/>
      <c r="M16" s="313"/>
      <c r="O16" s="351"/>
    </row>
    <row r="17" spans="1:15" ht="12.95" x14ac:dyDescent="0.3">
      <c r="A17" s="372" t="s">
        <v>21</v>
      </c>
      <c r="B17" s="330">
        <v>3192377.3272740063</v>
      </c>
      <c r="C17" s="373">
        <v>3341450.2609999999</v>
      </c>
      <c r="D17" s="330">
        <v>3428894.6280000005</v>
      </c>
      <c r="E17" s="377">
        <v>7.4088140742422297</v>
      </c>
      <c r="F17" s="330">
        <v>87444.367000000551</v>
      </c>
      <c r="I17" s="313"/>
      <c r="J17" s="313"/>
      <c r="K17" s="313"/>
      <c r="L17" s="313"/>
      <c r="M17" s="313"/>
      <c r="O17" s="351"/>
    </row>
    <row r="18" spans="1:15" ht="26.45" customHeight="1" x14ac:dyDescent="0.2">
      <c r="A18" s="875" t="s">
        <v>163</v>
      </c>
      <c r="B18" s="875"/>
      <c r="C18" s="875"/>
      <c r="D18" s="875"/>
      <c r="E18" s="875"/>
      <c r="F18" s="875"/>
    </row>
    <row r="19" spans="1:15" ht="12.95" x14ac:dyDescent="0.3">
      <c r="A19" s="891" t="s">
        <v>5</v>
      </c>
      <c r="B19" s="891"/>
      <c r="C19" s="891"/>
      <c r="D19" s="891"/>
      <c r="E19" s="891"/>
      <c r="F19" s="891"/>
    </row>
    <row r="21" spans="1:15" ht="12.95" x14ac:dyDescent="0.3">
      <c r="A21" s="350"/>
      <c r="B21" s="352"/>
      <c r="C21" s="352"/>
      <c r="D21" s="352"/>
      <c r="E21" s="352"/>
      <c r="F21" s="352"/>
    </row>
    <row r="22" spans="1:15" ht="12.95" x14ac:dyDescent="0.3">
      <c r="B22" s="352"/>
      <c r="C22" s="352"/>
      <c r="D22" s="352"/>
      <c r="E22" s="352"/>
      <c r="F22" s="352"/>
    </row>
    <row r="23" spans="1:15" ht="12.95" x14ac:dyDescent="0.3">
      <c r="B23" s="352"/>
      <c r="C23" s="352"/>
      <c r="D23" s="352"/>
      <c r="E23" s="352"/>
      <c r="F23" s="352"/>
    </row>
    <row r="24" spans="1:15" ht="12.95" x14ac:dyDescent="0.3">
      <c r="B24" s="352"/>
      <c r="C24" s="352"/>
      <c r="D24" s="352"/>
      <c r="E24" s="352"/>
      <c r="F24" s="352"/>
    </row>
    <row r="25" spans="1:15" ht="12.95" x14ac:dyDescent="0.3">
      <c r="B25" s="352"/>
      <c r="C25" s="352"/>
      <c r="D25" s="352"/>
      <c r="E25" s="352"/>
      <c r="F25" s="352"/>
    </row>
    <row r="26" spans="1:15" ht="12.95" x14ac:dyDescent="0.3">
      <c r="B26" s="352"/>
      <c r="C26" s="352"/>
      <c r="D26" s="352"/>
      <c r="E26" s="352"/>
      <c r="F26" s="352"/>
    </row>
    <row r="27" spans="1:15" ht="12.95" x14ac:dyDescent="0.3">
      <c r="B27" s="352"/>
      <c r="C27" s="352"/>
      <c r="D27" s="352"/>
      <c r="E27" s="352"/>
      <c r="F27" s="352"/>
    </row>
    <row r="28" spans="1:15" ht="12.95" x14ac:dyDescent="0.3">
      <c r="B28" s="352"/>
      <c r="C28" s="352"/>
      <c r="D28" s="352"/>
      <c r="E28" s="352"/>
      <c r="F28" s="352"/>
    </row>
    <row r="29" spans="1:15" ht="12.95" x14ac:dyDescent="0.3">
      <c r="B29" s="352"/>
      <c r="C29" s="352"/>
      <c r="D29" s="352"/>
      <c r="E29" s="352"/>
      <c r="F29" s="352"/>
    </row>
    <row r="30" spans="1:15" ht="12.95" x14ac:dyDescent="0.3">
      <c r="B30" s="352"/>
      <c r="C30" s="352"/>
      <c r="D30" s="352"/>
      <c r="E30" s="352"/>
      <c r="F30" s="352"/>
    </row>
    <row r="31" spans="1:15" ht="12.95" x14ac:dyDescent="0.3">
      <c r="B31" s="352"/>
      <c r="C31" s="352"/>
      <c r="D31" s="352"/>
      <c r="E31" s="352"/>
      <c r="F31" s="352"/>
    </row>
    <row r="32" spans="1:15" ht="12.95" x14ac:dyDescent="0.3">
      <c r="B32" s="314"/>
      <c r="C32" s="314"/>
      <c r="D32" s="314"/>
      <c r="E32" s="314"/>
      <c r="F32" s="314"/>
    </row>
    <row r="33" spans="2:6" ht="12.95" x14ac:dyDescent="0.3">
      <c r="B33" s="314"/>
      <c r="C33" s="314"/>
      <c r="D33" s="314"/>
      <c r="E33" s="314"/>
      <c r="F33" s="314"/>
    </row>
    <row r="34" spans="2:6" ht="12.95" x14ac:dyDescent="0.3">
      <c r="B34" s="314"/>
      <c r="C34" s="314"/>
      <c r="D34" s="314"/>
      <c r="E34" s="314"/>
      <c r="F34" s="314"/>
    </row>
  </sheetData>
  <mergeCells count="4">
    <mergeCell ref="A5:A6"/>
    <mergeCell ref="A18:F18"/>
    <mergeCell ref="A19:F19"/>
    <mergeCell ref="B5:B6"/>
  </mergeCells>
  <pageMargins left="0.70000000000000007" right="0.70000000000000007" top="0.75" bottom="0.75" header="0.30000000000000004" footer="0.3000000000000000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selection activeCell="E19" sqref="E19"/>
    </sheetView>
  </sheetViews>
  <sheetFormatPr baseColWidth="10" defaultColWidth="10.85546875" defaultRowHeight="12.75" x14ac:dyDescent="0.2"/>
  <cols>
    <col min="1" max="1" width="28.85546875" style="19" customWidth="1"/>
    <col min="2" max="16384" width="10.85546875" style="19"/>
  </cols>
  <sheetData>
    <row r="1" spans="1:10" ht="12.95" x14ac:dyDescent="0.3">
      <c r="A1" s="1" t="s">
        <v>564</v>
      </c>
      <c r="B1" s="2"/>
      <c r="C1" s="2"/>
      <c r="D1" s="2"/>
      <c r="E1" s="2"/>
      <c r="F1" s="2"/>
      <c r="G1" s="2"/>
      <c r="H1" s="2"/>
      <c r="I1" s="2"/>
      <c r="J1" s="2"/>
    </row>
    <row r="2" spans="1:10" ht="12.95" x14ac:dyDescent="0.3">
      <c r="A2" s="1" t="s">
        <v>547</v>
      </c>
      <c r="B2" s="2"/>
      <c r="C2" s="2"/>
      <c r="D2" s="2"/>
      <c r="E2" s="2"/>
      <c r="F2" s="2"/>
      <c r="G2" s="2"/>
      <c r="H2" s="2"/>
      <c r="I2" s="2"/>
      <c r="J2" s="2"/>
    </row>
    <row r="3" spans="1:10" ht="14.45" x14ac:dyDescent="0.3">
      <c r="A3" s="1" t="s">
        <v>548</v>
      </c>
      <c r="B3" s="2"/>
      <c r="C3" s="2"/>
      <c r="D3" s="2"/>
      <c r="E3" s="2"/>
      <c r="F3" s="2"/>
      <c r="G3" s="2"/>
      <c r="H3" s="2"/>
      <c r="I3" s="2"/>
      <c r="J3" s="2"/>
    </row>
    <row r="4" spans="1:10" x14ac:dyDescent="0.2">
      <c r="A4" s="2" t="s">
        <v>549</v>
      </c>
      <c r="B4" s="2"/>
      <c r="C4" s="2"/>
      <c r="D4" s="2"/>
      <c r="E4" s="2"/>
      <c r="F4" s="2"/>
      <c r="G4" s="2"/>
      <c r="H4" s="2"/>
      <c r="I4" s="2"/>
      <c r="J4" s="2"/>
    </row>
    <row r="5" spans="1:10" ht="12.95" x14ac:dyDescent="0.3">
      <c r="A5" s="2"/>
      <c r="B5" s="2"/>
      <c r="C5" s="2"/>
      <c r="D5" s="2"/>
      <c r="E5" s="2"/>
      <c r="F5" s="2"/>
      <c r="G5" s="2"/>
      <c r="H5" s="2"/>
      <c r="I5" s="2"/>
      <c r="J5" s="2"/>
    </row>
    <row r="6" spans="1:10" ht="38.25" x14ac:dyDescent="0.2">
      <c r="A6" s="459" t="s">
        <v>545</v>
      </c>
      <c r="B6" s="460" t="s">
        <v>551</v>
      </c>
      <c r="C6" s="461" t="s">
        <v>552</v>
      </c>
      <c r="D6" s="460" t="s">
        <v>553</v>
      </c>
      <c r="E6" s="460" t="s">
        <v>556</v>
      </c>
      <c r="G6" s="178"/>
      <c r="H6" s="178"/>
      <c r="I6" s="178"/>
    </row>
    <row r="7" spans="1:10" ht="12.95" x14ac:dyDescent="0.3">
      <c r="A7" s="462" t="s">
        <v>319</v>
      </c>
      <c r="B7" s="463">
        <v>40110949</v>
      </c>
      <c r="C7" s="464">
        <v>40359465</v>
      </c>
      <c r="D7" s="465">
        <v>4.3</v>
      </c>
      <c r="E7" s="465">
        <v>100.6</v>
      </c>
      <c r="G7" s="2"/>
      <c r="H7" s="2"/>
      <c r="I7" s="2"/>
    </row>
    <row r="8" spans="1:10" ht="12.95" x14ac:dyDescent="0.3">
      <c r="A8" s="466" t="s">
        <v>267</v>
      </c>
      <c r="B8" s="467">
        <v>8076481</v>
      </c>
      <c r="C8" s="468">
        <v>9054046</v>
      </c>
      <c r="D8" s="469">
        <v>3.1</v>
      </c>
      <c r="E8" s="469">
        <v>112.1</v>
      </c>
      <c r="G8" s="2"/>
      <c r="H8" s="2"/>
      <c r="I8" s="2"/>
    </row>
    <row r="9" spans="1:10" ht="12.95" x14ac:dyDescent="0.3">
      <c r="A9" s="466" t="s">
        <v>546</v>
      </c>
      <c r="B9" s="467">
        <v>1950603</v>
      </c>
      <c r="C9" s="468">
        <v>2120354</v>
      </c>
      <c r="D9" s="469">
        <v>6.1</v>
      </c>
      <c r="E9" s="469">
        <v>108.7</v>
      </c>
      <c r="G9" s="2"/>
      <c r="H9" s="2"/>
      <c r="I9" s="2"/>
    </row>
    <row r="10" spans="1:10" x14ac:dyDescent="0.2">
      <c r="A10" s="204" t="s">
        <v>550</v>
      </c>
      <c r="B10" s="467">
        <v>7030064</v>
      </c>
      <c r="C10" s="468">
        <v>7487780</v>
      </c>
      <c r="D10" s="469">
        <v>4.8</v>
      </c>
      <c r="E10" s="469">
        <v>106.5</v>
      </c>
      <c r="G10" s="2"/>
      <c r="H10" s="2"/>
      <c r="I10" s="2"/>
    </row>
    <row r="11" spans="1:10" ht="12.95" x14ac:dyDescent="0.3">
      <c r="A11" s="466" t="s">
        <v>239</v>
      </c>
      <c r="B11" s="467">
        <v>1699377</v>
      </c>
      <c r="C11" s="468">
        <v>1714912</v>
      </c>
      <c r="D11" s="469">
        <v>0.6</v>
      </c>
      <c r="E11" s="469">
        <v>100.9</v>
      </c>
      <c r="G11" s="2"/>
      <c r="H11" s="2"/>
      <c r="I11" s="2"/>
    </row>
    <row r="12" spans="1:10" x14ac:dyDescent="0.2">
      <c r="A12" s="470" t="s">
        <v>276</v>
      </c>
      <c r="B12" s="471">
        <v>10502720</v>
      </c>
      <c r="C12" s="472">
        <v>10248404</v>
      </c>
      <c r="D12" s="473">
        <v>5.0999999999999996</v>
      </c>
      <c r="E12" s="473">
        <v>97.6</v>
      </c>
      <c r="G12" s="2"/>
      <c r="H12" s="2"/>
      <c r="I12" s="2"/>
    </row>
    <row r="13" spans="1:10" ht="18.600000000000001" customHeight="1" x14ac:dyDescent="0.2">
      <c r="A13" s="892" t="s">
        <v>554</v>
      </c>
      <c r="B13" s="892"/>
      <c r="C13" s="892"/>
      <c r="D13" s="892"/>
      <c r="E13" s="892"/>
      <c r="F13" s="2"/>
      <c r="G13" s="2"/>
      <c r="H13" s="2"/>
      <c r="I13" s="2"/>
      <c r="J13" s="2"/>
    </row>
    <row r="14" spans="1:10" x14ac:dyDescent="0.2">
      <c r="A14" s="893"/>
      <c r="B14" s="893"/>
      <c r="C14" s="893"/>
      <c r="D14" s="893"/>
      <c r="E14" s="893"/>
      <c r="F14" s="2"/>
      <c r="G14" s="2"/>
      <c r="H14" s="2"/>
      <c r="I14" s="2"/>
      <c r="J14" s="2"/>
    </row>
    <row r="15" spans="1:10" x14ac:dyDescent="0.2">
      <c r="A15" s="893"/>
      <c r="B15" s="893"/>
      <c r="C15" s="893"/>
      <c r="D15" s="893"/>
      <c r="E15" s="893"/>
      <c r="F15" s="17"/>
      <c r="G15" s="2"/>
      <c r="H15" s="2"/>
      <c r="I15" s="2"/>
      <c r="J15" s="2"/>
    </row>
    <row r="16" spans="1:10" ht="21.6" customHeight="1" x14ac:dyDescent="0.2">
      <c r="A16" s="893"/>
      <c r="B16" s="893"/>
      <c r="C16" s="893"/>
      <c r="D16" s="893"/>
      <c r="E16" s="893"/>
      <c r="F16" s="2"/>
      <c r="G16" s="2"/>
      <c r="H16" s="2"/>
      <c r="I16" s="2"/>
      <c r="J16" s="2"/>
    </row>
    <row r="17" spans="1:10" ht="28.5" customHeight="1" x14ac:dyDescent="0.2">
      <c r="A17" s="893" t="s">
        <v>555</v>
      </c>
      <c r="B17" s="893"/>
      <c r="C17" s="893"/>
      <c r="D17" s="893"/>
      <c r="E17" s="893"/>
      <c r="F17" s="2"/>
      <c r="G17" s="2"/>
      <c r="H17" s="2"/>
      <c r="I17" s="2"/>
      <c r="J17" s="2"/>
    </row>
    <row r="18" spans="1:10" ht="12.95" x14ac:dyDescent="0.3">
      <c r="A18" s="17" t="s">
        <v>5</v>
      </c>
      <c r="B18" s="2"/>
      <c r="C18" s="2"/>
      <c r="D18" s="2"/>
      <c r="E18" s="2"/>
      <c r="F18" s="2"/>
      <c r="G18" s="2"/>
      <c r="H18" s="2"/>
      <c r="I18" s="2"/>
      <c r="J18" s="2"/>
    </row>
  </sheetData>
  <mergeCells count="2">
    <mergeCell ref="A13:E16"/>
    <mergeCell ref="A17:E17"/>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election activeCell="F23" sqref="F23"/>
    </sheetView>
  </sheetViews>
  <sheetFormatPr baseColWidth="10" defaultColWidth="10.85546875" defaultRowHeight="12.75" x14ac:dyDescent="0.2"/>
  <cols>
    <col min="1" max="1" width="24.28515625" style="19" customWidth="1"/>
    <col min="2" max="16384" width="10.85546875" style="19"/>
  </cols>
  <sheetData>
    <row r="1" spans="1:10" ht="12.95" x14ac:dyDescent="0.3">
      <c r="A1" s="1" t="s">
        <v>565</v>
      </c>
      <c r="B1" s="2"/>
      <c r="C1" s="2"/>
      <c r="D1" s="2"/>
      <c r="E1" s="2"/>
      <c r="F1" s="2"/>
      <c r="G1" s="2"/>
      <c r="H1" s="2"/>
      <c r="I1" s="2"/>
      <c r="J1" s="2"/>
    </row>
    <row r="2" spans="1:10" ht="12.95" x14ac:dyDescent="0.3">
      <c r="A2" s="1" t="s">
        <v>558</v>
      </c>
      <c r="B2" s="2"/>
      <c r="C2" s="2"/>
      <c r="D2" s="2"/>
      <c r="E2" s="2"/>
      <c r="F2" s="2"/>
      <c r="G2" s="2"/>
      <c r="H2" s="2"/>
      <c r="I2" s="2"/>
      <c r="J2" s="2"/>
    </row>
    <row r="3" spans="1:10" ht="14.45" x14ac:dyDescent="0.3">
      <c r="A3" s="1" t="s">
        <v>559</v>
      </c>
      <c r="B3" s="2"/>
      <c r="C3" s="2"/>
      <c r="D3" s="2"/>
      <c r="E3" s="2"/>
      <c r="F3" s="2"/>
      <c r="G3" s="2"/>
      <c r="H3" s="2"/>
      <c r="I3" s="2"/>
      <c r="J3" s="2"/>
    </row>
    <row r="4" spans="1:10" x14ac:dyDescent="0.2">
      <c r="A4" s="2" t="s">
        <v>549</v>
      </c>
      <c r="B4" s="2"/>
      <c r="C4" s="2"/>
      <c r="D4" s="2"/>
      <c r="E4" s="2"/>
      <c r="F4" s="2"/>
      <c r="G4" s="2"/>
      <c r="H4" s="2"/>
      <c r="I4" s="2"/>
      <c r="J4" s="2"/>
    </row>
    <row r="5" spans="1:10" ht="12.95" x14ac:dyDescent="0.3">
      <c r="A5" s="2"/>
      <c r="B5" s="2"/>
      <c r="C5" s="2"/>
      <c r="D5" s="2"/>
      <c r="E5" s="2"/>
      <c r="F5" s="2"/>
      <c r="G5" s="2"/>
      <c r="H5" s="2"/>
      <c r="I5" s="2"/>
      <c r="J5" s="2"/>
    </row>
    <row r="6" spans="1:10" ht="38.25" x14ac:dyDescent="0.2">
      <c r="A6" s="459" t="s">
        <v>545</v>
      </c>
      <c r="B6" s="460" t="s">
        <v>551</v>
      </c>
      <c r="C6" s="461" t="s">
        <v>552</v>
      </c>
      <c r="D6" s="460" t="s">
        <v>561</v>
      </c>
      <c r="E6" s="460" t="s">
        <v>562</v>
      </c>
      <c r="G6" s="2"/>
      <c r="H6" s="2"/>
      <c r="I6" s="2"/>
    </row>
    <row r="7" spans="1:10" ht="12.95" x14ac:dyDescent="0.3">
      <c r="A7" s="462" t="s">
        <v>319</v>
      </c>
      <c r="B7" s="463">
        <v>7352309</v>
      </c>
      <c r="C7" s="464">
        <v>7259130</v>
      </c>
      <c r="D7" s="465">
        <v>9.3000000000000007</v>
      </c>
      <c r="E7" s="465">
        <v>98.7</v>
      </c>
      <c r="G7" s="2"/>
      <c r="H7" s="2"/>
      <c r="I7" s="2"/>
    </row>
    <row r="8" spans="1:10" ht="12.95" x14ac:dyDescent="0.3">
      <c r="A8" s="466" t="s">
        <v>267</v>
      </c>
      <c r="B8" s="467">
        <v>578239</v>
      </c>
      <c r="C8" s="468">
        <v>700726</v>
      </c>
      <c r="D8" s="469">
        <v>50.8</v>
      </c>
      <c r="E8" s="469">
        <v>121.2</v>
      </c>
      <c r="G8" s="2"/>
      <c r="H8" s="2"/>
      <c r="I8" s="2"/>
    </row>
    <row r="9" spans="1:10" ht="12.95" x14ac:dyDescent="0.3">
      <c r="A9" s="466" t="s">
        <v>560</v>
      </c>
      <c r="B9" s="467">
        <v>1889599</v>
      </c>
      <c r="C9" s="468">
        <v>2031512</v>
      </c>
      <c r="D9" s="469">
        <v>17.2</v>
      </c>
      <c r="E9" s="469">
        <v>107.5</v>
      </c>
      <c r="G9" s="2"/>
      <c r="H9" s="2"/>
      <c r="I9" s="2"/>
    </row>
    <row r="10" spans="1:10" x14ac:dyDescent="0.2">
      <c r="A10" s="466" t="s">
        <v>557</v>
      </c>
      <c r="B10" s="467">
        <v>2242137</v>
      </c>
      <c r="C10" s="468">
        <v>2234459</v>
      </c>
      <c r="D10" s="469">
        <v>5.5</v>
      </c>
      <c r="E10" s="469">
        <v>99.7</v>
      </c>
      <c r="G10" s="2"/>
      <c r="H10" s="2"/>
      <c r="I10" s="2"/>
    </row>
    <row r="11" spans="1:10" ht="12.95" x14ac:dyDescent="0.3">
      <c r="A11" s="466" t="s">
        <v>546</v>
      </c>
      <c r="B11" s="467">
        <v>1423719</v>
      </c>
      <c r="C11" s="468">
        <v>1261329</v>
      </c>
      <c r="D11" s="469">
        <v>3.8</v>
      </c>
      <c r="E11" s="469">
        <v>88.6</v>
      </c>
      <c r="G11" s="2"/>
      <c r="H11" s="2"/>
      <c r="I11" s="2"/>
    </row>
    <row r="12" spans="1:10" x14ac:dyDescent="0.2">
      <c r="A12" s="470" t="s">
        <v>276</v>
      </c>
      <c r="B12" s="471">
        <v>329255</v>
      </c>
      <c r="C12" s="472">
        <v>263826</v>
      </c>
      <c r="D12" s="473">
        <v>-24.2</v>
      </c>
      <c r="E12" s="473">
        <v>80.099999999999994</v>
      </c>
      <c r="G12" s="2"/>
      <c r="H12" s="2"/>
      <c r="I12" s="2"/>
    </row>
    <row r="13" spans="1:10" ht="17.45" customHeight="1" x14ac:dyDescent="0.2">
      <c r="A13" s="892" t="s">
        <v>563</v>
      </c>
      <c r="B13" s="892"/>
      <c r="C13" s="892"/>
      <c r="D13" s="892"/>
      <c r="E13" s="892"/>
      <c r="F13" s="2"/>
      <c r="G13" s="2"/>
      <c r="H13" s="2"/>
      <c r="I13" s="2"/>
      <c r="J13" s="2"/>
    </row>
    <row r="14" spans="1:10" x14ac:dyDescent="0.2">
      <c r="A14" s="893"/>
      <c r="B14" s="893"/>
      <c r="C14" s="893"/>
      <c r="D14" s="893"/>
      <c r="E14" s="893"/>
      <c r="F14" s="2"/>
      <c r="G14" s="2"/>
      <c r="H14" s="2"/>
      <c r="I14" s="2"/>
      <c r="J14" s="2"/>
    </row>
    <row r="15" spans="1:10" x14ac:dyDescent="0.2">
      <c r="A15" s="893"/>
      <c r="B15" s="893"/>
      <c r="C15" s="893"/>
      <c r="D15" s="893"/>
      <c r="E15" s="893"/>
      <c r="F15" s="2"/>
      <c r="G15" s="2"/>
      <c r="H15" s="2"/>
      <c r="I15" s="2"/>
      <c r="J15" s="2"/>
    </row>
    <row r="16" spans="1:10" ht="20.45" customHeight="1" x14ac:dyDescent="0.2">
      <c r="A16" s="893"/>
      <c r="B16" s="893"/>
      <c r="C16" s="893"/>
      <c r="D16" s="893"/>
      <c r="E16" s="893"/>
      <c r="F16" s="2"/>
      <c r="G16" s="2"/>
      <c r="H16" s="2"/>
      <c r="I16" s="2"/>
      <c r="J16" s="2"/>
    </row>
    <row r="17" spans="1:10" ht="12.95" customHeight="1" x14ac:dyDescent="0.2">
      <c r="A17" s="893" t="s">
        <v>555</v>
      </c>
      <c r="B17" s="893"/>
      <c r="C17" s="893"/>
      <c r="D17" s="893"/>
      <c r="E17" s="893"/>
      <c r="F17" s="2"/>
      <c r="G17" s="2"/>
      <c r="H17" s="2"/>
      <c r="I17" s="2"/>
      <c r="J17" s="2"/>
    </row>
    <row r="18" spans="1:10" x14ac:dyDescent="0.2">
      <c r="A18" s="893"/>
      <c r="B18" s="893"/>
      <c r="C18" s="893"/>
      <c r="D18" s="893"/>
      <c r="E18" s="893"/>
      <c r="F18" s="2"/>
      <c r="G18" s="2"/>
      <c r="H18" s="2"/>
      <c r="I18" s="2"/>
      <c r="J18" s="2"/>
    </row>
    <row r="19" spans="1:10" ht="12.95" x14ac:dyDescent="0.3">
      <c r="A19" s="474" t="s">
        <v>5</v>
      </c>
      <c r="B19" s="2"/>
      <c r="C19" s="2"/>
      <c r="D19" s="2"/>
      <c r="E19" s="2"/>
      <c r="F19" s="2"/>
      <c r="G19" s="2"/>
      <c r="H19" s="2"/>
      <c r="I19" s="2"/>
      <c r="J19" s="2"/>
    </row>
    <row r="20" spans="1:10" ht="12.95" x14ac:dyDescent="0.3">
      <c r="A20" s="2"/>
      <c r="B20" s="2"/>
      <c r="C20" s="2"/>
      <c r="D20" s="2"/>
      <c r="E20" s="2"/>
      <c r="F20" s="2"/>
      <c r="G20" s="2"/>
      <c r="H20" s="2"/>
      <c r="I20" s="2"/>
      <c r="J20" s="2"/>
    </row>
    <row r="21" spans="1:10" ht="12.95" x14ac:dyDescent="0.3">
      <c r="A21" s="2"/>
      <c r="B21" s="2"/>
      <c r="C21" s="2"/>
      <c r="D21" s="2"/>
      <c r="E21" s="2"/>
      <c r="F21" s="2"/>
      <c r="G21" s="2"/>
      <c r="H21" s="2"/>
      <c r="I21" s="2"/>
      <c r="J21" s="2"/>
    </row>
  </sheetData>
  <mergeCells count="2">
    <mergeCell ref="A17:E18"/>
    <mergeCell ref="A13:E16"/>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zoomScaleNormal="100" workbookViewId="0">
      <selection activeCell="E17" sqref="E17"/>
    </sheetView>
  </sheetViews>
  <sheetFormatPr baseColWidth="10" defaultColWidth="10.85546875" defaultRowHeight="12.75" x14ac:dyDescent="0.2"/>
  <cols>
    <col min="1" max="1" width="52.140625" style="312" customWidth="1"/>
    <col min="2" max="6" width="11.42578125" style="312" customWidth="1"/>
    <col min="7" max="16384" width="10.85546875" style="312"/>
  </cols>
  <sheetData>
    <row r="1" spans="1:11" ht="12.95" x14ac:dyDescent="0.3">
      <c r="A1" s="347" t="s">
        <v>427</v>
      </c>
      <c r="B1" s="310"/>
      <c r="C1" s="310"/>
      <c r="D1" s="310"/>
      <c r="E1" s="310"/>
      <c r="F1" s="310"/>
    </row>
    <row r="2" spans="1:11" ht="12.95" x14ac:dyDescent="0.3">
      <c r="A2" s="363" t="s">
        <v>425</v>
      </c>
      <c r="B2" s="310"/>
      <c r="C2" s="310"/>
      <c r="D2" s="310"/>
      <c r="E2" s="310"/>
      <c r="F2" s="310"/>
    </row>
    <row r="3" spans="1:11" x14ac:dyDescent="0.2">
      <c r="A3" s="363" t="s">
        <v>426</v>
      </c>
      <c r="B3" s="310"/>
      <c r="C3" s="310"/>
      <c r="D3" s="310"/>
      <c r="E3" s="310"/>
      <c r="F3" s="310"/>
    </row>
    <row r="4" spans="1:11" x14ac:dyDescent="0.2">
      <c r="A4" s="348" t="s">
        <v>202</v>
      </c>
      <c r="B4" s="310"/>
      <c r="C4" s="310"/>
      <c r="D4" s="310"/>
      <c r="E4" s="310"/>
      <c r="F4" s="310"/>
    </row>
    <row r="5" spans="1:11" ht="12.95" x14ac:dyDescent="0.3">
      <c r="A5" s="348"/>
      <c r="B5" s="310"/>
      <c r="C5" s="310"/>
      <c r="D5" s="310"/>
      <c r="E5" s="310"/>
      <c r="F5" s="310"/>
    </row>
    <row r="6" spans="1:11" x14ac:dyDescent="0.2">
      <c r="A6" s="894"/>
      <c r="B6" s="388" t="s">
        <v>6</v>
      </c>
      <c r="C6" s="380" t="s">
        <v>7</v>
      </c>
      <c r="D6" s="388" t="s">
        <v>8</v>
      </c>
      <c r="E6" s="381" t="s">
        <v>9</v>
      </c>
      <c r="F6" s="349"/>
    </row>
    <row r="7" spans="1:11" x14ac:dyDescent="0.2">
      <c r="A7" s="895"/>
      <c r="B7" s="389" t="s">
        <v>10</v>
      </c>
      <c r="C7" s="386" t="s">
        <v>10</v>
      </c>
      <c r="D7" s="389" t="s">
        <v>10</v>
      </c>
      <c r="E7" s="387" t="s">
        <v>10</v>
      </c>
      <c r="F7" s="349"/>
    </row>
    <row r="8" spans="1:11" ht="12.95" x14ac:dyDescent="0.3">
      <c r="A8" s="370" t="s">
        <v>11</v>
      </c>
      <c r="B8" s="390">
        <v>3.95011361032266</v>
      </c>
      <c r="C8" s="378">
        <v>1.5684272240058021</v>
      </c>
      <c r="D8" s="390">
        <v>8.0455867674140507</v>
      </c>
      <c r="E8" s="382">
        <v>3.3836954790286882</v>
      </c>
      <c r="F8" s="353"/>
      <c r="H8" s="352"/>
      <c r="I8" s="352"/>
      <c r="J8" s="352"/>
      <c r="K8" s="352"/>
    </row>
    <row r="9" spans="1:11" ht="12.95" x14ac:dyDescent="0.3">
      <c r="A9" s="370" t="s">
        <v>12</v>
      </c>
      <c r="B9" s="390">
        <v>4.3515355919553542</v>
      </c>
      <c r="C9" s="378">
        <v>2.9760956731275314</v>
      </c>
      <c r="D9" s="390">
        <v>6.6257910275679848</v>
      </c>
      <c r="E9" s="382">
        <v>3.0222180256495932</v>
      </c>
      <c r="F9" s="353"/>
      <c r="H9" s="352"/>
      <c r="I9" s="352"/>
      <c r="J9" s="352"/>
      <c r="K9" s="352"/>
    </row>
    <row r="10" spans="1:11" ht="12.95" x14ac:dyDescent="0.3">
      <c r="A10" s="371" t="s">
        <v>13</v>
      </c>
      <c r="B10" s="391">
        <v>4.0208005349575444</v>
      </c>
      <c r="C10" s="379">
        <v>4.1634967139977022</v>
      </c>
      <c r="D10" s="391">
        <v>4.1293747773526377</v>
      </c>
      <c r="E10" s="383">
        <v>2.5434845551911138</v>
      </c>
      <c r="F10" s="354"/>
      <c r="H10" s="352"/>
      <c r="I10" s="352"/>
      <c r="J10" s="352"/>
      <c r="K10" s="352"/>
    </row>
    <row r="11" spans="1:11" x14ac:dyDescent="0.2">
      <c r="A11" s="371" t="s">
        <v>14</v>
      </c>
      <c r="B11" s="391">
        <v>7.0864995354067588</v>
      </c>
      <c r="C11" s="379">
        <v>2.0535650858455483</v>
      </c>
      <c r="D11" s="391">
        <v>1.7632536519344626</v>
      </c>
      <c r="E11" s="383">
        <v>1.4392889894955374</v>
      </c>
      <c r="F11" s="354"/>
      <c r="H11" s="352"/>
      <c r="I11" s="352"/>
      <c r="J11" s="352"/>
      <c r="K11" s="352"/>
    </row>
    <row r="12" spans="1:11" ht="12.95" x14ac:dyDescent="0.3">
      <c r="A12" s="371" t="s">
        <v>15</v>
      </c>
      <c r="B12" s="391">
        <v>10.83023946275712</v>
      </c>
      <c r="C12" s="379">
        <v>1.8447867384462313</v>
      </c>
      <c r="D12" s="391">
        <v>11.76532558786748</v>
      </c>
      <c r="E12" s="383">
        <v>-4.6584958422537142</v>
      </c>
      <c r="F12" s="354"/>
      <c r="H12" s="352"/>
      <c r="I12" s="352"/>
      <c r="J12" s="352"/>
      <c r="K12" s="352"/>
    </row>
    <row r="13" spans="1:11" ht="12.95" x14ac:dyDescent="0.3">
      <c r="A13" s="371" t="s">
        <v>16</v>
      </c>
      <c r="B13" s="391">
        <v>3.9227809173619619</v>
      </c>
      <c r="C13" s="379">
        <v>5.0399795549044484</v>
      </c>
      <c r="D13" s="391">
        <v>10.481971865808063</v>
      </c>
      <c r="E13" s="383">
        <v>4.328675996660948</v>
      </c>
      <c r="F13" s="354"/>
      <c r="H13" s="352"/>
      <c r="I13" s="352"/>
      <c r="J13" s="352"/>
      <c r="K13" s="352"/>
    </row>
    <row r="14" spans="1:11" ht="14.45" x14ac:dyDescent="0.3">
      <c r="A14" s="371" t="s">
        <v>203</v>
      </c>
      <c r="B14" s="391">
        <v>2.0075661878363746</v>
      </c>
      <c r="C14" s="379">
        <v>-1.6209292169745737</v>
      </c>
      <c r="D14" s="391">
        <v>2.6865920545092195</v>
      </c>
      <c r="E14" s="383">
        <v>1.3539595770581343</v>
      </c>
      <c r="F14" s="354"/>
      <c r="H14" s="352"/>
      <c r="I14" s="352"/>
      <c r="J14" s="352"/>
      <c r="K14" s="352"/>
    </row>
    <row r="15" spans="1:11" ht="12.95" x14ac:dyDescent="0.3">
      <c r="A15" s="371" t="s">
        <v>18</v>
      </c>
      <c r="B15" s="391">
        <v>14.313196513629464</v>
      </c>
      <c r="C15" s="379">
        <v>-42.468485257958754</v>
      </c>
      <c r="D15" s="391">
        <v>-8.1873462524963401</v>
      </c>
      <c r="E15" s="383">
        <v>15.933312020794446</v>
      </c>
      <c r="F15" s="354"/>
      <c r="H15" s="352"/>
      <c r="I15" s="352"/>
      <c r="J15" s="352"/>
      <c r="K15" s="352"/>
    </row>
    <row r="16" spans="1:11" ht="12.95" x14ac:dyDescent="0.3">
      <c r="A16" s="370" t="s">
        <v>19</v>
      </c>
      <c r="B16" s="390">
        <v>1.2670587100854647</v>
      </c>
      <c r="C16" s="378">
        <v>-6.1903908850900393</v>
      </c>
      <c r="D16" s="390">
        <v>17.835115776397373</v>
      </c>
      <c r="E16" s="382">
        <v>4.8356389458409694</v>
      </c>
      <c r="F16" s="353"/>
      <c r="H16" s="352"/>
      <c r="I16" s="352"/>
      <c r="J16" s="352"/>
      <c r="K16" s="352"/>
    </row>
    <row r="17" spans="1:11" x14ac:dyDescent="0.2">
      <c r="A17" s="371" t="s">
        <v>20</v>
      </c>
      <c r="B17" s="391">
        <v>19.171852637549264</v>
      </c>
      <c r="C17" s="379">
        <v>-2.11029614279866</v>
      </c>
      <c r="D17" s="391">
        <v>23.839188570286666</v>
      </c>
      <c r="E17" s="383">
        <v>-11.225580003878775</v>
      </c>
      <c r="F17" s="354"/>
      <c r="H17" s="352"/>
      <c r="I17" s="352"/>
      <c r="J17" s="352"/>
      <c r="K17" s="352"/>
    </row>
    <row r="18" spans="1:11" ht="12.95" x14ac:dyDescent="0.3">
      <c r="A18" s="372" t="s">
        <v>21</v>
      </c>
      <c r="B18" s="392">
        <v>-11.951214543823127</v>
      </c>
      <c r="C18" s="384">
        <v>-10.601723516788354</v>
      </c>
      <c r="D18" s="392">
        <v>11.950649047199462</v>
      </c>
      <c r="E18" s="385">
        <v>38.156559024790113</v>
      </c>
      <c r="F18" s="354"/>
      <c r="H18" s="352"/>
      <c r="I18" s="352"/>
      <c r="J18" s="352"/>
      <c r="K18" s="352"/>
    </row>
    <row r="19" spans="1:11" x14ac:dyDescent="0.2">
      <c r="A19" s="355" t="s">
        <v>204</v>
      </c>
      <c r="B19" s="356"/>
      <c r="C19" s="356"/>
      <c r="D19" s="356"/>
      <c r="E19" s="356"/>
      <c r="F19" s="356"/>
    </row>
    <row r="20" spans="1:11" ht="12.95" x14ac:dyDescent="0.3">
      <c r="A20" s="311" t="s">
        <v>5</v>
      </c>
      <c r="B20" s="310"/>
      <c r="C20" s="310"/>
      <c r="D20" s="310"/>
      <c r="E20" s="310"/>
      <c r="F20" s="310"/>
    </row>
    <row r="23" spans="1:11" ht="12.95" x14ac:dyDescent="0.3">
      <c r="B23" s="357"/>
      <c r="C23" s="357"/>
      <c r="D23" s="357"/>
      <c r="E23" s="357"/>
    </row>
    <row r="24" spans="1:11" ht="12.95" x14ac:dyDescent="0.3">
      <c r="B24" s="357"/>
      <c r="C24" s="357"/>
      <c r="D24" s="357"/>
      <c r="E24" s="357"/>
    </row>
    <row r="25" spans="1:11" ht="12.95" x14ac:dyDescent="0.3">
      <c r="B25" s="357"/>
      <c r="C25" s="357"/>
      <c r="D25" s="357"/>
      <c r="E25" s="357"/>
      <c r="F25" s="313"/>
    </row>
    <row r="26" spans="1:11" ht="12.95" x14ac:dyDescent="0.3">
      <c r="B26" s="357"/>
      <c r="C26" s="357"/>
      <c r="D26" s="357"/>
      <c r="E26" s="357"/>
      <c r="F26" s="313"/>
    </row>
    <row r="27" spans="1:11" ht="12.95" x14ac:dyDescent="0.3">
      <c r="B27" s="357"/>
      <c r="C27" s="357"/>
      <c r="D27" s="357"/>
      <c r="E27" s="357"/>
      <c r="F27" s="313"/>
    </row>
    <row r="28" spans="1:11" ht="12.95" x14ac:dyDescent="0.3">
      <c r="B28" s="357"/>
      <c r="C28" s="357"/>
      <c r="D28" s="357"/>
      <c r="E28" s="357"/>
      <c r="F28" s="313"/>
    </row>
    <row r="29" spans="1:11" ht="12.95" x14ac:dyDescent="0.3">
      <c r="B29" s="357"/>
      <c r="C29" s="357"/>
      <c r="D29" s="357"/>
      <c r="E29" s="357"/>
      <c r="F29" s="313"/>
    </row>
    <row r="30" spans="1:11" ht="12.95" x14ac:dyDescent="0.3">
      <c r="B30" s="357"/>
      <c r="C30" s="357"/>
      <c r="D30" s="357"/>
      <c r="E30" s="357"/>
      <c r="F30" s="313"/>
    </row>
    <row r="31" spans="1:11" ht="12.95" x14ac:dyDescent="0.3">
      <c r="B31" s="357"/>
      <c r="C31" s="357"/>
      <c r="D31" s="357"/>
      <c r="E31" s="357"/>
      <c r="F31" s="313"/>
    </row>
    <row r="32" spans="1:11" ht="12.95" x14ac:dyDescent="0.3">
      <c r="B32" s="357"/>
      <c r="C32" s="357"/>
      <c r="D32" s="357"/>
      <c r="E32" s="357"/>
      <c r="F32" s="313"/>
    </row>
    <row r="33" spans="2:6" ht="12.95" x14ac:dyDescent="0.3">
      <c r="B33" s="357"/>
      <c r="C33" s="357"/>
      <c r="D33" s="357"/>
      <c r="E33" s="357"/>
      <c r="F33" s="313"/>
    </row>
    <row r="34" spans="2:6" ht="12.95" x14ac:dyDescent="0.3">
      <c r="B34" s="358"/>
      <c r="C34" s="358"/>
      <c r="D34" s="358"/>
      <c r="E34" s="358"/>
      <c r="F34" s="313"/>
    </row>
    <row r="35" spans="2:6" ht="12.95" x14ac:dyDescent="0.3">
      <c r="B35" s="313"/>
      <c r="C35" s="313"/>
      <c r="D35" s="313"/>
      <c r="E35" s="313"/>
      <c r="F35" s="313"/>
    </row>
    <row r="36" spans="2:6" ht="12.95" x14ac:dyDescent="0.3">
      <c r="B36" s="313"/>
      <c r="C36" s="313"/>
      <c r="D36" s="313"/>
      <c r="E36" s="313"/>
      <c r="F36" s="313"/>
    </row>
    <row r="37" spans="2:6" ht="12.95" x14ac:dyDescent="0.3">
      <c r="B37" s="313"/>
      <c r="C37" s="313"/>
      <c r="D37" s="313"/>
      <c r="E37" s="313"/>
      <c r="F37" s="313"/>
    </row>
  </sheetData>
  <mergeCells count="1">
    <mergeCell ref="A6:A7"/>
  </mergeCells>
  <pageMargins left="0.70000000000000007" right="0.70000000000000007" top="0.75" bottom="0.75" header="0.30000000000000004" footer="0.30000000000000004"/>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F21" sqref="F21"/>
    </sheetView>
  </sheetViews>
  <sheetFormatPr baseColWidth="10" defaultColWidth="10.85546875" defaultRowHeight="12.75" x14ac:dyDescent="0.2"/>
  <cols>
    <col min="1" max="1" width="22" style="312" customWidth="1"/>
    <col min="2" max="2" width="10.42578125" style="312" customWidth="1"/>
    <col min="3" max="3" width="9.85546875" style="312" customWidth="1"/>
    <col min="4" max="4" width="7.85546875" style="312" bestFit="1" customWidth="1"/>
    <col min="5" max="5" width="11.42578125" style="312" customWidth="1"/>
    <col min="6" max="16384" width="10.85546875" style="312"/>
  </cols>
  <sheetData>
    <row r="1" spans="1:8" ht="12.95" x14ac:dyDescent="0.3">
      <c r="A1" s="359" t="s">
        <v>430</v>
      </c>
      <c r="B1" s="310"/>
      <c r="C1" s="310"/>
      <c r="D1" s="310"/>
    </row>
    <row r="2" spans="1:8" ht="12.95" x14ac:dyDescent="0.3">
      <c r="A2" s="393" t="s">
        <v>428</v>
      </c>
      <c r="B2" s="310"/>
      <c r="C2" s="310"/>
      <c r="D2" s="310"/>
    </row>
    <row r="3" spans="1:8" ht="12.95" x14ac:dyDescent="0.3">
      <c r="A3" s="310" t="s">
        <v>429</v>
      </c>
      <c r="B3" s="310"/>
      <c r="C3" s="310"/>
      <c r="D3" s="310"/>
    </row>
    <row r="4" spans="1:8" ht="12.95" x14ac:dyDescent="0.3">
      <c r="A4" s="310"/>
      <c r="B4" s="310"/>
      <c r="C4" s="310"/>
      <c r="D4" s="310"/>
    </row>
    <row r="5" spans="1:8" x14ac:dyDescent="0.2">
      <c r="A5" s="894"/>
      <c r="B5" s="896" t="s">
        <v>83</v>
      </c>
      <c r="C5" s="898" t="s">
        <v>209</v>
      </c>
      <c r="D5" s="896" t="s">
        <v>168</v>
      </c>
    </row>
    <row r="6" spans="1:8" x14ac:dyDescent="0.2">
      <c r="A6" s="895"/>
      <c r="B6" s="897"/>
      <c r="C6" s="899"/>
      <c r="D6" s="897"/>
    </row>
    <row r="7" spans="1:8" ht="12.95" x14ac:dyDescent="0.3">
      <c r="A7" s="400" t="s">
        <v>210</v>
      </c>
      <c r="B7" s="396">
        <v>47900125.402637996</v>
      </c>
      <c r="C7" s="394">
        <v>5.0264540757174103</v>
      </c>
      <c r="D7" s="398">
        <v>24.138255788637352</v>
      </c>
      <c r="G7" s="352"/>
      <c r="H7" s="352"/>
    </row>
    <row r="8" spans="1:8" ht="12.95" x14ac:dyDescent="0.3">
      <c r="A8" s="400" t="s">
        <v>211</v>
      </c>
      <c r="B8" s="396">
        <v>252480.17291199981</v>
      </c>
      <c r="C8" s="394">
        <v>-57.604871368660959</v>
      </c>
      <c r="D8" s="398">
        <v>0.1272320467656563</v>
      </c>
      <c r="G8" s="352"/>
      <c r="H8" s="352"/>
    </row>
    <row r="9" spans="1:8" ht="12.95" x14ac:dyDescent="0.3">
      <c r="A9" s="401" t="s">
        <v>212</v>
      </c>
      <c r="B9" s="397">
        <v>48152605.575549997</v>
      </c>
      <c r="C9" s="395">
        <v>4.2191619641538125</v>
      </c>
      <c r="D9" s="399">
        <v>24.265487835403007</v>
      </c>
      <c r="G9" s="352"/>
      <c r="H9" s="352"/>
    </row>
    <row r="10" spans="1:8" ht="12.95" x14ac:dyDescent="0.3">
      <c r="A10" s="310" t="s">
        <v>5</v>
      </c>
      <c r="B10" s="310"/>
      <c r="C10" s="310"/>
      <c r="D10" s="310"/>
    </row>
    <row r="12" spans="1:8" ht="12.95" x14ac:dyDescent="0.3">
      <c r="B12" s="360"/>
      <c r="C12" s="360"/>
    </row>
    <row r="13" spans="1:8" ht="12.95" x14ac:dyDescent="0.3">
      <c r="B13" s="360"/>
      <c r="C13" s="360"/>
    </row>
    <row r="14" spans="1:8" ht="12.95" x14ac:dyDescent="0.3">
      <c r="B14" s="360"/>
      <c r="C14" s="360"/>
      <c r="D14" s="360"/>
    </row>
    <row r="17" spans="2:4" ht="12.95" x14ac:dyDescent="0.3">
      <c r="B17" s="314"/>
      <c r="C17" s="314"/>
      <c r="D17" s="314"/>
    </row>
    <row r="18" spans="2:4" ht="12.95" x14ac:dyDescent="0.3">
      <c r="B18" s="314"/>
      <c r="C18" s="314"/>
      <c r="D18" s="314"/>
    </row>
    <row r="19" spans="2:4" ht="12.95" x14ac:dyDescent="0.3">
      <c r="B19" s="314"/>
      <c r="C19" s="314"/>
      <c r="D19" s="314"/>
    </row>
  </sheetData>
  <mergeCells count="4">
    <mergeCell ref="A5:A6"/>
    <mergeCell ref="B5:B6"/>
    <mergeCell ref="C5:C6"/>
    <mergeCell ref="D5:D6"/>
  </mergeCells>
  <pageMargins left="0.70000000000000007" right="0.70000000000000007" top="0.75" bottom="0.75" header="0.30000000000000004" footer="0.3000000000000000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workbookViewId="0">
      <selection activeCell="B6" sqref="B6"/>
    </sheetView>
  </sheetViews>
  <sheetFormatPr baseColWidth="10" defaultColWidth="10.85546875" defaultRowHeight="12.75" x14ac:dyDescent="0.2"/>
  <cols>
    <col min="1" max="1" width="56.5703125" style="19" customWidth="1"/>
    <col min="2" max="4" width="14.140625" style="19" bestFit="1" customWidth="1"/>
    <col min="5" max="6" width="11" style="19" bestFit="1" customWidth="1"/>
    <col min="7" max="7" width="13.140625" style="19" bestFit="1" customWidth="1"/>
    <col min="8" max="8" width="12.28515625" style="19" bestFit="1" customWidth="1"/>
    <col min="9" max="16384" width="10.85546875" style="19"/>
  </cols>
  <sheetData>
    <row r="1" spans="1:8" ht="12.95" x14ac:dyDescent="0.3">
      <c r="A1" s="65" t="s">
        <v>603</v>
      </c>
    </row>
    <row r="2" spans="1:8" ht="12.95" x14ac:dyDescent="0.3">
      <c r="A2" s="65" t="s">
        <v>604</v>
      </c>
    </row>
    <row r="3" spans="1:8" x14ac:dyDescent="0.2">
      <c r="A3" s="65" t="s">
        <v>605</v>
      </c>
    </row>
    <row r="4" spans="1:8" ht="12.95" x14ac:dyDescent="0.3">
      <c r="A4" s="19" t="s">
        <v>606</v>
      </c>
    </row>
    <row r="6" spans="1:8" ht="76.5" x14ac:dyDescent="0.2">
      <c r="A6" s="453" t="s">
        <v>566</v>
      </c>
      <c r="B6" s="475" t="s">
        <v>567</v>
      </c>
      <c r="C6" s="475" t="s">
        <v>568</v>
      </c>
      <c r="D6" s="475" t="s">
        <v>216</v>
      </c>
      <c r="E6" s="475" t="s">
        <v>569</v>
      </c>
      <c r="F6" s="475" t="s">
        <v>570</v>
      </c>
      <c r="G6" s="476" t="s">
        <v>571</v>
      </c>
      <c r="H6" s="476" t="s">
        <v>572</v>
      </c>
    </row>
    <row r="7" spans="1:8" x14ac:dyDescent="0.2">
      <c r="A7" s="477" t="s">
        <v>573</v>
      </c>
      <c r="B7" s="478">
        <v>19534317</v>
      </c>
      <c r="C7" s="478">
        <v>20189586</v>
      </c>
      <c r="D7" s="478">
        <v>18603004</v>
      </c>
      <c r="E7" s="485">
        <v>95.232426094037478</v>
      </c>
      <c r="F7" s="485">
        <v>92.141582298913903</v>
      </c>
      <c r="G7" s="479">
        <v>-931313</v>
      </c>
      <c r="H7" s="479">
        <v>-1586582</v>
      </c>
    </row>
    <row r="8" spans="1:8" ht="12.95" x14ac:dyDescent="0.3">
      <c r="A8" s="480" t="s">
        <v>574</v>
      </c>
      <c r="B8" s="481">
        <v>125276371</v>
      </c>
      <c r="C8" s="481">
        <v>132863180</v>
      </c>
      <c r="D8" s="481">
        <v>130839736</v>
      </c>
      <c r="E8" s="486">
        <v>104.44087337108448</v>
      </c>
      <c r="F8" s="486">
        <v>98.477046838710308</v>
      </c>
      <c r="G8" s="482">
        <v>5563365</v>
      </c>
      <c r="H8" s="482">
        <v>-2023444</v>
      </c>
    </row>
    <row r="9" spans="1:8" ht="12.95" x14ac:dyDescent="0.3">
      <c r="A9" s="480" t="s">
        <v>575</v>
      </c>
      <c r="B9" s="481">
        <v>585369193</v>
      </c>
      <c r="C9" s="481">
        <v>586183263</v>
      </c>
      <c r="D9" s="481">
        <v>582350028</v>
      </c>
      <c r="E9" s="486">
        <v>99.484228921490242</v>
      </c>
      <c r="F9" s="486">
        <v>99.346068841955315</v>
      </c>
      <c r="G9" s="482">
        <v>-3019165</v>
      </c>
      <c r="H9" s="482">
        <v>-3833235</v>
      </c>
    </row>
    <row r="10" spans="1:8" x14ac:dyDescent="0.2">
      <c r="A10" s="480" t="s">
        <v>576</v>
      </c>
      <c r="B10" s="481">
        <v>79647885</v>
      </c>
      <c r="C10" s="481">
        <v>89322118</v>
      </c>
      <c r="D10" s="481">
        <v>88917205</v>
      </c>
      <c r="E10" s="486">
        <v>111.63787337228102</v>
      </c>
      <c r="F10" s="486">
        <v>99.546682267431237</v>
      </c>
      <c r="G10" s="482">
        <v>9269320</v>
      </c>
      <c r="H10" s="482">
        <v>-404913</v>
      </c>
    </row>
    <row r="11" spans="1:8" x14ac:dyDescent="0.2">
      <c r="A11" s="480" t="s">
        <v>577</v>
      </c>
      <c r="B11" s="481">
        <v>3374322143</v>
      </c>
      <c r="C11" s="481">
        <v>3445552208.3699999</v>
      </c>
      <c r="D11" s="481">
        <v>3380834467.54</v>
      </c>
      <c r="E11" s="486">
        <v>100.19299652682865</v>
      </c>
      <c r="F11" s="486">
        <v>98.121701924214449</v>
      </c>
      <c r="G11" s="482">
        <v>6512324.5399999619</v>
      </c>
      <c r="H11" s="482">
        <v>-64717740.829999924</v>
      </c>
    </row>
    <row r="12" spans="1:8" ht="12.95" x14ac:dyDescent="0.3">
      <c r="A12" s="480" t="s">
        <v>578</v>
      </c>
      <c r="B12" s="481">
        <v>259788973</v>
      </c>
      <c r="C12" s="481">
        <v>259212821.56999999</v>
      </c>
      <c r="D12" s="481">
        <v>239339607.97999999</v>
      </c>
      <c r="E12" s="486">
        <v>92.128470741519891</v>
      </c>
      <c r="F12" s="486">
        <v>92.333244370540029</v>
      </c>
      <c r="G12" s="482">
        <v>-20449365.020000011</v>
      </c>
      <c r="H12" s="482">
        <v>-19873213.590000004</v>
      </c>
    </row>
    <row r="13" spans="1:8" x14ac:dyDescent="0.2">
      <c r="A13" s="480" t="s">
        <v>579</v>
      </c>
      <c r="B13" s="481">
        <v>555520160</v>
      </c>
      <c r="C13" s="481">
        <v>573929963</v>
      </c>
      <c r="D13" s="481">
        <v>558314415</v>
      </c>
      <c r="E13" s="486">
        <v>100.50299794700518</v>
      </c>
      <c r="F13" s="486">
        <v>97.279189272785885</v>
      </c>
      <c r="G13" s="482">
        <v>2794255</v>
      </c>
      <c r="H13" s="482">
        <v>-15615548</v>
      </c>
    </row>
    <row r="14" spans="1:8" ht="12.95" x14ac:dyDescent="0.3">
      <c r="A14" s="480" t="s">
        <v>580</v>
      </c>
      <c r="B14" s="481">
        <v>448620036</v>
      </c>
      <c r="C14" s="481">
        <v>533922446</v>
      </c>
      <c r="D14" s="481">
        <v>529683527</v>
      </c>
      <c r="E14" s="486">
        <v>118.06952086286222</v>
      </c>
      <c r="F14" s="486">
        <v>99.206079641012138</v>
      </c>
      <c r="G14" s="482">
        <v>81063491</v>
      </c>
      <c r="H14" s="482">
        <v>-4238919</v>
      </c>
    </row>
    <row r="15" spans="1:8" x14ac:dyDescent="0.2">
      <c r="A15" s="480" t="s">
        <v>581</v>
      </c>
      <c r="B15" s="481">
        <v>10831974340</v>
      </c>
      <c r="C15" s="481">
        <v>10853328357</v>
      </c>
      <c r="D15" s="481">
        <v>10512229892</v>
      </c>
      <c r="E15" s="486">
        <v>97.04814249033754</v>
      </c>
      <c r="F15" s="486">
        <v>96.857199434309905</v>
      </c>
      <c r="G15" s="482">
        <v>-319744448</v>
      </c>
      <c r="H15" s="482">
        <v>-341098465</v>
      </c>
    </row>
    <row r="16" spans="1:8" ht="12.95" x14ac:dyDescent="0.3">
      <c r="A16" s="480" t="s">
        <v>582</v>
      </c>
      <c r="B16" s="481">
        <v>1284866598</v>
      </c>
      <c r="C16" s="481">
        <v>1365094193</v>
      </c>
      <c r="D16" s="481">
        <v>1324770608</v>
      </c>
      <c r="E16" s="486">
        <v>103.10569284485361</v>
      </c>
      <c r="F16" s="486">
        <v>97.046095045545329</v>
      </c>
      <c r="G16" s="482">
        <v>39904010</v>
      </c>
      <c r="H16" s="482">
        <v>-40323585</v>
      </c>
    </row>
    <row r="17" spans="1:8" ht="12.95" x14ac:dyDescent="0.3">
      <c r="A17" s="480" t="s">
        <v>583</v>
      </c>
      <c r="B17" s="481">
        <v>1771089019</v>
      </c>
      <c r="C17" s="481">
        <v>1820141358.1500001</v>
      </c>
      <c r="D17" s="481">
        <v>1785023073.0899999</v>
      </c>
      <c r="E17" s="486">
        <v>100.78675063424352</v>
      </c>
      <c r="F17" s="486">
        <v>98.070573755013484</v>
      </c>
      <c r="G17" s="482">
        <v>13934054.089999914</v>
      </c>
      <c r="H17" s="482">
        <v>-35118285.060000181</v>
      </c>
    </row>
    <row r="18" spans="1:8" x14ac:dyDescent="0.2">
      <c r="A18" s="480" t="s">
        <v>584</v>
      </c>
      <c r="B18" s="481">
        <v>2477430737</v>
      </c>
      <c r="C18" s="481">
        <v>2502302634</v>
      </c>
      <c r="D18" s="481">
        <v>2483826471</v>
      </c>
      <c r="E18" s="486">
        <v>100.25815995194056</v>
      </c>
      <c r="F18" s="486">
        <v>99.261633555072208</v>
      </c>
      <c r="G18" s="482">
        <v>6395734</v>
      </c>
      <c r="H18" s="482">
        <v>-18476163</v>
      </c>
    </row>
    <row r="19" spans="1:8" ht="12.95" x14ac:dyDescent="0.3">
      <c r="A19" s="480" t="s">
        <v>585</v>
      </c>
      <c r="B19" s="481">
        <v>490811899</v>
      </c>
      <c r="C19" s="481">
        <v>533247278</v>
      </c>
      <c r="D19" s="481">
        <v>530497268</v>
      </c>
      <c r="E19" s="486">
        <v>108.08565747506461</v>
      </c>
      <c r="F19" s="486">
        <v>99.484289913243586</v>
      </c>
      <c r="G19" s="482">
        <v>39685369</v>
      </c>
      <c r="H19" s="482">
        <v>-2750010</v>
      </c>
    </row>
    <row r="20" spans="1:8" ht="12.95" x14ac:dyDescent="0.3">
      <c r="A20" s="480" t="s">
        <v>586</v>
      </c>
      <c r="B20" s="481">
        <v>24269067</v>
      </c>
      <c r="C20" s="481">
        <v>25667708</v>
      </c>
      <c r="D20" s="481">
        <v>25244133</v>
      </c>
      <c r="E20" s="486">
        <v>104.01773170760953</v>
      </c>
      <c r="F20" s="486">
        <v>98.349774744203884</v>
      </c>
      <c r="G20" s="482">
        <v>975066</v>
      </c>
      <c r="H20" s="482">
        <v>-423575</v>
      </c>
    </row>
    <row r="21" spans="1:8" x14ac:dyDescent="0.2">
      <c r="A21" s="480" t="s">
        <v>587</v>
      </c>
      <c r="B21" s="481">
        <v>7036036646</v>
      </c>
      <c r="C21" s="481">
        <v>7514311881</v>
      </c>
      <c r="D21" s="481">
        <v>7494206655</v>
      </c>
      <c r="E21" s="486">
        <v>106.51176268759872</v>
      </c>
      <c r="F21" s="486">
        <v>99.732440889885922</v>
      </c>
      <c r="G21" s="482">
        <v>458170009</v>
      </c>
      <c r="H21" s="482">
        <v>-20105226</v>
      </c>
    </row>
    <row r="22" spans="1:8" ht="12.95" x14ac:dyDescent="0.3">
      <c r="A22" s="480" t="s">
        <v>588</v>
      </c>
      <c r="B22" s="481">
        <v>8654719445</v>
      </c>
      <c r="C22" s="481">
        <v>9892283860</v>
      </c>
      <c r="D22" s="481">
        <v>9754771952</v>
      </c>
      <c r="E22" s="486">
        <v>112.71043520232793</v>
      </c>
      <c r="F22" s="486">
        <v>98.609907378860839</v>
      </c>
      <c r="G22" s="482">
        <v>1100052507</v>
      </c>
      <c r="H22" s="482">
        <v>-137511908</v>
      </c>
    </row>
    <row r="23" spans="1:8" x14ac:dyDescent="0.2">
      <c r="A23" s="480" t="s">
        <v>589</v>
      </c>
      <c r="B23" s="481">
        <v>48418905</v>
      </c>
      <c r="C23" s="481">
        <v>50266090</v>
      </c>
      <c r="D23" s="481">
        <v>48986637</v>
      </c>
      <c r="E23" s="486">
        <v>101.17254200606148</v>
      </c>
      <c r="F23" s="486">
        <v>97.454639897394046</v>
      </c>
      <c r="G23" s="482">
        <v>567732</v>
      </c>
      <c r="H23" s="482">
        <v>-1279453</v>
      </c>
    </row>
    <row r="24" spans="1:8" ht="12.95" x14ac:dyDescent="0.3">
      <c r="A24" s="480" t="s">
        <v>590</v>
      </c>
      <c r="B24" s="481">
        <v>2063341948</v>
      </c>
      <c r="C24" s="481">
        <v>2231511834</v>
      </c>
      <c r="D24" s="481">
        <v>2227261297</v>
      </c>
      <c r="E24" s="486">
        <v>107.94436177478421</v>
      </c>
      <c r="F24" s="486">
        <v>99.809522094607004</v>
      </c>
      <c r="G24" s="482">
        <v>163919349</v>
      </c>
      <c r="H24" s="482">
        <v>-4250537</v>
      </c>
    </row>
    <row r="25" spans="1:8" ht="12.95" x14ac:dyDescent="0.3">
      <c r="A25" s="480" t="s">
        <v>591</v>
      </c>
      <c r="B25" s="481">
        <v>1057925134</v>
      </c>
      <c r="C25" s="481">
        <v>1086143358</v>
      </c>
      <c r="D25" s="481">
        <v>1073261030</v>
      </c>
      <c r="E25" s="486">
        <v>101.44962015809334</v>
      </c>
      <c r="F25" s="486">
        <v>98.813938518786216</v>
      </c>
      <c r="G25" s="482">
        <v>15335896</v>
      </c>
      <c r="H25" s="482">
        <v>-12882328</v>
      </c>
    </row>
    <row r="26" spans="1:8" x14ac:dyDescent="0.2">
      <c r="A26" s="480" t="s">
        <v>592</v>
      </c>
      <c r="B26" s="481">
        <v>29003205</v>
      </c>
      <c r="C26" s="481">
        <v>31708245</v>
      </c>
      <c r="D26" s="481">
        <v>31219131</v>
      </c>
      <c r="E26" s="486">
        <v>107.64027975528911</v>
      </c>
      <c r="F26" s="486">
        <v>98.457454835485208</v>
      </c>
      <c r="G26" s="482">
        <v>2215926</v>
      </c>
      <c r="H26" s="482">
        <v>-489114</v>
      </c>
    </row>
    <row r="27" spans="1:8" ht="12.95" x14ac:dyDescent="0.3">
      <c r="A27" s="480" t="s">
        <v>593</v>
      </c>
      <c r="B27" s="481">
        <v>481600004</v>
      </c>
      <c r="C27" s="481">
        <v>484351761</v>
      </c>
      <c r="D27" s="481">
        <v>470581972</v>
      </c>
      <c r="E27" s="486">
        <v>97.712202676808943</v>
      </c>
      <c r="F27" s="486">
        <v>97.157068455460831</v>
      </c>
      <c r="G27" s="482">
        <v>-11018032</v>
      </c>
      <c r="H27" s="482">
        <v>-13769789</v>
      </c>
    </row>
    <row r="28" spans="1:8" x14ac:dyDescent="0.2">
      <c r="A28" s="480" t="s">
        <v>594</v>
      </c>
      <c r="B28" s="481">
        <v>13411691</v>
      </c>
      <c r="C28" s="481">
        <v>14056406</v>
      </c>
      <c r="D28" s="481">
        <v>11864032</v>
      </c>
      <c r="E28" s="486">
        <v>88.460373863370407</v>
      </c>
      <c r="F28" s="486">
        <v>84.403025922842573</v>
      </c>
      <c r="G28" s="482">
        <v>-1547659</v>
      </c>
      <c r="H28" s="482">
        <v>-2192374</v>
      </c>
    </row>
    <row r="29" spans="1:8" x14ac:dyDescent="0.2">
      <c r="A29" s="480" t="s">
        <v>595</v>
      </c>
      <c r="B29" s="481">
        <v>194186945</v>
      </c>
      <c r="C29" s="481">
        <v>202030663</v>
      </c>
      <c r="D29" s="481">
        <v>199241998</v>
      </c>
      <c r="E29" s="486">
        <v>102.60318890129302</v>
      </c>
      <c r="F29" s="486">
        <v>98.619682300404079</v>
      </c>
      <c r="G29" s="482">
        <v>5055053</v>
      </c>
      <c r="H29" s="482">
        <v>-2788665</v>
      </c>
    </row>
    <row r="30" spans="1:8" x14ac:dyDescent="0.2">
      <c r="A30" s="480" t="s">
        <v>596</v>
      </c>
      <c r="B30" s="481">
        <v>120214137</v>
      </c>
      <c r="C30" s="481">
        <v>118261930</v>
      </c>
      <c r="D30" s="481">
        <v>114850952</v>
      </c>
      <c r="E30" s="486">
        <v>95.538640351425556</v>
      </c>
      <c r="F30" s="486">
        <v>97.115742995231017</v>
      </c>
      <c r="G30" s="482">
        <v>-5363185</v>
      </c>
      <c r="H30" s="482">
        <v>-3410978</v>
      </c>
    </row>
    <row r="31" spans="1:8" ht="12.95" x14ac:dyDescent="0.3">
      <c r="A31" s="480" t="s">
        <v>597</v>
      </c>
      <c r="B31" s="481">
        <v>57493903</v>
      </c>
      <c r="C31" s="481">
        <v>81997591</v>
      </c>
      <c r="D31" s="481">
        <v>81298892</v>
      </c>
      <c r="E31" s="486">
        <v>141.40437117306161</v>
      </c>
      <c r="F31" s="486">
        <v>99.14790301583372</v>
      </c>
      <c r="G31" s="482">
        <v>23804989</v>
      </c>
      <c r="H31" s="482">
        <v>-698699</v>
      </c>
    </row>
    <row r="32" spans="1:8" ht="12.95" x14ac:dyDescent="0.3">
      <c r="A32" s="480" t="s">
        <v>598</v>
      </c>
      <c r="B32" s="481">
        <v>132281647</v>
      </c>
      <c r="C32" s="481">
        <v>132415816</v>
      </c>
      <c r="D32" s="481">
        <v>128154566</v>
      </c>
      <c r="E32" s="486">
        <v>96.880080424157399</v>
      </c>
      <c r="F32" s="486">
        <v>96.781917652495537</v>
      </c>
      <c r="G32" s="482">
        <v>-4127081</v>
      </c>
      <c r="H32" s="482">
        <v>-4261250</v>
      </c>
    </row>
    <row r="33" spans="1:8" x14ac:dyDescent="0.2">
      <c r="A33" s="480" t="s">
        <v>599</v>
      </c>
      <c r="B33" s="481">
        <v>56129659</v>
      </c>
      <c r="C33" s="481">
        <v>57067262</v>
      </c>
      <c r="D33" s="481">
        <v>55893873</v>
      </c>
      <c r="E33" s="486">
        <v>99.579926184835728</v>
      </c>
      <c r="F33" s="486">
        <v>97.943849137181317</v>
      </c>
      <c r="G33" s="482">
        <v>-235786</v>
      </c>
      <c r="H33" s="482">
        <v>-1173389</v>
      </c>
    </row>
    <row r="34" spans="1:8" x14ac:dyDescent="0.2">
      <c r="A34" s="480" t="s">
        <v>600</v>
      </c>
      <c r="B34" s="481">
        <v>15772078</v>
      </c>
      <c r="C34" s="481">
        <v>16787052</v>
      </c>
      <c r="D34" s="481">
        <v>16698600</v>
      </c>
      <c r="E34" s="486">
        <v>105.87444469904345</v>
      </c>
      <c r="F34" s="486">
        <v>99.473093905946087</v>
      </c>
      <c r="G34" s="482">
        <v>926522</v>
      </c>
      <c r="H34" s="482">
        <v>-88452</v>
      </c>
    </row>
    <row r="35" spans="1:8" x14ac:dyDescent="0.2">
      <c r="A35" s="480" t="s">
        <v>601</v>
      </c>
      <c r="B35" s="481">
        <v>188232725</v>
      </c>
      <c r="C35" s="481">
        <v>184882101</v>
      </c>
      <c r="D35" s="481">
        <v>178952853</v>
      </c>
      <c r="E35" s="486">
        <v>95.070000713212849</v>
      </c>
      <c r="F35" s="486">
        <v>96.792957258745133</v>
      </c>
      <c r="G35" s="482">
        <v>-9279872</v>
      </c>
      <c r="H35" s="482">
        <v>-5929248</v>
      </c>
    </row>
    <row r="36" spans="1:8" x14ac:dyDescent="0.2">
      <c r="A36" s="480" t="s">
        <v>602</v>
      </c>
      <c r="B36" s="481"/>
      <c r="C36" s="481">
        <v>806170</v>
      </c>
      <c r="D36" s="481">
        <v>639915</v>
      </c>
      <c r="E36" s="486"/>
      <c r="F36" s="486">
        <v>79.377178510735945</v>
      </c>
      <c r="G36" s="482">
        <v>639915</v>
      </c>
      <c r="H36" s="482">
        <v>-166255</v>
      </c>
    </row>
    <row r="37" spans="1:8" ht="15" x14ac:dyDescent="0.2">
      <c r="A37" s="483" t="s">
        <v>1131</v>
      </c>
      <c r="B37" s="484">
        <v>42477288810</v>
      </c>
      <c r="C37" s="484">
        <v>44839839134.089996</v>
      </c>
      <c r="D37" s="484">
        <v>44078357790.610001</v>
      </c>
      <c r="E37" s="487">
        <v>103.7692353383747</v>
      </c>
      <c r="F37" s="487">
        <v>98.301775032682784</v>
      </c>
      <c r="G37" s="484">
        <v>1601068980.6099999</v>
      </c>
      <c r="H37" s="484">
        <v>-761481343.48000014</v>
      </c>
    </row>
    <row r="39" spans="1:8" x14ac:dyDescent="0.2">
      <c r="A39" s="783" t="s">
        <v>982</v>
      </c>
    </row>
    <row r="40" spans="1:8" x14ac:dyDescent="0.2">
      <c r="A40" s="19" t="s">
        <v>5</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election activeCell="D19" sqref="D19"/>
    </sheetView>
  </sheetViews>
  <sheetFormatPr baseColWidth="10" defaultColWidth="10.85546875" defaultRowHeight="12.75" x14ac:dyDescent="0.2"/>
  <cols>
    <col min="1" max="1" width="11.42578125" style="312" customWidth="1"/>
    <col min="2" max="2" width="43.28515625" style="312" customWidth="1"/>
    <col min="3" max="7" width="11.42578125" style="312" customWidth="1"/>
    <col min="8" max="16384" width="10.85546875" style="312"/>
  </cols>
  <sheetData>
    <row r="1" spans="1:12" ht="12.95" x14ac:dyDescent="0.3">
      <c r="A1" s="347" t="s">
        <v>431</v>
      </c>
      <c r="B1" s="310"/>
      <c r="C1" s="310"/>
      <c r="D1" s="310"/>
      <c r="E1" s="310"/>
      <c r="F1" s="310"/>
    </row>
    <row r="2" spans="1:12" ht="14.45" x14ac:dyDescent="0.3">
      <c r="A2" s="363" t="s">
        <v>432</v>
      </c>
      <c r="B2" s="310"/>
      <c r="C2" s="310"/>
      <c r="D2" s="310"/>
      <c r="E2" s="310"/>
      <c r="F2" s="310"/>
    </row>
    <row r="3" spans="1:12" x14ac:dyDescent="0.2">
      <c r="A3" s="364" t="s">
        <v>433</v>
      </c>
      <c r="B3" s="310"/>
      <c r="C3" s="310"/>
      <c r="D3" s="310"/>
      <c r="E3" s="310"/>
      <c r="F3" s="310"/>
    </row>
    <row r="4" spans="1:12" ht="12.95" x14ac:dyDescent="0.3">
      <c r="A4" s="348"/>
      <c r="B4" s="310"/>
      <c r="C4" s="310"/>
      <c r="D4" s="310"/>
      <c r="E4" s="310"/>
      <c r="F4" s="310"/>
    </row>
    <row r="5" spans="1:12" x14ac:dyDescent="0.2">
      <c r="A5" s="323"/>
      <c r="B5" s="404"/>
      <c r="C5" s="340" t="s">
        <v>22</v>
      </c>
      <c r="D5" s="341" t="s">
        <v>24</v>
      </c>
      <c r="E5" s="340" t="s">
        <v>22</v>
      </c>
      <c r="F5" s="369" t="s">
        <v>166</v>
      </c>
    </row>
    <row r="6" spans="1:12" ht="12.95" x14ac:dyDescent="0.3">
      <c r="A6" s="339"/>
      <c r="B6" s="406"/>
      <c r="C6" s="407">
        <v>2018</v>
      </c>
      <c r="D6" s="408">
        <v>2019</v>
      </c>
      <c r="E6" s="407">
        <v>2019</v>
      </c>
      <c r="F6" s="409" t="s">
        <v>205</v>
      </c>
    </row>
    <row r="7" spans="1:12" ht="12.95" x14ac:dyDescent="0.3">
      <c r="A7" s="324" t="s">
        <v>29</v>
      </c>
      <c r="B7" s="405"/>
      <c r="C7" s="329">
        <v>42978798.577519946</v>
      </c>
      <c r="D7" s="365">
        <v>43604425.410598002</v>
      </c>
      <c r="E7" s="329">
        <v>42531502.269814081</v>
      </c>
      <c r="F7" s="402">
        <v>-1.0407371134376575</v>
      </c>
      <c r="I7" s="360"/>
      <c r="J7" s="360"/>
      <c r="K7" s="360"/>
      <c r="L7" s="360"/>
    </row>
    <row r="8" spans="1:12" ht="12.95" x14ac:dyDescent="0.3">
      <c r="A8" s="904" t="s">
        <v>30</v>
      </c>
      <c r="B8" s="905"/>
      <c r="C8" s="328">
        <v>42966648.548248827</v>
      </c>
      <c r="D8" s="367">
        <v>43587685.472598001</v>
      </c>
      <c r="E8" s="328">
        <v>42520035.58176408</v>
      </c>
      <c r="F8" s="403">
        <v>-1.0394410119821913</v>
      </c>
      <c r="I8" s="360"/>
      <c r="J8" s="360"/>
      <c r="K8" s="360"/>
      <c r="L8" s="360"/>
    </row>
    <row r="9" spans="1:12" ht="12.95" x14ac:dyDescent="0.3">
      <c r="A9" s="906" t="s">
        <v>34</v>
      </c>
      <c r="B9" s="907"/>
      <c r="C9" s="328">
        <v>12150.029271116075</v>
      </c>
      <c r="D9" s="367">
        <v>16739.937999999998</v>
      </c>
      <c r="E9" s="328">
        <v>11466.688050000001</v>
      </c>
      <c r="F9" s="403">
        <v>-5.6241940317013075</v>
      </c>
      <c r="I9" s="360"/>
      <c r="J9" s="360"/>
      <c r="K9" s="360"/>
      <c r="L9" s="360"/>
    </row>
    <row r="10" spans="1:12" ht="12.95" x14ac:dyDescent="0.3">
      <c r="A10" s="908" t="s">
        <v>11</v>
      </c>
      <c r="B10" s="909"/>
      <c r="C10" s="329">
        <v>46203217.016955182</v>
      </c>
      <c r="D10" s="365">
        <v>47742423.789598003</v>
      </c>
      <c r="E10" s="329">
        <v>48152605.57554999</v>
      </c>
      <c r="F10" s="402">
        <v>4.2191619641538125</v>
      </c>
      <c r="I10" s="360"/>
      <c r="J10" s="360"/>
      <c r="K10" s="360"/>
      <c r="L10" s="360"/>
    </row>
    <row r="11" spans="1:12" ht="12.95" x14ac:dyDescent="0.3">
      <c r="A11" s="904" t="s">
        <v>30</v>
      </c>
      <c r="B11" s="905"/>
      <c r="C11" s="328">
        <v>39040729.105451763</v>
      </c>
      <c r="D11" s="367">
        <v>40390115.043598004</v>
      </c>
      <c r="E11" s="328">
        <v>40692568.615139998</v>
      </c>
      <c r="F11" s="403">
        <v>4.2310672662554509</v>
      </c>
      <c r="I11" s="360"/>
      <c r="J11" s="360"/>
      <c r="K11" s="360"/>
      <c r="L11" s="360"/>
    </row>
    <row r="12" spans="1:12" ht="12.95" x14ac:dyDescent="0.3">
      <c r="A12" s="906" t="s">
        <v>34</v>
      </c>
      <c r="B12" s="907"/>
      <c r="C12" s="328">
        <v>7162487.9115034183</v>
      </c>
      <c r="D12" s="367">
        <v>7352308.7459999993</v>
      </c>
      <c r="E12" s="328">
        <v>7460036.9604100008</v>
      </c>
      <c r="F12" s="403">
        <v>4.1542694742800137</v>
      </c>
      <c r="I12" s="360"/>
      <c r="J12" s="360"/>
      <c r="K12" s="360"/>
      <c r="L12" s="360"/>
    </row>
    <row r="13" spans="1:12" ht="12.95" x14ac:dyDescent="0.3">
      <c r="A13" s="910" t="s">
        <v>35</v>
      </c>
      <c r="B13" s="911"/>
      <c r="C13" s="754">
        <v>-3224418.4394352362</v>
      </c>
      <c r="D13" s="755">
        <v>-4137998.3789999997</v>
      </c>
      <c r="E13" s="754">
        <v>-5621103.3057359084</v>
      </c>
      <c r="F13" s="756"/>
      <c r="H13" s="361"/>
      <c r="I13" s="360"/>
      <c r="J13" s="360"/>
      <c r="K13" s="360"/>
      <c r="L13" s="360"/>
    </row>
    <row r="14" spans="1:12" ht="14.45" x14ac:dyDescent="0.3">
      <c r="A14" s="900" t="s">
        <v>206</v>
      </c>
      <c r="B14" s="901"/>
      <c r="C14" s="757">
        <v>-1.6486664321173197</v>
      </c>
      <c r="D14" s="758" t="s">
        <v>207</v>
      </c>
      <c r="E14" s="759">
        <v>-2.8326362043456332</v>
      </c>
      <c r="F14" s="760"/>
      <c r="I14" s="360"/>
      <c r="J14" s="360"/>
      <c r="K14" s="360"/>
      <c r="L14" s="360"/>
    </row>
    <row r="15" spans="1:12" x14ac:dyDescent="0.2">
      <c r="A15" s="902" t="s">
        <v>208</v>
      </c>
      <c r="B15" s="902"/>
      <c r="C15" s="902"/>
      <c r="D15" s="902"/>
      <c r="E15" s="902"/>
      <c r="F15" s="902"/>
    </row>
    <row r="16" spans="1:12" x14ac:dyDescent="0.2">
      <c r="A16" s="903" t="s">
        <v>434</v>
      </c>
      <c r="B16" s="903"/>
      <c r="C16" s="903"/>
      <c r="D16" s="903"/>
      <c r="E16" s="903"/>
      <c r="F16" s="903"/>
    </row>
    <row r="17" spans="1:6" ht="12.95" x14ac:dyDescent="0.3">
      <c r="A17" s="310" t="s">
        <v>5</v>
      </c>
      <c r="B17" s="310"/>
      <c r="C17" s="310"/>
      <c r="D17" s="310"/>
      <c r="E17" s="310"/>
      <c r="F17" s="310"/>
    </row>
    <row r="19" spans="1:6" ht="12.95" x14ac:dyDescent="0.3">
      <c r="D19" s="362"/>
    </row>
    <row r="20" spans="1:6" ht="12.95" x14ac:dyDescent="0.3">
      <c r="C20" s="357"/>
      <c r="D20" s="357"/>
      <c r="E20" s="357"/>
      <c r="F20" s="357"/>
    </row>
    <row r="21" spans="1:6" ht="12.95" x14ac:dyDescent="0.3">
      <c r="C21" s="357"/>
      <c r="D21" s="357"/>
      <c r="E21" s="357"/>
      <c r="F21" s="357"/>
    </row>
    <row r="22" spans="1:6" ht="12.95" x14ac:dyDescent="0.3">
      <c r="C22" s="357"/>
      <c r="D22" s="357"/>
      <c r="E22" s="357"/>
      <c r="F22" s="357"/>
    </row>
    <row r="23" spans="1:6" ht="12.95" x14ac:dyDescent="0.3">
      <c r="C23" s="357"/>
      <c r="D23" s="357"/>
      <c r="E23" s="357"/>
      <c r="F23" s="357"/>
    </row>
    <row r="24" spans="1:6" ht="12.95" x14ac:dyDescent="0.3">
      <c r="C24" s="357"/>
      <c r="D24" s="357"/>
      <c r="E24" s="357"/>
      <c r="F24" s="357"/>
    </row>
    <row r="25" spans="1:6" ht="12.95" x14ac:dyDescent="0.3">
      <c r="C25" s="357"/>
      <c r="D25" s="357"/>
      <c r="E25" s="357"/>
      <c r="F25" s="357"/>
    </row>
    <row r="26" spans="1:6" ht="12.95" x14ac:dyDescent="0.3">
      <c r="C26" s="357"/>
      <c r="D26" s="357"/>
      <c r="E26" s="357"/>
      <c r="F26" s="357"/>
    </row>
    <row r="27" spans="1:6" ht="12.95" x14ac:dyDescent="0.3">
      <c r="C27" s="357"/>
      <c r="D27" s="357"/>
      <c r="E27" s="357"/>
      <c r="F27" s="357"/>
    </row>
    <row r="28" spans="1:6" ht="12.95" x14ac:dyDescent="0.3">
      <c r="C28" s="314"/>
      <c r="D28" s="314"/>
      <c r="E28" s="314"/>
      <c r="F28" s="314"/>
    </row>
    <row r="29" spans="1:6" ht="12.95" x14ac:dyDescent="0.3">
      <c r="C29" s="314"/>
      <c r="D29" s="314"/>
      <c r="E29" s="314"/>
      <c r="F29" s="314"/>
    </row>
    <row r="30" spans="1:6" ht="12.95" x14ac:dyDescent="0.3">
      <c r="C30" s="314"/>
      <c r="D30" s="314"/>
      <c r="E30" s="314"/>
      <c r="F30" s="314"/>
    </row>
    <row r="31" spans="1:6" ht="12.95" x14ac:dyDescent="0.3">
      <c r="C31" s="314"/>
      <c r="D31" s="314"/>
      <c r="E31" s="314"/>
      <c r="F31" s="314"/>
    </row>
    <row r="32" spans="1:6" ht="12.95" x14ac:dyDescent="0.3">
      <c r="C32" s="314"/>
      <c r="D32" s="314"/>
      <c r="E32" s="314"/>
      <c r="F32" s="314"/>
    </row>
  </sheetData>
  <mergeCells count="9">
    <mergeCell ref="A14:B14"/>
    <mergeCell ref="A15:F15"/>
    <mergeCell ref="A16:F16"/>
    <mergeCell ref="A8:B8"/>
    <mergeCell ref="A9:B9"/>
    <mergeCell ref="A10:B10"/>
    <mergeCell ref="A11:B11"/>
    <mergeCell ref="A12:B12"/>
    <mergeCell ref="A13:B13"/>
  </mergeCells>
  <pageMargins left="0.70000000000000007" right="0.70000000000000007" top="0.75" bottom="0.75" header="0.30000000000000004" footer="0.30000000000000004"/>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D22" sqref="D22"/>
    </sheetView>
  </sheetViews>
  <sheetFormatPr baseColWidth="10" defaultColWidth="10.85546875" defaultRowHeight="12.75" x14ac:dyDescent="0.2"/>
  <cols>
    <col min="1" max="1" width="39.85546875" style="19" customWidth="1"/>
    <col min="2" max="16384" width="10.85546875" style="19"/>
  </cols>
  <sheetData>
    <row r="1" spans="1:3" ht="12.95" x14ac:dyDescent="0.3">
      <c r="A1" s="65" t="s">
        <v>718</v>
      </c>
    </row>
    <row r="2" spans="1:3" ht="12.95" x14ac:dyDescent="0.3">
      <c r="A2" s="65" t="s">
        <v>719</v>
      </c>
    </row>
    <row r="3" spans="1:3" ht="12.95" x14ac:dyDescent="0.3">
      <c r="A3" s="19" t="s">
        <v>178</v>
      </c>
    </row>
    <row r="5" spans="1:3" ht="26.1" x14ac:dyDescent="0.3">
      <c r="A5" s="435"/>
      <c r="B5" s="453" t="s">
        <v>83</v>
      </c>
      <c r="C5" s="452" t="s">
        <v>477</v>
      </c>
    </row>
    <row r="6" spans="1:3" ht="12.95" x14ac:dyDescent="0.3">
      <c r="A6" s="442" t="s">
        <v>725</v>
      </c>
      <c r="B6" s="599">
        <v>-5621103.3057300001</v>
      </c>
      <c r="C6" s="596">
        <v>-2.8326362043426574</v>
      </c>
    </row>
    <row r="7" spans="1:3" x14ac:dyDescent="0.2">
      <c r="A7" s="442" t="s">
        <v>726</v>
      </c>
      <c r="B7" s="599">
        <v>-2615880.6387749347</v>
      </c>
      <c r="C7" s="596">
        <v>-1.3182177591505018</v>
      </c>
    </row>
    <row r="8" spans="1:3" x14ac:dyDescent="0.2">
      <c r="A8" s="595" t="s">
        <v>720</v>
      </c>
      <c r="B8" s="600">
        <v>-1638646.3681348599</v>
      </c>
      <c r="C8" s="597">
        <v>-0.82576120310078627</v>
      </c>
    </row>
    <row r="9" spans="1:3" x14ac:dyDescent="0.2">
      <c r="A9" s="595" t="s">
        <v>721</v>
      </c>
      <c r="B9" s="600">
        <v>-101787.23768040165</v>
      </c>
      <c r="C9" s="597">
        <v>-5.1293527073168171E-2</v>
      </c>
    </row>
    <row r="10" spans="1:3" x14ac:dyDescent="0.2">
      <c r="A10" s="595" t="s">
        <v>722</v>
      </c>
      <c r="B10" s="600">
        <v>-933563.69805227127</v>
      </c>
      <c r="C10" s="597">
        <v>-0.47044969400708292</v>
      </c>
    </row>
    <row r="11" spans="1:3" x14ac:dyDescent="0.2">
      <c r="A11" s="595" t="s">
        <v>723</v>
      </c>
      <c r="B11" s="600">
        <v>58116.665092598203</v>
      </c>
      <c r="C11" s="597">
        <v>2.9286665030535591E-2</v>
      </c>
    </row>
    <row r="12" spans="1:3" ht="12.95" x14ac:dyDescent="0.3">
      <c r="A12" s="439" t="s">
        <v>727</v>
      </c>
      <c r="B12" s="601">
        <v>-3005222.6669550654</v>
      </c>
      <c r="C12" s="598">
        <v>-1.5144184451921561</v>
      </c>
    </row>
    <row r="13" spans="1:3" ht="25.5" customHeight="1" x14ac:dyDescent="0.2">
      <c r="A13" s="855" t="s">
        <v>724</v>
      </c>
      <c r="B13" s="855"/>
      <c r="C13" s="855"/>
    </row>
    <row r="14" spans="1:3" ht="12.95" x14ac:dyDescent="0.3">
      <c r="A14" s="19" t="s">
        <v>5</v>
      </c>
    </row>
  </sheetData>
  <mergeCells count="1">
    <mergeCell ref="A13:C1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B7" sqref="B7:C7"/>
    </sheetView>
  </sheetViews>
  <sheetFormatPr baseColWidth="10" defaultColWidth="10.85546875" defaultRowHeight="12.75" x14ac:dyDescent="0.2"/>
  <cols>
    <col min="1" max="1" width="29.85546875" style="19" customWidth="1"/>
    <col min="2" max="16384" width="10.85546875" style="19"/>
  </cols>
  <sheetData>
    <row r="1" spans="1:3" ht="12.95" x14ac:dyDescent="0.3">
      <c r="A1" s="34" t="s">
        <v>728</v>
      </c>
      <c r="B1" s="2"/>
      <c r="C1" s="2"/>
    </row>
    <row r="2" spans="1:3" ht="12.95" x14ac:dyDescent="0.3">
      <c r="A2" s="34" t="s">
        <v>729</v>
      </c>
      <c r="B2" s="2"/>
      <c r="C2" s="2"/>
    </row>
    <row r="3" spans="1:3" ht="12.95" x14ac:dyDescent="0.3">
      <c r="A3" s="35" t="s">
        <v>730</v>
      </c>
      <c r="B3" s="2"/>
      <c r="C3" s="2"/>
    </row>
    <row r="4" spans="1:3" ht="12.95" x14ac:dyDescent="0.3">
      <c r="A4" s="35"/>
      <c r="B4" s="2"/>
      <c r="C4" s="2"/>
    </row>
    <row r="5" spans="1:3" ht="26.1" x14ac:dyDescent="0.3">
      <c r="A5" s="532"/>
      <c r="B5" s="453" t="s">
        <v>83</v>
      </c>
      <c r="C5" s="452" t="s">
        <v>477</v>
      </c>
    </row>
    <row r="6" spans="1:3" ht="12.95" x14ac:dyDescent="0.3">
      <c r="A6" s="184" t="s">
        <v>733</v>
      </c>
      <c r="B6" s="761">
        <v>-5621103.3057300001</v>
      </c>
      <c r="C6" s="762">
        <v>-2.8326362043426574</v>
      </c>
    </row>
    <row r="7" spans="1:3" ht="12.95" x14ac:dyDescent="0.3">
      <c r="A7" s="184" t="s">
        <v>734</v>
      </c>
      <c r="B7" s="761">
        <v>-3005222.6669550687</v>
      </c>
      <c r="C7" s="762">
        <v>-1.5144184451921576</v>
      </c>
    </row>
    <row r="8" spans="1:3" ht="12.95" x14ac:dyDescent="0.3">
      <c r="A8" s="603" t="s">
        <v>731</v>
      </c>
      <c r="B8" s="605">
        <v>495537.76699999999</v>
      </c>
      <c r="C8" s="602">
        <v>0.24971578408680817</v>
      </c>
    </row>
    <row r="9" spans="1:3" ht="12.95" x14ac:dyDescent="0.3">
      <c r="A9" s="603" t="s">
        <v>732</v>
      </c>
      <c r="B9" s="605">
        <v>1810429.5034099999</v>
      </c>
      <c r="C9" s="602">
        <v>0.91232768334672432</v>
      </c>
    </row>
    <row r="10" spans="1:3" ht="12.95" x14ac:dyDescent="0.3">
      <c r="A10" s="184" t="s">
        <v>735</v>
      </c>
      <c r="B10" s="761">
        <v>-4306211.5693200007</v>
      </c>
      <c r="C10" s="762">
        <v>-2.1700243050827415</v>
      </c>
    </row>
    <row r="11" spans="1:3" ht="12.95" x14ac:dyDescent="0.3">
      <c r="A11" s="604" t="s">
        <v>736</v>
      </c>
      <c r="B11" s="763">
        <v>-1690330.9305450688</v>
      </c>
      <c r="C11" s="764">
        <v>-0.85180654593224148</v>
      </c>
    </row>
    <row r="12" spans="1:3" ht="12.95" x14ac:dyDescent="0.3">
      <c r="A12" s="2" t="s">
        <v>5</v>
      </c>
      <c r="B12" s="2"/>
      <c r="C12" s="2"/>
    </row>
    <row r="13" spans="1:3" ht="12.95" x14ac:dyDescent="0.3">
      <c r="A13" s="2"/>
      <c r="B13" s="2"/>
      <c r="C13" s="2"/>
    </row>
    <row r="14" spans="1:3" ht="12.95" x14ac:dyDescent="0.3">
      <c r="A14" s="2"/>
      <c r="B14" s="2"/>
      <c r="C14" s="2"/>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topLeftCell="A4" workbookViewId="0">
      <selection activeCell="E18" sqref="E18"/>
    </sheetView>
  </sheetViews>
  <sheetFormatPr baseColWidth="10" defaultColWidth="10.85546875" defaultRowHeight="12.75" x14ac:dyDescent="0.2"/>
  <cols>
    <col min="1" max="1" width="36.5703125" style="19" customWidth="1"/>
    <col min="2" max="2" width="13.7109375" style="19" customWidth="1"/>
    <col min="3" max="3" width="17.28515625" style="19" customWidth="1"/>
    <col min="4" max="16384" width="10.85546875" style="19"/>
  </cols>
  <sheetData>
    <row r="1" spans="1:3" ht="12.95" x14ac:dyDescent="0.3">
      <c r="A1" s="65" t="s">
        <v>607</v>
      </c>
    </row>
    <row r="2" spans="1:3" ht="12.95" x14ac:dyDescent="0.3">
      <c r="A2" s="65" t="s">
        <v>608</v>
      </c>
    </row>
    <row r="3" spans="1:3" ht="12.95" x14ac:dyDescent="0.3">
      <c r="A3" s="19" t="s">
        <v>162</v>
      </c>
    </row>
    <row r="5" spans="1:3" x14ac:dyDescent="0.2">
      <c r="A5" s="523"/>
      <c r="B5" s="524" t="s">
        <v>215</v>
      </c>
      <c r="C5" s="524" t="s">
        <v>216</v>
      </c>
    </row>
    <row r="6" spans="1:3" ht="12.95" x14ac:dyDescent="0.3">
      <c r="A6" s="525" t="s">
        <v>682</v>
      </c>
      <c r="B6" s="526">
        <v>-3224418.234926939</v>
      </c>
      <c r="C6" s="526">
        <v>-5621103.0167359225</v>
      </c>
    </row>
    <row r="7" spans="1:3" x14ac:dyDescent="0.2">
      <c r="A7" s="525" t="s">
        <v>683</v>
      </c>
      <c r="B7" s="526">
        <v>16974.219916822767</v>
      </c>
      <c r="C7" s="526">
        <v>-1265404.2381239217</v>
      </c>
    </row>
    <row r="8" spans="1:3" x14ac:dyDescent="0.2">
      <c r="A8" s="527" t="s">
        <v>684</v>
      </c>
      <c r="B8" s="528">
        <v>62329.424674068534</v>
      </c>
      <c r="C8" s="528">
        <v>-257142.84527999989</v>
      </c>
    </row>
    <row r="9" spans="1:3" x14ac:dyDescent="0.2">
      <c r="A9" s="527" t="s">
        <v>685</v>
      </c>
      <c r="B9" s="528">
        <v>837283.25795246358</v>
      </c>
      <c r="C9" s="528">
        <v>982506.72808999999</v>
      </c>
    </row>
    <row r="10" spans="1:3" x14ac:dyDescent="0.2">
      <c r="A10" s="527" t="s">
        <v>686</v>
      </c>
      <c r="B10" s="528">
        <v>774953.833278395</v>
      </c>
      <c r="C10" s="528">
        <v>1239649.5733699999</v>
      </c>
    </row>
    <row r="11" spans="1:3" x14ac:dyDescent="0.2">
      <c r="A11" s="527" t="s">
        <v>687</v>
      </c>
      <c r="B11" s="528">
        <v>312628.29893572914</v>
      </c>
      <c r="C11" s="528">
        <v>-1258796.7815100001</v>
      </c>
    </row>
    <row r="12" spans="1:3" x14ac:dyDescent="0.2">
      <c r="A12" s="527" t="s">
        <v>688</v>
      </c>
      <c r="B12" s="528">
        <v>4708413.3319267472</v>
      </c>
      <c r="C12" s="528">
        <v>5134386.0970799988</v>
      </c>
    </row>
    <row r="13" spans="1:3" ht="12.95" x14ac:dyDescent="0.3">
      <c r="A13" s="527" t="s">
        <v>689</v>
      </c>
      <c r="B13" s="528">
        <v>4395785.0329910172</v>
      </c>
      <c r="C13" s="528">
        <v>6393182.8785899989</v>
      </c>
    </row>
    <row r="14" spans="1:3" ht="14.45" x14ac:dyDescent="0.3">
      <c r="A14" s="527" t="s">
        <v>690</v>
      </c>
      <c r="B14" s="529">
        <v>0</v>
      </c>
      <c r="C14" s="529">
        <v>0</v>
      </c>
    </row>
    <row r="15" spans="1:3" ht="12.95" x14ac:dyDescent="0.3">
      <c r="A15" s="527" t="s">
        <v>691</v>
      </c>
      <c r="B15" s="529">
        <v>0</v>
      </c>
      <c r="C15" s="529">
        <v>0</v>
      </c>
    </row>
    <row r="16" spans="1:3" x14ac:dyDescent="0.2">
      <c r="A16" s="527" t="s">
        <v>692</v>
      </c>
      <c r="B16" s="529">
        <v>0</v>
      </c>
      <c r="C16" s="529">
        <v>0</v>
      </c>
    </row>
    <row r="17" spans="1:3" ht="12.95" x14ac:dyDescent="0.3">
      <c r="A17" s="527" t="s">
        <v>693</v>
      </c>
      <c r="B17" s="529">
        <v>0</v>
      </c>
      <c r="C17" s="529">
        <v>0</v>
      </c>
    </row>
    <row r="18" spans="1:3" ht="12.95" x14ac:dyDescent="0.3">
      <c r="A18" s="527" t="s">
        <v>694</v>
      </c>
      <c r="B18" s="528">
        <v>-357983.50369297492</v>
      </c>
      <c r="C18" s="528">
        <v>250535.38866607851</v>
      </c>
    </row>
    <row r="19" spans="1:3" ht="12.95" x14ac:dyDescent="0.3">
      <c r="A19" s="525" t="s">
        <v>695</v>
      </c>
      <c r="B19" s="526">
        <v>3241392.4548437619</v>
      </c>
      <c r="C19" s="526">
        <v>4355698.7786120009</v>
      </c>
    </row>
    <row r="20" spans="1:3" ht="12.95" x14ac:dyDescent="0.3">
      <c r="A20" s="527" t="s">
        <v>696</v>
      </c>
      <c r="B20" s="528">
        <v>1262581.8831686983</v>
      </c>
      <c r="C20" s="528">
        <v>962518.94634000002</v>
      </c>
    </row>
    <row r="21" spans="1:3" ht="12.95" x14ac:dyDescent="0.3">
      <c r="A21" s="527" t="s">
        <v>697</v>
      </c>
      <c r="B21" s="528">
        <v>1938231.0495099558</v>
      </c>
      <c r="C21" s="528">
        <v>1712439.5858800001</v>
      </c>
    </row>
    <row r="22" spans="1:3" ht="12.95" x14ac:dyDescent="0.3">
      <c r="A22" s="527" t="s">
        <v>698</v>
      </c>
      <c r="B22" s="528">
        <v>675649.16634125751</v>
      </c>
      <c r="C22" s="528">
        <v>749920.63954000012</v>
      </c>
    </row>
    <row r="23" spans="1:3" ht="12.95" x14ac:dyDescent="0.3">
      <c r="A23" s="527" t="s">
        <v>699</v>
      </c>
      <c r="B23" s="528">
        <v>2563409.8347561895</v>
      </c>
      <c r="C23" s="528">
        <v>3860629.8617600012</v>
      </c>
    </row>
    <row r="24" spans="1:3" ht="12.95" x14ac:dyDescent="0.3">
      <c r="A24" s="527" t="s">
        <v>697</v>
      </c>
      <c r="B24" s="528">
        <v>8267107.8437533369</v>
      </c>
      <c r="C24" s="528">
        <v>7303999.1870000008</v>
      </c>
    </row>
    <row r="25" spans="1:3" ht="12.95" x14ac:dyDescent="0.3">
      <c r="A25" s="527" t="s">
        <v>698</v>
      </c>
      <c r="B25" s="528">
        <v>5703698.008997147</v>
      </c>
      <c r="C25" s="528">
        <v>3443369.3252399997</v>
      </c>
    </row>
    <row r="26" spans="1:3" ht="12.95" x14ac:dyDescent="0.3">
      <c r="A26" s="527" t="s">
        <v>700</v>
      </c>
      <c r="B26" s="528">
        <v>-584599.26308112685</v>
      </c>
      <c r="C26" s="528">
        <v>-467450.02948800003</v>
      </c>
    </row>
    <row r="27" spans="1:3" x14ac:dyDescent="0.2">
      <c r="A27" s="912" t="s">
        <v>701</v>
      </c>
      <c r="B27" s="912"/>
      <c r="C27" s="912"/>
    </row>
    <row r="28" spans="1:3" x14ac:dyDescent="0.2">
      <c r="A28" s="912"/>
      <c r="B28" s="912"/>
      <c r="C28" s="912"/>
    </row>
    <row r="29" spans="1:3" ht="12.95" x14ac:dyDescent="0.3">
      <c r="A29" s="139" t="s">
        <v>362</v>
      </c>
      <c r="B29" s="139"/>
      <c r="C29" s="530"/>
    </row>
  </sheetData>
  <mergeCells count="1">
    <mergeCell ref="A27:C2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A9" sqref="A9"/>
    </sheetView>
  </sheetViews>
  <sheetFormatPr baseColWidth="10" defaultColWidth="10.85546875" defaultRowHeight="12.75" x14ac:dyDescent="0.2"/>
  <cols>
    <col min="1" max="1" width="17.85546875" style="19" customWidth="1"/>
    <col min="2" max="16384" width="10.85546875" style="19"/>
  </cols>
  <sheetData>
    <row r="1" spans="1:5" ht="12.95" x14ac:dyDescent="0.3">
      <c r="A1" s="65" t="s">
        <v>759</v>
      </c>
    </row>
    <row r="2" spans="1:5" x14ac:dyDescent="0.2">
      <c r="A2" s="65" t="s">
        <v>1118</v>
      </c>
    </row>
    <row r="4" spans="1:5" ht="42" customHeight="1" x14ac:dyDescent="0.2">
      <c r="A4" s="633"/>
      <c r="B4" s="828" t="s">
        <v>777</v>
      </c>
      <c r="C4" s="829"/>
      <c r="D4" s="828" t="s">
        <v>780</v>
      </c>
      <c r="E4" s="829"/>
    </row>
    <row r="5" spans="1:5" ht="12.95" x14ac:dyDescent="0.3">
      <c r="A5" s="435" t="s">
        <v>776</v>
      </c>
      <c r="B5" s="612" t="s">
        <v>778</v>
      </c>
      <c r="C5" s="449" t="s">
        <v>779</v>
      </c>
      <c r="D5" s="612" t="s">
        <v>778</v>
      </c>
      <c r="E5" s="449" t="s">
        <v>779</v>
      </c>
    </row>
    <row r="6" spans="1:5" ht="12.95" x14ac:dyDescent="0.3">
      <c r="A6" s="458" t="s">
        <v>781</v>
      </c>
      <c r="B6" s="626">
        <v>5000</v>
      </c>
      <c r="C6" s="433">
        <v>6500</v>
      </c>
      <c r="D6" s="627">
        <v>0.8</v>
      </c>
      <c r="E6" s="628">
        <v>0.85</v>
      </c>
    </row>
    <row r="7" spans="1:5" ht="12.95" x14ac:dyDescent="0.3">
      <c r="A7" s="458" t="s">
        <v>782</v>
      </c>
      <c r="B7" s="626">
        <v>15000</v>
      </c>
      <c r="C7" s="433">
        <v>25000</v>
      </c>
      <c r="D7" s="627">
        <v>0.5</v>
      </c>
      <c r="E7" s="628">
        <v>0.8</v>
      </c>
    </row>
    <row r="8" spans="1:5" ht="12.95" x14ac:dyDescent="0.3">
      <c r="A8" s="458" t="s">
        <v>1121</v>
      </c>
      <c r="B8" s="626">
        <v>50000</v>
      </c>
      <c r="C8" s="433">
        <v>150000</v>
      </c>
      <c r="D8" s="627">
        <v>0.3</v>
      </c>
      <c r="E8" s="628">
        <v>0.7</v>
      </c>
    </row>
    <row r="9" spans="1:5" ht="12.95" x14ac:dyDescent="0.3">
      <c r="A9" s="454" t="s">
        <v>783</v>
      </c>
      <c r="B9" s="629">
        <v>150000</v>
      </c>
      <c r="C9" s="630">
        <v>250000</v>
      </c>
      <c r="D9" s="631">
        <v>0.3</v>
      </c>
      <c r="E9" s="632">
        <v>0.6</v>
      </c>
    </row>
    <row r="10" spans="1:5" ht="12.95" customHeight="1" x14ac:dyDescent="0.2">
      <c r="A10" s="787" t="s">
        <v>1119</v>
      </c>
      <c r="B10" s="785"/>
      <c r="C10" s="785"/>
      <c r="D10" s="786"/>
      <c r="E10" s="786"/>
    </row>
    <row r="11" spans="1:5" ht="12.95" customHeight="1" x14ac:dyDescent="0.3">
      <c r="A11" s="771" t="s">
        <v>1120</v>
      </c>
    </row>
    <row r="12" spans="1:5" ht="12.95" x14ac:dyDescent="0.3">
      <c r="A12" s="19" t="s">
        <v>5</v>
      </c>
    </row>
  </sheetData>
  <mergeCells count="2">
    <mergeCell ref="B4:C4"/>
    <mergeCell ref="D4:E4"/>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election activeCell="D23" sqref="D23"/>
    </sheetView>
  </sheetViews>
  <sheetFormatPr baseColWidth="10" defaultColWidth="10.85546875" defaultRowHeight="12.75" x14ac:dyDescent="0.2"/>
  <cols>
    <col min="1" max="1" width="32.85546875" style="19" bestFit="1" customWidth="1"/>
    <col min="2" max="16384" width="10.85546875" style="19"/>
  </cols>
  <sheetData>
    <row r="1" spans="1:2" ht="12.95" x14ac:dyDescent="0.3">
      <c r="A1" s="65" t="s">
        <v>609</v>
      </c>
    </row>
    <row r="2" spans="1:2" ht="14.45" x14ac:dyDescent="0.3">
      <c r="A2" s="65" t="s">
        <v>610</v>
      </c>
    </row>
    <row r="3" spans="1:2" ht="12.95" x14ac:dyDescent="0.3">
      <c r="A3" s="19" t="s">
        <v>162</v>
      </c>
    </row>
    <row r="5" spans="1:2" ht="12.95" x14ac:dyDescent="0.3">
      <c r="A5" s="531" t="s">
        <v>702</v>
      </c>
      <c r="B5" s="427">
        <f>+B6+B7</f>
        <v>10281843.011003921</v>
      </c>
    </row>
    <row r="6" spans="1:2" ht="12.95" x14ac:dyDescent="0.3">
      <c r="A6" s="532" t="s">
        <v>703</v>
      </c>
      <c r="B6" s="134">
        <f>[10]II.8.1!C21+[10]II.8.1!C24</f>
        <v>9016438.772880001</v>
      </c>
    </row>
    <row r="7" spans="1:2" ht="12.95" x14ac:dyDescent="0.3">
      <c r="A7" s="532" t="s">
        <v>704</v>
      </c>
      <c r="B7" s="134">
        <v>1265404.23812392</v>
      </c>
    </row>
    <row r="8" spans="1:2" ht="12.95" x14ac:dyDescent="0.3">
      <c r="A8" s="531" t="s">
        <v>705</v>
      </c>
      <c r="B8" s="427">
        <f>SUM(B9:B11)</f>
        <v>10281843.011003921</v>
      </c>
    </row>
    <row r="9" spans="1:2" x14ac:dyDescent="0.2">
      <c r="A9" s="532" t="s">
        <v>706</v>
      </c>
      <c r="B9" s="134">
        <v>5621103.0167359225</v>
      </c>
    </row>
    <row r="10" spans="1:2" ht="12.95" x14ac:dyDescent="0.3">
      <c r="A10" s="495" t="s">
        <v>707</v>
      </c>
      <c r="B10" s="134">
        <v>4193289.96478</v>
      </c>
    </row>
    <row r="11" spans="1:2" ht="12.95" x14ac:dyDescent="0.3">
      <c r="A11" s="495" t="s">
        <v>708</v>
      </c>
      <c r="B11" s="134">
        <v>467450.02948800003</v>
      </c>
    </row>
    <row r="12" spans="1:2" ht="12.95" customHeight="1" x14ac:dyDescent="0.2">
      <c r="A12" s="913" t="s">
        <v>709</v>
      </c>
      <c r="B12" s="913"/>
    </row>
    <row r="13" spans="1:2" x14ac:dyDescent="0.2">
      <c r="A13" s="914"/>
      <c r="B13" s="914"/>
    </row>
    <row r="14" spans="1:2" x14ac:dyDescent="0.2">
      <c r="A14" s="914"/>
      <c r="B14" s="914"/>
    </row>
    <row r="15" spans="1:2" x14ac:dyDescent="0.2">
      <c r="A15" s="914"/>
      <c r="B15" s="914"/>
    </row>
    <row r="16" spans="1:2" ht="12.95" x14ac:dyDescent="0.3">
      <c r="A16" s="2" t="s">
        <v>362</v>
      </c>
    </row>
  </sheetData>
  <mergeCells count="1">
    <mergeCell ref="A12:B15"/>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opLeftCell="A10" workbookViewId="0">
      <selection activeCell="C26" sqref="C26"/>
    </sheetView>
  </sheetViews>
  <sheetFormatPr baseColWidth="10" defaultColWidth="10.85546875" defaultRowHeight="12.75" x14ac:dyDescent="0.2"/>
  <cols>
    <col min="1" max="1" width="19" style="19" customWidth="1"/>
    <col min="2" max="2" width="18.28515625" style="19" customWidth="1"/>
    <col min="3" max="3" width="12.85546875" style="19" customWidth="1"/>
    <col min="4" max="4" width="14.42578125" style="19" bestFit="1" customWidth="1"/>
    <col min="5" max="16384" width="10.85546875" style="19"/>
  </cols>
  <sheetData>
    <row r="1" spans="1:4" ht="12.95" x14ac:dyDescent="0.3">
      <c r="A1" s="65" t="s">
        <v>611</v>
      </c>
    </row>
    <row r="2" spans="1:4" ht="12.95" x14ac:dyDescent="0.3">
      <c r="A2" s="65" t="s">
        <v>612</v>
      </c>
    </row>
    <row r="4" spans="1:4" x14ac:dyDescent="0.2">
      <c r="A4" s="918" t="s">
        <v>613</v>
      </c>
      <c r="B4" s="830" t="s">
        <v>614</v>
      </c>
      <c r="C4" s="920" t="s">
        <v>615</v>
      </c>
      <c r="D4" s="493" t="s">
        <v>616</v>
      </c>
    </row>
    <row r="5" spans="1:4" x14ac:dyDescent="0.2">
      <c r="A5" s="919"/>
      <c r="B5" s="832"/>
      <c r="C5" s="921"/>
      <c r="D5" s="494" t="s">
        <v>617</v>
      </c>
    </row>
    <row r="6" spans="1:4" x14ac:dyDescent="0.2">
      <c r="A6" s="916" t="s">
        <v>1111</v>
      </c>
      <c r="B6" s="497" t="s">
        <v>618</v>
      </c>
      <c r="C6" s="31">
        <v>137600</v>
      </c>
      <c r="D6" s="488">
        <v>198.37779755055101</v>
      </c>
    </row>
    <row r="7" spans="1:4" x14ac:dyDescent="0.2">
      <c r="A7" s="916"/>
      <c r="B7" s="497" t="s">
        <v>619</v>
      </c>
      <c r="C7" s="31">
        <v>272865</v>
      </c>
      <c r="D7" s="488">
        <v>406.18501507395899</v>
      </c>
    </row>
    <row r="8" spans="1:4" x14ac:dyDescent="0.2">
      <c r="A8" s="916"/>
      <c r="B8" s="497" t="s">
        <v>620</v>
      </c>
      <c r="C8" s="31">
        <v>807010</v>
      </c>
      <c r="D8" s="488">
        <v>1199.95960239844</v>
      </c>
    </row>
    <row r="9" spans="1:4" x14ac:dyDescent="0.2">
      <c r="A9" s="916"/>
      <c r="B9" s="497" t="s">
        <v>621</v>
      </c>
      <c r="C9" s="489">
        <v>5615</v>
      </c>
      <c r="D9" s="488">
        <v>8.6800250510457904</v>
      </c>
    </row>
    <row r="10" spans="1:4" x14ac:dyDescent="0.2">
      <c r="A10" s="916"/>
      <c r="B10" s="497" t="s">
        <v>622</v>
      </c>
      <c r="C10" s="489">
        <v>25145</v>
      </c>
      <c r="D10" s="488">
        <v>41.000018981542404</v>
      </c>
    </row>
    <row r="11" spans="1:4" x14ac:dyDescent="0.2">
      <c r="A11" s="916"/>
      <c r="B11" s="497" t="s">
        <v>623</v>
      </c>
      <c r="C11" s="489">
        <v>845</v>
      </c>
      <c r="D11" s="488">
        <v>1.60600560236587</v>
      </c>
    </row>
    <row r="12" spans="1:4" x14ac:dyDescent="0.2">
      <c r="A12" s="917"/>
      <c r="B12" s="497" t="s">
        <v>624</v>
      </c>
      <c r="C12" s="489">
        <v>45</v>
      </c>
      <c r="D12" s="488">
        <v>8.778831075965339E-2</v>
      </c>
    </row>
    <row r="13" spans="1:4" ht="12.95" x14ac:dyDescent="0.3">
      <c r="A13" s="495"/>
      <c r="B13" s="724" t="s">
        <v>625</v>
      </c>
      <c r="C13" s="725">
        <v>1249125</v>
      </c>
      <c r="D13" s="492">
        <v>1855.8962529686637</v>
      </c>
    </row>
    <row r="14" spans="1:4" x14ac:dyDescent="0.2">
      <c r="A14" s="915" t="s">
        <v>1112</v>
      </c>
      <c r="B14" s="497" t="s">
        <v>626</v>
      </c>
      <c r="C14" s="489">
        <v>10135.5</v>
      </c>
      <c r="D14" s="488">
        <v>415.18327261450798</v>
      </c>
    </row>
    <row r="15" spans="1:4" x14ac:dyDescent="0.2">
      <c r="A15" s="916"/>
      <c r="B15" s="497" t="s">
        <v>627</v>
      </c>
      <c r="C15" s="489">
        <v>29</v>
      </c>
      <c r="D15" s="488">
        <v>1.34216642438387</v>
      </c>
    </row>
    <row r="16" spans="1:4" x14ac:dyDescent="0.2">
      <c r="A16" s="916"/>
      <c r="B16" s="497" t="s">
        <v>628</v>
      </c>
      <c r="C16" s="489">
        <v>405</v>
      </c>
      <c r="D16" s="488">
        <v>16.323656552888401</v>
      </c>
    </row>
    <row r="17" spans="1:4" x14ac:dyDescent="0.2">
      <c r="A17" s="916"/>
      <c r="B17" s="497" t="s">
        <v>629</v>
      </c>
      <c r="C17" s="489">
        <v>34</v>
      </c>
      <c r="D17" s="488">
        <v>1.45980500797088</v>
      </c>
    </row>
    <row r="18" spans="1:4" x14ac:dyDescent="0.2">
      <c r="A18" s="916"/>
      <c r="B18" s="497" t="s">
        <v>630</v>
      </c>
      <c r="C18" s="489">
        <v>200</v>
      </c>
      <c r="D18" s="488">
        <v>10.406859522838799</v>
      </c>
    </row>
    <row r="19" spans="1:4" x14ac:dyDescent="0.2">
      <c r="A19" s="916"/>
      <c r="B19" s="497" t="s">
        <v>631</v>
      </c>
      <c r="C19" s="489">
        <v>250</v>
      </c>
      <c r="D19" s="488">
        <v>13.1706946501532</v>
      </c>
    </row>
    <row r="20" spans="1:4" x14ac:dyDescent="0.2">
      <c r="A20" s="916"/>
      <c r="B20" s="497" t="s">
        <v>632</v>
      </c>
      <c r="C20" s="489">
        <v>360</v>
      </c>
      <c r="D20" s="488">
        <v>19.770906282833199</v>
      </c>
    </row>
    <row r="21" spans="1:4" x14ac:dyDescent="0.2">
      <c r="A21" s="916"/>
      <c r="B21" s="497" t="s">
        <v>633</v>
      </c>
      <c r="C21" s="489">
        <v>2070</v>
      </c>
      <c r="D21" s="488">
        <v>123.641151768714</v>
      </c>
    </row>
    <row r="22" spans="1:4" x14ac:dyDescent="0.2">
      <c r="A22" s="916"/>
      <c r="B22" s="497" t="s">
        <v>634</v>
      </c>
      <c r="C22" s="489">
        <v>853.5</v>
      </c>
      <c r="D22" s="488">
        <v>52.368224291611497</v>
      </c>
    </row>
    <row r="23" spans="1:4" x14ac:dyDescent="0.2">
      <c r="A23" s="916"/>
      <c r="B23" s="497" t="s">
        <v>635</v>
      </c>
      <c r="C23" s="489">
        <v>600</v>
      </c>
      <c r="D23" s="488">
        <v>35.351559159037102</v>
      </c>
    </row>
    <row r="24" spans="1:4" x14ac:dyDescent="0.2">
      <c r="A24" s="916"/>
      <c r="B24" s="497" t="s">
        <v>636</v>
      </c>
      <c r="C24" s="489">
        <v>410</v>
      </c>
      <c r="D24" s="488">
        <v>24.197877012833199</v>
      </c>
    </row>
    <row r="25" spans="1:4" x14ac:dyDescent="0.2">
      <c r="A25" s="916"/>
      <c r="B25" s="497" t="s">
        <v>637</v>
      </c>
      <c r="C25" s="489">
        <v>254</v>
      </c>
      <c r="D25" s="488">
        <v>12.3448059059698</v>
      </c>
    </row>
    <row r="26" spans="1:4" x14ac:dyDescent="0.2">
      <c r="A26" s="917"/>
      <c r="B26" s="497" t="s">
        <v>638</v>
      </c>
      <c r="C26" s="489">
        <v>152</v>
      </c>
      <c r="D26" s="488">
        <v>7.2543904877425902</v>
      </c>
    </row>
    <row r="27" spans="1:4" ht="12.95" x14ac:dyDescent="0.3">
      <c r="A27" s="495"/>
      <c r="B27" s="724" t="s">
        <v>639</v>
      </c>
      <c r="C27" s="725">
        <v>15753</v>
      </c>
      <c r="D27" s="492">
        <v>732.81536968148453</v>
      </c>
    </row>
    <row r="28" spans="1:4" x14ac:dyDescent="0.2">
      <c r="A28" s="915" t="s">
        <v>1113</v>
      </c>
      <c r="B28" s="497" t="s">
        <v>640</v>
      </c>
      <c r="C28" s="31">
        <v>53864.5</v>
      </c>
      <c r="D28" s="488">
        <v>81.278094413891708</v>
      </c>
    </row>
    <row r="29" spans="1:4" x14ac:dyDescent="0.2">
      <c r="A29" s="916"/>
      <c r="B29" s="497" t="s">
        <v>641</v>
      </c>
      <c r="C29" s="218">
        <v>58.246000000000002</v>
      </c>
      <c r="D29" s="488">
        <v>60.283412720000001</v>
      </c>
    </row>
    <row r="30" spans="1:4" x14ac:dyDescent="0.2">
      <c r="A30" s="916"/>
      <c r="B30" s="497" t="s">
        <v>642</v>
      </c>
      <c r="C30" s="218">
        <v>61.418999999999997</v>
      </c>
      <c r="D30" s="488">
        <v>63.397186560000002</v>
      </c>
    </row>
    <row r="31" spans="1:4" x14ac:dyDescent="0.2">
      <c r="A31" s="916"/>
      <c r="B31" s="497" t="s">
        <v>643</v>
      </c>
      <c r="C31" s="218">
        <v>114.97499999999999</v>
      </c>
      <c r="D31" s="488">
        <v>116.44869206</v>
      </c>
    </row>
    <row r="32" spans="1:4" x14ac:dyDescent="0.2">
      <c r="A32" s="916"/>
      <c r="B32" s="497" t="s">
        <v>644</v>
      </c>
      <c r="C32" s="218">
        <v>178.429</v>
      </c>
      <c r="D32" s="488">
        <v>187.00945236000001</v>
      </c>
    </row>
    <row r="33" spans="1:4" x14ac:dyDescent="0.2">
      <c r="A33" s="916"/>
      <c r="B33" s="497" t="s">
        <v>645</v>
      </c>
      <c r="C33" s="218">
        <v>131.017</v>
      </c>
      <c r="D33" s="488">
        <v>138.05104796999998</v>
      </c>
    </row>
    <row r="34" spans="1:4" x14ac:dyDescent="0.2">
      <c r="A34" s="916"/>
      <c r="B34" s="497" t="s">
        <v>646</v>
      </c>
      <c r="C34" s="218">
        <v>49.19</v>
      </c>
      <c r="D34" s="488">
        <v>51.721720479999995</v>
      </c>
    </row>
    <row r="35" spans="1:4" x14ac:dyDescent="0.2">
      <c r="A35" s="917"/>
      <c r="B35" s="498" t="s">
        <v>647</v>
      </c>
      <c r="C35" s="490">
        <v>257.41899999999998</v>
      </c>
      <c r="D35" s="488">
        <v>275.41487626999998</v>
      </c>
    </row>
    <row r="36" spans="1:4" ht="12.95" x14ac:dyDescent="0.3">
      <c r="A36" s="495"/>
      <c r="B36" s="724" t="s">
        <v>648</v>
      </c>
      <c r="C36" s="726"/>
      <c r="D36" s="492">
        <v>973.60448283389178</v>
      </c>
    </row>
    <row r="37" spans="1:4" ht="12.95" x14ac:dyDescent="0.3">
      <c r="A37" s="496" t="s">
        <v>649</v>
      </c>
      <c r="B37" s="499"/>
      <c r="C37" s="491"/>
      <c r="D37" s="492">
        <v>3562.3161054840402</v>
      </c>
    </row>
    <row r="38" spans="1:4" ht="12.95" x14ac:dyDescent="0.3">
      <c r="A38" s="19" t="s">
        <v>679</v>
      </c>
    </row>
    <row r="39" spans="1:4" ht="12.95" x14ac:dyDescent="0.3">
      <c r="A39" s="19" t="s">
        <v>680</v>
      </c>
    </row>
    <row r="40" spans="1:4" ht="12.95" x14ac:dyDescent="0.3">
      <c r="A40" s="19" t="s">
        <v>681</v>
      </c>
    </row>
    <row r="41" spans="1:4" ht="12.95" x14ac:dyDescent="0.3">
      <c r="A41" s="19" t="s">
        <v>5</v>
      </c>
    </row>
  </sheetData>
  <mergeCells count="6">
    <mergeCell ref="A28:A35"/>
    <mergeCell ref="A4:A5"/>
    <mergeCell ref="B4:B5"/>
    <mergeCell ref="C4:C5"/>
    <mergeCell ref="A6:A12"/>
    <mergeCell ref="A14:A26"/>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election activeCell="H25" sqref="H25"/>
    </sheetView>
  </sheetViews>
  <sheetFormatPr baseColWidth="10" defaultColWidth="10.85546875" defaultRowHeight="12.75" x14ac:dyDescent="0.2"/>
  <cols>
    <col min="1" max="1" width="12.85546875" style="2" customWidth="1"/>
    <col min="2" max="16384" width="10.85546875" style="2"/>
  </cols>
  <sheetData>
    <row r="1" spans="1:9" ht="12.95" x14ac:dyDescent="0.3">
      <c r="A1" s="1" t="s">
        <v>650</v>
      </c>
    </row>
    <row r="2" spans="1:9" ht="12.95" x14ac:dyDescent="0.3">
      <c r="A2" s="1" t="s">
        <v>651</v>
      </c>
    </row>
    <row r="3" spans="1:9" x14ac:dyDescent="0.2">
      <c r="A3" s="2" t="s">
        <v>652</v>
      </c>
    </row>
    <row r="5" spans="1:9" ht="12.95" x14ac:dyDescent="0.3">
      <c r="A5" s="114"/>
      <c r="B5" s="504" t="s">
        <v>653</v>
      </c>
      <c r="C5" s="505" t="s">
        <v>654</v>
      </c>
      <c r="D5" s="506" t="s">
        <v>655</v>
      </c>
      <c r="E5" s="505" t="s">
        <v>654</v>
      </c>
      <c r="F5" s="504" t="s">
        <v>656</v>
      </c>
      <c r="G5" s="505" t="s">
        <v>654</v>
      </c>
      <c r="H5" s="506" t="s">
        <v>657</v>
      </c>
      <c r="I5" s="505" t="s">
        <v>654</v>
      </c>
    </row>
    <row r="6" spans="1:9" ht="12.95" x14ac:dyDescent="0.3">
      <c r="A6" s="501" t="s">
        <v>658</v>
      </c>
      <c r="B6" s="507">
        <v>73055.962101697718</v>
      </c>
      <c r="C6" s="502">
        <v>99.999999999999986</v>
      </c>
      <c r="D6" s="508">
        <v>77099.415339491781</v>
      </c>
      <c r="E6" s="502">
        <v>99.999999999999986</v>
      </c>
      <c r="F6" s="507">
        <v>74754.282830923185</v>
      </c>
      <c r="G6" s="502">
        <v>100</v>
      </c>
      <c r="H6" s="508">
        <v>74391.191727545694</v>
      </c>
      <c r="I6" s="502">
        <v>100.00000000000001</v>
      </c>
    </row>
    <row r="7" spans="1:9" ht="12.95" x14ac:dyDescent="0.3">
      <c r="A7" s="113" t="s">
        <v>659</v>
      </c>
      <c r="B7" s="509">
        <v>71882.096245596069</v>
      </c>
      <c r="C7" s="500">
        <v>98.393196362991475</v>
      </c>
      <c r="D7" s="510">
        <v>75880.119327301101</v>
      </c>
      <c r="E7" s="500">
        <v>98.418540520934229</v>
      </c>
      <c r="F7" s="509">
        <v>73554.57752267296</v>
      </c>
      <c r="G7" s="500">
        <v>98.395135017262248</v>
      </c>
      <c r="H7" s="510">
        <v>73160.758765299252</v>
      </c>
      <c r="I7" s="500">
        <v>98.345996436308141</v>
      </c>
    </row>
    <row r="8" spans="1:9" ht="12.95" x14ac:dyDescent="0.3">
      <c r="A8" s="113" t="s">
        <v>660</v>
      </c>
      <c r="B8" s="509">
        <v>837.55944907000014</v>
      </c>
      <c r="C8" s="500">
        <v>1.1464628279127631</v>
      </c>
      <c r="D8" s="510">
        <v>839.84298018000004</v>
      </c>
      <c r="E8" s="500">
        <v>1.0892987663809386</v>
      </c>
      <c r="F8" s="509">
        <v>825.63296227000012</v>
      </c>
      <c r="G8" s="500">
        <v>1.104462421420576</v>
      </c>
      <c r="H8" s="510">
        <v>879.69589701761913</v>
      </c>
      <c r="I8" s="500">
        <v>1.182526958620941</v>
      </c>
    </row>
    <row r="9" spans="1:9" ht="12.95" x14ac:dyDescent="0.3">
      <c r="A9" s="113" t="s">
        <v>661</v>
      </c>
      <c r="B9" s="509">
        <v>150.65418702000002</v>
      </c>
      <c r="C9" s="500">
        <v>0.20621751146098319</v>
      </c>
      <c r="D9" s="510">
        <v>142.05799780999999</v>
      </c>
      <c r="E9" s="500">
        <v>0.18425301564801258</v>
      </c>
      <c r="F9" s="509">
        <v>141.14731823000002</v>
      </c>
      <c r="G9" s="500">
        <v>0.188815025554111</v>
      </c>
      <c r="H9" s="510">
        <v>142.55112902000002</v>
      </c>
      <c r="I9" s="500">
        <v>0.19162366633685202</v>
      </c>
    </row>
    <row r="10" spans="1:9" ht="12.95" x14ac:dyDescent="0.3">
      <c r="A10" s="113" t="s">
        <v>662</v>
      </c>
      <c r="B10" s="509">
        <v>30.745687570245948</v>
      </c>
      <c r="C10" s="500">
        <v>4.2085117608123952E-2</v>
      </c>
      <c r="D10" s="510">
        <v>31.178471565895308</v>
      </c>
      <c r="E10" s="500">
        <v>4.0439309985175857E-2</v>
      </c>
      <c r="F10" s="509">
        <v>29.361868825699652</v>
      </c>
      <c r="G10" s="500">
        <v>3.9277841634986155E-2</v>
      </c>
      <c r="H10" s="510">
        <v>23.484325342214003</v>
      </c>
      <c r="I10" s="500">
        <v>3.1568690858219152E-2</v>
      </c>
    </row>
    <row r="11" spans="1:9" ht="12.95" x14ac:dyDescent="0.3">
      <c r="A11" s="113" t="s">
        <v>18</v>
      </c>
      <c r="B11" s="509">
        <v>154.90653244139722</v>
      </c>
      <c r="C11" s="500">
        <v>0.21203818002664757</v>
      </c>
      <c r="D11" s="510">
        <v>206.2165626347832</v>
      </c>
      <c r="E11" s="500">
        <v>0.26746838705163978</v>
      </c>
      <c r="F11" s="509">
        <v>203.56315892452986</v>
      </c>
      <c r="G11" s="500">
        <v>0.2723096941280842</v>
      </c>
      <c r="H11" s="510">
        <v>184.7016108666206</v>
      </c>
      <c r="I11" s="500">
        <v>0.24828424787585301</v>
      </c>
    </row>
    <row r="12" spans="1:9" ht="12.95" x14ac:dyDescent="0.3">
      <c r="A12" s="501" t="s">
        <v>663</v>
      </c>
      <c r="B12" s="507">
        <v>58679.467536058335</v>
      </c>
      <c r="C12" s="502">
        <v>100.00000000000001</v>
      </c>
      <c r="D12" s="508">
        <v>62122.643538175435</v>
      </c>
      <c r="E12" s="502">
        <v>100.00000000000003</v>
      </c>
      <c r="F12" s="507">
        <v>59096.335328288027</v>
      </c>
      <c r="G12" s="502">
        <v>100</v>
      </c>
      <c r="H12" s="508">
        <v>58575.577273046722</v>
      </c>
      <c r="I12" s="502">
        <v>100</v>
      </c>
    </row>
    <row r="13" spans="1:9" ht="12.95" x14ac:dyDescent="0.3">
      <c r="A13" s="113" t="s">
        <v>659</v>
      </c>
      <c r="B13" s="511">
        <v>58647.979939215074</v>
      </c>
      <c r="C13" s="500">
        <v>99.94633966843017</v>
      </c>
      <c r="D13" s="512">
        <v>62091.054390242112</v>
      </c>
      <c r="E13" s="500">
        <v>99.949150348191623</v>
      </c>
      <c r="F13" s="511">
        <v>59066.586062727372</v>
      </c>
      <c r="G13" s="500">
        <v>99.94965971173103</v>
      </c>
      <c r="H13" s="512">
        <v>58551.712085238083</v>
      </c>
      <c r="I13" s="500">
        <v>99.959257443255936</v>
      </c>
    </row>
    <row r="14" spans="1:9" ht="12.95" x14ac:dyDescent="0.3">
      <c r="A14" s="113" t="s">
        <v>662</v>
      </c>
      <c r="B14" s="511">
        <v>30.745687570245948</v>
      </c>
      <c r="C14" s="500">
        <v>5.2395989366046697E-2</v>
      </c>
      <c r="D14" s="512">
        <v>31.178471565895308</v>
      </c>
      <c r="E14" s="500">
        <v>5.0188578254458216E-2</v>
      </c>
      <c r="F14" s="511">
        <v>29.361868825699652</v>
      </c>
      <c r="G14" s="500">
        <v>4.9684753991242524E-2</v>
      </c>
      <c r="H14" s="512">
        <v>23.484325342214003</v>
      </c>
      <c r="I14" s="500">
        <v>4.009234980774181E-2</v>
      </c>
    </row>
    <row r="15" spans="1:9" ht="12.95" x14ac:dyDescent="0.3">
      <c r="A15" s="113" t="s">
        <v>18</v>
      </c>
      <c r="B15" s="511">
        <v>0.74190927302471033</v>
      </c>
      <c r="C15" s="500">
        <v>1.2643422038020533E-3</v>
      </c>
      <c r="D15" s="512">
        <v>0.41067636743888447</v>
      </c>
      <c r="E15" s="500">
        <v>6.6107355393934056E-4</v>
      </c>
      <c r="F15" s="511">
        <v>0.38739673495989974</v>
      </c>
      <c r="G15" s="500">
        <v>6.55534277731198E-4</v>
      </c>
      <c r="H15" s="512">
        <v>0.38086246642394772</v>
      </c>
      <c r="I15" s="500">
        <v>6.5020693632873478E-4</v>
      </c>
    </row>
    <row r="16" spans="1:9" ht="12.95" x14ac:dyDescent="0.3">
      <c r="A16" s="501" t="s">
        <v>664</v>
      </c>
      <c r="B16" s="507">
        <v>14376.49456563937</v>
      </c>
      <c r="C16" s="502">
        <v>100.00000000000001</v>
      </c>
      <c r="D16" s="508">
        <v>14976.771801316332</v>
      </c>
      <c r="E16" s="502">
        <v>100</v>
      </c>
      <c r="F16" s="507">
        <v>15657.947502635154</v>
      </c>
      <c r="G16" s="502">
        <v>100</v>
      </c>
      <c r="H16" s="508">
        <v>15815.614454498987</v>
      </c>
      <c r="I16" s="502">
        <v>100</v>
      </c>
    </row>
    <row r="17" spans="1:9" ht="12.95" x14ac:dyDescent="0.3">
      <c r="A17" s="113" t="s">
        <v>659</v>
      </c>
      <c r="B17" s="511">
        <v>13234.116306380998</v>
      </c>
      <c r="C17" s="500">
        <v>92.053846964970717</v>
      </c>
      <c r="D17" s="512">
        <v>13789.064937058987</v>
      </c>
      <c r="E17" s="500">
        <v>92.069673758713776</v>
      </c>
      <c r="F17" s="511">
        <v>14487.991459945584</v>
      </c>
      <c r="G17" s="500">
        <v>92.528037008090152</v>
      </c>
      <c r="H17" s="512">
        <v>14609.046680061172</v>
      </c>
      <c r="I17" s="500">
        <v>92.371034474132685</v>
      </c>
    </row>
    <row r="18" spans="1:9" ht="12.95" x14ac:dyDescent="0.3">
      <c r="A18" s="113" t="s">
        <v>660</v>
      </c>
      <c r="B18" s="511">
        <v>837.55944907000014</v>
      </c>
      <c r="C18" s="500">
        <v>5.8258947982480676</v>
      </c>
      <c r="D18" s="512">
        <v>839.84298018000004</v>
      </c>
      <c r="E18" s="500">
        <v>5.607636888118873</v>
      </c>
      <c r="F18" s="511">
        <v>825.63296227000012</v>
      </c>
      <c r="G18" s="500">
        <v>5.2729322417963793</v>
      </c>
      <c r="H18" s="512">
        <v>879.69589701761913</v>
      </c>
      <c r="I18" s="500">
        <v>5.562198671120087</v>
      </c>
    </row>
    <row r="19" spans="1:9" ht="12.95" x14ac:dyDescent="0.3">
      <c r="A19" s="113" t="s">
        <v>661</v>
      </c>
      <c r="B19" s="511">
        <v>150.65418702000002</v>
      </c>
      <c r="C19" s="500">
        <v>1.0479201750618123</v>
      </c>
      <c r="D19" s="512">
        <v>142.05799780999999</v>
      </c>
      <c r="E19" s="500">
        <v>0.94852214946290547</v>
      </c>
      <c r="F19" s="511">
        <v>141.14731823000002</v>
      </c>
      <c r="G19" s="500">
        <v>0.90144201981930039</v>
      </c>
      <c r="H19" s="512">
        <v>142.55112902000002</v>
      </c>
      <c r="I19" s="500">
        <v>0.9013315886658404</v>
      </c>
    </row>
    <row r="20" spans="1:9" ht="12.95" x14ac:dyDescent="0.3">
      <c r="A20" s="115" t="s">
        <v>18</v>
      </c>
      <c r="B20" s="513">
        <v>154.16462316837251</v>
      </c>
      <c r="C20" s="503">
        <v>1.0723380617194029</v>
      </c>
      <c r="D20" s="514">
        <v>205.80588626734431</v>
      </c>
      <c r="E20" s="503">
        <v>1.3741672037044439</v>
      </c>
      <c r="F20" s="513">
        <v>203.17576218956995</v>
      </c>
      <c r="G20" s="503">
        <v>1.297588730294162</v>
      </c>
      <c r="H20" s="514">
        <v>184.32074840019666</v>
      </c>
      <c r="I20" s="503">
        <v>1.1654352660813876</v>
      </c>
    </row>
    <row r="21" spans="1:9" ht="12.95" x14ac:dyDescent="0.3">
      <c r="A21" s="2" t="s">
        <v>5</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activeCell="E22" sqref="E22"/>
    </sheetView>
  </sheetViews>
  <sheetFormatPr baseColWidth="10" defaultColWidth="10.85546875" defaultRowHeight="12.75" x14ac:dyDescent="0.2"/>
  <cols>
    <col min="1" max="1" width="44.85546875" style="2" customWidth="1"/>
    <col min="2" max="2" width="7.42578125" style="2" customWidth="1"/>
    <col min="3" max="3" width="7.5703125" style="2" customWidth="1"/>
    <col min="4" max="4" width="8.28515625" style="2" customWidth="1"/>
    <col min="5" max="5" width="7.140625" style="2" customWidth="1"/>
    <col min="6" max="16384" width="10.85546875" style="2"/>
  </cols>
  <sheetData>
    <row r="1" spans="1:5" ht="12.95" x14ac:dyDescent="0.3">
      <c r="A1" s="1" t="s">
        <v>665</v>
      </c>
    </row>
    <row r="2" spans="1:5" x14ac:dyDescent="0.2">
      <c r="A2" s="1" t="s">
        <v>666</v>
      </c>
    </row>
    <row r="3" spans="1:5" x14ac:dyDescent="0.2">
      <c r="A3" s="2" t="s">
        <v>667</v>
      </c>
    </row>
    <row r="5" spans="1:5" x14ac:dyDescent="0.2">
      <c r="A5" s="925"/>
      <c r="B5" s="922">
        <v>2018</v>
      </c>
      <c r="C5" s="922"/>
      <c r="D5" s="922">
        <v>2019</v>
      </c>
      <c r="E5" s="922"/>
    </row>
    <row r="6" spans="1:5" x14ac:dyDescent="0.2">
      <c r="A6" s="926"/>
      <c r="B6" s="520" t="s">
        <v>668</v>
      </c>
      <c r="C6" s="520" t="s">
        <v>514</v>
      </c>
      <c r="D6" s="520" t="s">
        <v>668</v>
      </c>
      <c r="E6" s="520" t="s">
        <v>514</v>
      </c>
    </row>
    <row r="7" spans="1:5" x14ac:dyDescent="0.2">
      <c r="A7" s="515" t="s">
        <v>669</v>
      </c>
      <c r="B7" s="516">
        <v>27470.364801436364</v>
      </c>
      <c r="C7" s="522">
        <v>9.9926728927315869E-2</v>
      </c>
      <c r="D7" s="516">
        <v>25385.561896901934</v>
      </c>
      <c r="E7" s="522">
        <v>9.525564286649818E-2</v>
      </c>
    </row>
    <row r="8" spans="1:5" ht="12.95" x14ac:dyDescent="0.3">
      <c r="A8" s="517" t="s">
        <v>670</v>
      </c>
      <c r="B8" s="518">
        <v>23797.096805950001</v>
      </c>
      <c r="C8" s="701">
        <v>8.6564778406616624E-2</v>
      </c>
      <c r="D8" s="518">
        <v>23045.490565430002</v>
      </c>
      <c r="E8" s="701">
        <v>8.6474864251547573E-2</v>
      </c>
    </row>
    <row r="9" spans="1:5" ht="12.95" x14ac:dyDescent="0.3">
      <c r="A9" s="517" t="s">
        <v>671</v>
      </c>
      <c r="B9" s="518">
        <v>9663.2495183499996</v>
      </c>
      <c r="C9" s="701">
        <v>3.5151222859868471E-2</v>
      </c>
      <c r="D9" s="518">
        <v>10812.084078770004</v>
      </c>
      <c r="E9" s="701">
        <v>4.0570778926723595E-2</v>
      </c>
    </row>
    <row r="10" spans="1:5" ht="12.95" x14ac:dyDescent="0.3">
      <c r="A10" s="517" t="s">
        <v>672</v>
      </c>
      <c r="B10" s="518">
        <v>14133.8472876</v>
      </c>
      <c r="C10" s="701">
        <v>5.1413555546748153E-2</v>
      </c>
      <c r="D10" s="518">
        <v>12233.406486659998</v>
      </c>
      <c r="E10" s="701">
        <v>4.5904085324823984E-2</v>
      </c>
    </row>
    <row r="11" spans="1:5" x14ac:dyDescent="0.2">
      <c r="A11" s="517" t="s">
        <v>673</v>
      </c>
      <c r="B11" s="518">
        <v>2317.948415583679</v>
      </c>
      <c r="C11" s="701">
        <v>8.4318138716316018E-3</v>
      </c>
      <c r="D11" s="518">
        <v>1296.5359875719334</v>
      </c>
      <c r="E11" s="701">
        <v>4.8650634363459526E-3</v>
      </c>
    </row>
    <row r="12" spans="1:5" x14ac:dyDescent="0.2">
      <c r="A12" s="517" t="s">
        <v>81</v>
      </c>
      <c r="B12" s="518">
        <v>630.73174278620695</v>
      </c>
      <c r="C12" s="701">
        <v>2.294361954885844E-3</v>
      </c>
      <c r="D12" s="518">
        <v>200.56809923999998</v>
      </c>
      <c r="E12" s="701">
        <v>7.5260273178941986E-4</v>
      </c>
    </row>
    <row r="13" spans="1:5" ht="12.95" x14ac:dyDescent="0.3">
      <c r="A13" s="517" t="s">
        <v>674</v>
      </c>
      <c r="B13" s="518">
        <v>497.55604220270516</v>
      </c>
      <c r="C13" s="701">
        <v>1.8099194573760501E-3</v>
      </c>
      <c r="D13" s="518">
        <v>575.06229217999999</v>
      </c>
      <c r="E13" s="701">
        <v>2.1578379297790148E-3</v>
      </c>
    </row>
    <row r="14" spans="1:5" x14ac:dyDescent="0.2">
      <c r="A14" s="519" t="s">
        <v>675</v>
      </c>
      <c r="B14" s="518">
        <v>227.03179491377057</v>
      </c>
      <c r="C14" s="701">
        <v>8.2585523680574105E-4</v>
      </c>
      <c r="D14" s="518">
        <v>267.90495248000002</v>
      </c>
      <c r="E14" s="701">
        <v>1.0052745170362155E-3</v>
      </c>
    </row>
    <row r="15" spans="1:5" ht="12.95" x14ac:dyDescent="0.3">
      <c r="A15" s="515" t="s">
        <v>676</v>
      </c>
      <c r="B15" s="516">
        <v>70247.46592434372</v>
      </c>
      <c r="C15" s="522">
        <v>0.25553353717696953</v>
      </c>
      <c r="D15" s="521">
        <v>74391.191727545738</v>
      </c>
      <c r="E15" s="522">
        <v>0.27914216830776911</v>
      </c>
    </row>
    <row r="16" spans="1:5" ht="15" x14ac:dyDescent="0.2">
      <c r="A16" s="515" t="s">
        <v>677</v>
      </c>
      <c r="B16" s="516">
        <v>-42777.101122907356</v>
      </c>
      <c r="C16" s="522">
        <v>-0.15560680824965362</v>
      </c>
      <c r="D16" s="516">
        <v>-49005.629830643804</v>
      </c>
      <c r="E16" s="522">
        <v>-0.18388652544127093</v>
      </c>
    </row>
    <row r="17" spans="1:5" ht="12.95" customHeight="1" x14ac:dyDescent="0.2">
      <c r="A17" s="923" t="s">
        <v>678</v>
      </c>
      <c r="B17" s="923"/>
      <c r="C17" s="923"/>
      <c r="D17" s="923"/>
      <c r="E17" s="923"/>
    </row>
    <row r="18" spans="1:5" x14ac:dyDescent="0.2">
      <c r="A18" s="924"/>
      <c r="B18" s="924"/>
      <c r="C18" s="924"/>
      <c r="D18" s="924"/>
      <c r="E18" s="924"/>
    </row>
    <row r="19" spans="1:5" x14ac:dyDescent="0.2">
      <c r="A19" s="924"/>
      <c r="B19" s="924"/>
      <c r="C19" s="924"/>
      <c r="D19" s="924"/>
      <c r="E19" s="924"/>
    </row>
    <row r="20" spans="1:5" x14ac:dyDescent="0.2">
      <c r="A20" s="924"/>
      <c r="B20" s="924"/>
      <c r="C20" s="924"/>
      <c r="D20" s="924"/>
      <c r="E20" s="924"/>
    </row>
    <row r="21" spans="1:5" x14ac:dyDescent="0.2">
      <c r="A21" s="924"/>
      <c r="B21" s="924"/>
      <c r="C21" s="924"/>
      <c r="D21" s="924"/>
      <c r="E21" s="924"/>
    </row>
    <row r="22" spans="1:5" ht="12.95" x14ac:dyDescent="0.3">
      <c r="A22" s="2" t="s">
        <v>5</v>
      </c>
    </row>
  </sheetData>
  <mergeCells count="4">
    <mergeCell ref="B5:C5"/>
    <mergeCell ref="D5:E5"/>
    <mergeCell ref="A17:E21"/>
    <mergeCell ref="A5:A6"/>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showGridLines="0" topLeftCell="A55" zoomScaleNormal="100" workbookViewId="0">
      <selection activeCell="D76" sqref="D76"/>
    </sheetView>
  </sheetViews>
  <sheetFormatPr baseColWidth="10" defaultColWidth="11.42578125" defaultRowHeight="12.75" x14ac:dyDescent="0.2"/>
  <cols>
    <col min="1" max="1" width="59.7109375" style="38" bestFit="1" customWidth="1"/>
    <col min="2" max="2" width="9.85546875" style="38" bestFit="1" customWidth="1"/>
    <col min="3" max="3" width="7.7109375" style="38" customWidth="1"/>
    <col min="4" max="4" width="9.85546875" style="38" bestFit="1" customWidth="1"/>
    <col min="5" max="5" width="7.85546875" style="38" customWidth="1"/>
    <col min="6" max="6" width="9.85546875" style="38" bestFit="1" customWidth="1"/>
    <col min="7" max="7" width="7.140625" style="38" customWidth="1"/>
    <col min="8" max="8" width="10.5703125" style="38" customWidth="1"/>
    <col min="9" max="9" width="3.140625" style="38" customWidth="1"/>
    <col min="10" max="16384" width="11.42578125" style="38"/>
  </cols>
  <sheetData>
    <row r="1" spans="1:8" ht="12.95" x14ac:dyDescent="0.3">
      <c r="A1" s="39" t="s">
        <v>294</v>
      </c>
      <c r="B1" s="533"/>
      <c r="C1" s="533"/>
      <c r="D1" s="533"/>
      <c r="E1" s="534"/>
      <c r="F1" s="534"/>
      <c r="G1" s="534"/>
      <c r="H1" s="535"/>
    </row>
    <row r="2" spans="1:8" x14ac:dyDescent="0.2">
      <c r="A2" s="39" t="s">
        <v>228</v>
      </c>
      <c r="B2" s="533"/>
      <c r="C2" s="533"/>
      <c r="D2" s="533"/>
      <c r="E2" s="534"/>
      <c r="F2" s="534"/>
      <c r="G2" s="534"/>
      <c r="H2" s="535"/>
    </row>
    <row r="3" spans="1:8" ht="12.95" x14ac:dyDescent="0.3">
      <c r="A3" s="39" t="s">
        <v>181</v>
      </c>
      <c r="B3" s="533"/>
      <c r="C3" s="533"/>
      <c r="D3" s="533"/>
      <c r="E3" s="534"/>
      <c r="F3" s="534"/>
      <c r="G3" s="534"/>
      <c r="H3" s="535"/>
    </row>
    <row r="4" spans="1:8" x14ac:dyDescent="0.2">
      <c r="A4" s="51" t="s">
        <v>295</v>
      </c>
      <c r="B4" s="534"/>
      <c r="C4" s="534"/>
      <c r="D4" s="534"/>
      <c r="E4" s="534"/>
      <c r="F4" s="534"/>
      <c r="G4" s="534"/>
      <c r="H4" s="535"/>
    </row>
    <row r="5" spans="1:8" ht="12.95" x14ac:dyDescent="0.3">
      <c r="A5" s="927"/>
      <c r="B5" s="927"/>
      <c r="C5" s="927"/>
      <c r="D5" s="927"/>
      <c r="E5" s="927"/>
      <c r="F5" s="927"/>
      <c r="G5" s="927"/>
      <c r="H5" s="928"/>
    </row>
    <row r="6" spans="1:8" ht="12.75" customHeight="1" x14ac:dyDescent="0.2">
      <c r="A6" s="929"/>
      <c r="B6" s="931">
        <v>2000</v>
      </c>
      <c r="C6" s="932"/>
      <c r="D6" s="933">
        <v>2018</v>
      </c>
      <c r="E6" s="934"/>
      <c r="F6" s="935">
        <v>2019</v>
      </c>
      <c r="G6" s="936"/>
      <c r="H6" s="937" t="s">
        <v>229</v>
      </c>
    </row>
    <row r="7" spans="1:8" ht="50.1" customHeight="1" x14ac:dyDescent="0.2">
      <c r="A7" s="930"/>
      <c r="B7" s="536" t="s">
        <v>296</v>
      </c>
      <c r="C7" s="537" t="s">
        <v>297</v>
      </c>
      <c r="D7" s="536" t="s">
        <v>296</v>
      </c>
      <c r="E7" s="537" t="s">
        <v>297</v>
      </c>
      <c r="F7" s="536" t="s">
        <v>296</v>
      </c>
      <c r="G7" s="537" t="s">
        <v>297</v>
      </c>
      <c r="H7" s="938"/>
    </row>
    <row r="8" spans="1:8" ht="12.95" x14ac:dyDescent="0.3">
      <c r="A8" s="41" t="s">
        <v>230</v>
      </c>
      <c r="B8" s="538">
        <v>16017886.247653976</v>
      </c>
      <c r="C8" s="539">
        <v>99.999999999999986</v>
      </c>
      <c r="D8" s="538">
        <v>46203217.015932634</v>
      </c>
      <c r="E8" s="539">
        <v>100</v>
      </c>
      <c r="F8" s="538">
        <v>48152605.575550005</v>
      </c>
      <c r="G8" s="539">
        <v>100</v>
      </c>
      <c r="H8" s="540">
        <v>5.9640777106780396</v>
      </c>
    </row>
    <row r="9" spans="1:8" x14ac:dyDescent="0.2">
      <c r="A9" s="541" t="s">
        <v>231</v>
      </c>
      <c r="B9" s="542">
        <v>1045729.1882101001</v>
      </c>
      <c r="C9" s="543">
        <v>6.5285092679644947</v>
      </c>
      <c r="D9" s="542">
        <v>3731187.8432816127</v>
      </c>
      <c r="E9" s="543">
        <v>8.075601839575274</v>
      </c>
      <c r="F9" s="542">
        <v>3876195.7236500001</v>
      </c>
      <c r="G9" s="543">
        <v>8.0498151186613658</v>
      </c>
      <c r="H9" s="544">
        <v>7.138770008195805</v>
      </c>
    </row>
    <row r="10" spans="1:8" ht="26.1" x14ac:dyDescent="0.3">
      <c r="A10" s="545" t="s">
        <v>232</v>
      </c>
      <c r="B10" s="546">
        <v>576585.83658684581</v>
      </c>
      <c r="C10" s="547">
        <v>3.5996374782053047</v>
      </c>
      <c r="D10" s="546">
        <v>1414270.6876430148</v>
      </c>
      <c r="E10" s="547">
        <v>3.0609788213563576</v>
      </c>
      <c r="F10" s="546">
        <v>1436602.36775</v>
      </c>
      <c r="G10" s="547">
        <v>2.9834364113402203</v>
      </c>
      <c r="H10" s="548">
        <v>4.9221012117452334</v>
      </c>
    </row>
    <row r="11" spans="1:8" x14ac:dyDescent="0.2">
      <c r="A11" s="549" t="s">
        <v>233</v>
      </c>
      <c r="B11" s="550">
        <v>0</v>
      </c>
      <c r="C11" s="551">
        <v>0</v>
      </c>
      <c r="D11" s="550">
        <v>591.13225144790465</v>
      </c>
      <c r="E11" s="551">
        <v>1.2794179488498814E-3</v>
      </c>
      <c r="F11" s="550">
        <v>696.93600000000004</v>
      </c>
      <c r="G11" s="551">
        <v>1.4473484698694617E-3</v>
      </c>
      <c r="H11" s="552" t="s">
        <v>234</v>
      </c>
    </row>
    <row r="12" spans="1:8" ht="12.95" x14ac:dyDescent="0.3">
      <c r="A12" s="553" t="s">
        <v>235</v>
      </c>
      <c r="B12" s="554">
        <v>71149.769859399938</v>
      </c>
      <c r="C12" s="555">
        <v>0.44418950640145</v>
      </c>
      <c r="D12" s="554">
        <v>277570.23622579814</v>
      </c>
      <c r="E12" s="555">
        <v>0.60075954479550919</v>
      </c>
      <c r="F12" s="554">
        <v>284158.06</v>
      </c>
      <c r="G12" s="555">
        <v>0.59011980058724856</v>
      </c>
      <c r="H12" s="556">
        <v>7.56027897621252</v>
      </c>
    </row>
    <row r="13" spans="1:8" x14ac:dyDescent="0.2">
      <c r="A13" s="553" t="s">
        <v>236</v>
      </c>
      <c r="B13" s="554">
        <v>59276.716394254072</v>
      </c>
      <c r="C13" s="555">
        <v>0.3700657844472825</v>
      </c>
      <c r="D13" s="554">
        <v>326465.11541162163</v>
      </c>
      <c r="E13" s="555">
        <v>0.7065852477307889</v>
      </c>
      <c r="F13" s="554">
        <v>331480.76799999998</v>
      </c>
      <c r="G13" s="555">
        <v>0.68839632671572992</v>
      </c>
      <c r="H13" s="556">
        <v>9.4828288808346031</v>
      </c>
    </row>
    <row r="14" spans="1:8" x14ac:dyDescent="0.2">
      <c r="A14" s="553" t="s">
        <v>237</v>
      </c>
      <c r="B14" s="554">
        <v>14735.597862222117</v>
      </c>
      <c r="C14" s="555">
        <v>9.1994646699281771E-2</v>
      </c>
      <c r="D14" s="554">
        <v>134719.3449245923</v>
      </c>
      <c r="E14" s="555">
        <v>0.29158001027966496</v>
      </c>
      <c r="F14" s="554">
        <v>67166.082999999999</v>
      </c>
      <c r="G14" s="555">
        <v>0.13948587453822911</v>
      </c>
      <c r="H14" s="556">
        <v>8.3110461420556891</v>
      </c>
    </row>
    <row r="15" spans="1:8" x14ac:dyDescent="0.2">
      <c r="A15" s="557" t="s">
        <v>238</v>
      </c>
      <c r="B15" s="558">
        <v>323981.26750737813</v>
      </c>
      <c r="C15" s="559">
        <v>2.0226218522111763</v>
      </c>
      <c r="D15" s="558">
        <v>1577571.3268251375</v>
      </c>
      <c r="E15" s="559">
        <v>3.414418797464104</v>
      </c>
      <c r="F15" s="558">
        <v>1756091.5089</v>
      </c>
      <c r="G15" s="559">
        <v>3.6469293570100683</v>
      </c>
      <c r="H15" s="560">
        <v>9.3032342491623066</v>
      </c>
    </row>
    <row r="16" spans="1:8" ht="12.95" x14ac:dyDescent="0.3">
      <c r="A16" s="41" t="s">
        <v>239</v>
      </c>
      <c r="B16" s="538">
        <v>1240017.2647874239</v>
      </c>
      <c r="C16" s="561">
        <v>7.7414538074213137</v>
      </c>
      <c r="D16" s="538">
        <v>1849989.0334333645</v>
      </c>
      <c r="E16" s="561">
        <v>4.0040264572820066</v>
      </c>
      <c r="F16" s="538">
        <v>1526775.5833299998</v>
      </c>
      <c r="G16" s="561">
        <v>3.1707019071575147</v>
      </c>
      <c r="H16" s="562">
        <v>1.1009252620782117</v>
      </c>
    </row>
    <row r="17" spans="1:8" ht="12.95" x14ac:dyDescent="0.3">
      <c r="A17" s="549" t="s">
        <v>240</v>
      </c>
      <c r="B17" s="563">
        <v>1234949.9829128014</v>
      </c>
      <c r="C17" s="564">
        <v>7.7098186603346344</v>
      </c>
      <c r="D17" s="563">
        <v>1845157.0474190647</v>
      </c>
      <c r="E17" s="564">
        <v>3.9935683413187095</v>
      </c>
      <c r="F17" s="563">
        <v>1521856.0493299998</v>
      </c>
      <c r="G17" s="564">
        <v>3.160485359286016</v>
      </c>
      <c r="H17" s="565">
        <v>1.1055412018222466</v>
      </c>
    </row>
    <row r="18" spans="1:8" x14ac:dyDescent="0.2">
      <c r="A18" s="566" t="s">
        <v>241</v>
      </c>
      <c r="B18" s="567">
        <v>5067.281874622372</v>
      </c>
      <c r="C18" s="568">
        <v>3.163514708667968E-2</v>
      </c>
      <c r="D18" s="567">
        <v>4831.9860142998805</v>
      </c>
      <c r="E18" s="568">
        <v>1.0458115963296726E-2</v>
      </c>
      <c r="F18" s="567">
        <v>4919.5339999999997</v>
      </c>
      <c r="G18" s="568">
        <v>1.0216547871498661E-2</v>
      </c>
      <c r="H18" s="569">
        <v>-0.15561954419881507</v>
      </c>
    </row>
    <row r="19" spans="1:8" x14ac:dyDescent="0.2">
      <c r="A19" s="41" t="s">
        <v>242</v>
      </c>
      <c r="B19" s="538">
        <v>901082.44178153598</v>
      </c>
      <c r="C19" s="561">
        <v>5.6254765944133913</v>
      </c>
      <c r="D19" s="538">
        <v>3157165.5679740994</v>
      </c>
      <c r="E19" s="561">
        <v>6.8332158924894513</v>
      </c>
      <c r="F19" s="538">
        <v>3258312.2613840001</v>
      </c>
      <c r="G19" s="561">
        <v>6.7666374902014486</v>
      </c>
      <c r="H19" s="562">
        <v>6.9991752828415965</v>
      </c>
    </row>
    <row r="20" spans="1:8" x14ac:dyDescent="0.2">
      <c r="A20" s="549" t="s">
        <v>243</v>
      </c>
      <c r="B20" s="563">
        <v>541817.84943069029</v>
      </c>
      <c r="C20" s="564">
        <v>3.382580204738602</v>
      </c>
      <c r="D20" s="563">
        <v>1505829.8749467169</v>
      </c>
      <c r="E20" s="564">
        <v>3.2591450816670391</v>
      </c>
      <c r="F20" s="563">
        <v>1559370.4995309999</v>
      </c>
      <c r="G20" s="564">
        <v>3.2383927741654479</v>
      </c>
      <c r="H20" s="565">
        <v>5.7214102466423444</v>
      </c>
    </row>
    <row r="21" spans="1:8" x14ac:dyDescent="0.2">
      <c r="A21" s="553" t="s">
        <v>244</v>
      </c>
      <c r="B21" s="554">
        <v>15726.735788091106</v>
      </c>
      <c r="C21" s="555">
        <v>9.818234157078301E-2</v>
      </c>
      <c r="D21" s="554">
        <v>42081.913339188839</v>
      </c>
      <c r="E21" s="555">
        <v>9.1080050388433753E-2</v>
      </c>
      <c r="F21" s="554">
        <v>45145.692000000003</v>
      </c>
      <c r="G21" s="555">
        <v>9.3755449908453567E-2</v>
      </c>
      <c r="H21" s="556">
        <v>5.7070835207842396</v>
      </c>
    </row>
    <row r="22" spans="1:8" ht="12.95" x14ac:dyDescent="0.3">
      <c r="A22" s="553" t="s">
        <v>245</v>
      </c>
      <c r="B22" s="554">
        <v>208884.41870255925</v>
      </c>
      <c r="C22" s="555">
        <v>1.3040698096676335</v>
      </c>
      <c r="D22" s="554">
        <v>1032015.765614727</v>
      </c>
      <c r="E22" s="555">
        <v>2.2336448244693625</v>
      </c>
      <c r="F22" s="554">
        <v>1046723.124853</v>
      </c>
      <c r="G22" s="555">
        <v>2.1737621720401457</v>
      </c>
      <c r="H22" s="556">
        <v>8.8524475434520244</v>
      </c>
    </row>
    <row r="23" spans="1:8" ht="12.95" x14ac:dyDescent="0.3">
      <c r="A23" s="553" t="s">
        <v>246</v>
      </c>
      <c r="B23" s="554">
        <v>134653.43786019529</v>
      </c>
      <c r="C23" s="555">
        <v>0.84064423843637304</v>
      </c>
      <c r="D23" s="554">
        <v>545081.91802698316</v>
      </c>
      <c r="E23" s="555">
        <v>1.179748842681275</v>
      </c>
      <c r="F23" s="554">
        <v>572232.08100000001</v>
      </c>
      <c r="G23" s="555">
        <v>1.1883719980680691</v>
      </c>
      <c r="H23" s="556">
        <v>7.9123879440099243</v>
      </c>
    </row>
    <row r="24" spans="1:8" x14ac:dyDescent="0.2">
      <c r="A24" s="570" t="s">
        <v>247</v>
      </c>
      <c r="B24" s="571">
        <v>0</v>
      </c>
      <c r="C24" s="572">
        <v>0</v>
      </c>
      <c r="D24" s="571">
        <v>32156.096046482948</v>
      </c>
      <c r="E24" s="572">
        <v>6.9597093283340628E-2</v>
      </c>
      <c r="F24" s="571">
        <v>34840.864000000001</v>
      </c>
      <c r="G24" s="572">
        <v>7.2355096019333209E-2</v>
      </c>
      <c r="H24" s="573" t="s">
        <v>234</v>
      </c>
    </row>
    <row r="25" spans="1:8" x14ac:dyDescent="0.2">
      <c r="A25" s="41" t="s">
        <v>248</v>
      </c>
      <c r="B25" s="538">
        <v>1816031.4172835301</v>
      </c>
      <c r="C25" s="561">
        <v>11.337522249850606</v>
      </c>
      <c r="D25" s="538">
        <v>5305246.1466040462</v>
      </c>
      <c r="E25" s="561">
        <v>11.482417219507886</v>
      </c>
      <c r="F25" s="538">
        <v>5509543.6096610008</v>
      </c>
      <c r="G25" s="561">
        <v>11.441839011217555</v>
      </c>
      <c r="H25" s="562">
        <v>6.0151699957128324</v>
      </c>
    </row>
    <row r="26" spans="1:8" x14ac:dyDescent="0.2">
      <c r="A26" s="549" t="s">
        <v>249</v>
      </c>
      <c r="B26" s="563">
        <v>68193.25304524794</v>
      </c>
      <c r="C26" s="564">
        <v>0.42573190988440007</v>
      </c>
      <c r="D26" s="563">
        <v>211561.64505860617</v>
      </c>
      <c r="E26" s="564">
        <v>0.4578937544233157</v>
      </c>
      <c r="F26" s="563">
        <v>204533.35766000001</v>
      </c>
      <c r="G26" s="564">
        <v>0.42476072730704728</v>
      </c>
      <c r="H26" s="565">
        <v>5.9513415224329291</v>
      </c>
    </row>
    <row r="27" spans="1:8" ht="12.95" x14ac:dyDescent="0.3">
      <c r="A27" s="574" t="s">
        <v>250</v>
      </c>
      <c r="B27" s="554">
        <v>295134.83312128315</v>
      </c>
      <c r="C27" s="555">
        <v>1.8425329569593456</v>
      </c>
      <c r="D27" s="554">
        <v>684820.97622708627</v>
      </c>
      <c r="E27" s="555">
        <v>1.4821932766952868</v>
      </c>
      <c r="F27" s="554">
        <v>703570.18921600003</v>
      </c>
      <c r="G27" s="555">
        <v>1.4611258950714916</v>
      </c>
      <c r="H27" s="556">
        <v>4.678431948751105</v>
      </c>
    </row>
    <row r="28" spans="1:8" x14ac:dyDescent="0.2">
      <c r="A28" s="553" t="s">
        <v>251</v>
      </c>
      <c r="B28" s="554">
        <v>21255.837877784714</v>
      </c>
      <c r="C28" s="555">
        <v>0.13270064195204223</v>
      </c>
      <c r="D28" s="554">
        <v>161396.71071026562</v>
      </c>
      <c r="E28" s="555">
        <v>0.34931920574840025</v>
      </c>
      <c r="F28" s="554">
        <v>145287.88718699999</v>
      </c>
      <c r="G28" s="555">
        <v>0.30172383290671073</v>
      </c>
      <c r="H28" s="556">
        <v>10.645631693914748</v>
      </c>
    </row>
    <row r="29" spans="1:8" x14ac:dyDescent="0.2">
      <c r="A29" s="553" t="s">
        <v>252</v>
      </c>
      <c r="B29" s="554">
        <v>21512.454862876148</v>
      </c>
      <c r="C29" s="555">
        <v>0.13430270717540474</v>
      </c>
      <c r="D29" s="554">
        <v>45285.782665546838</v>
      </c>
      <c r="E29" s="555">
        <v>9.801434962836153E-2</v>
      </c>
      <c r="F29" s="554">
        <v>46515.628950999999</v>
      </c>
      <c r="G29" s="555">
        <v>9.6600440194286805E-2</v>
      </c>
      <c r="H29" s="556">
        <v>4.1422090304454429</v>
      </c>
    </row>
    <row r="30" spans="1:8" ht="12.95" x14ac:dyDescent="0.3">
      <c r="A30" s="553" t="s">
        <v>253</v>
      </c>
      <c r="B30" s="554">
        <v>1013548.5401796832</v>
      </c>
      <c r="C30" s="555">
        <v>6.3276048069584103</v>
      </c>
      <c r="D30" s="554">
        <v>3471291.3774014032</v>
      </c>
      <c r="E30" s="555">
        <v>7.5130945453524793</v>
      </c>
      <c r="F30" s="554">
        <v>3676039.964073</v>
      </c>
      <c r="G30" s="555">
        <v>7.6341454842052165</v>
      </c>
      <c r="H30" s="556">
        <v>7.0161310472336202</v>
      </c>
    </row>
    <row r="31" spans="1:8" ht="12.95" x14ac:dyDescent="0.3">
      <c r="A31" s="553" t="s">
        <v>254</v>
      </c>
      <c r="B31" s="554">
        <v>8999.6660968685483</v>
      </c>
      <c r="C31" s="555">
        <v>5.6185104312291297E-2</v>
      </c>
      <c r="D31" s="554">
        <v>17537.589915686422</v>
      </c>
      <c r="E31" s="555">
        <v>3.7957508261034709E-2</v>
      </c>
      <c r="F31" s="554">
        <v>38676.568951000001</v>
      </c>
      <c r="G31" s="555">
        <v>8.0320822702558872E-2</v>
      </c>
      <c r="H31" s="556">
        <v>7.9760534012676132</v>
      </c>
    </row>
    <row r="32" spans="1:8" ht="12.95" x14ac:dyDescent="0.3">
      <c r="A32" s="553" t="s">
        <v>255</v>
      </c>
      <c r="B32" s="554">
        <v>4705.849501254158</v>
      </c>
      <c r="C32" s="555">
        <v>2.9378717194619795E-2</v>
      </c>
      <c r="D32" s="554">
        <v>34719.012414746539</v>
      </c>
      <c r="E32" s="555">
        <v>7.5144145055471137E-2</v>
      </c>
      <c r="F32" s="554">
        <v>34742.601999999999</v>
      </c>
      <c r="G32" s="555">
        <v>7.2151032295624987E-2</v>
      </c>
      <c r="H32" s="556">
        <v>11.095384447298517</v>
      </c>
    </row>
    <row r="33" spans="1:8" x14ac:dyDescent="0.2">
      <c r="A33" s="553" t="s">
        <v>256</v>
      </c>
      <c r="B33" s="554">
        <v>142836.26679325165</v>
      </c>
      <c r="C33" s="555">
        <v>0.89172981119260875</v>
      </c>
      <c r="D33" s="554">
        <v>411465.26547248778</v>
      </c>
      <c r="E33" s="555">
        <v>0.89055544623786431</v>
      </c>
      <c r="F33" s="554">
        <v>393706.36800000002</v>
      </c>
      <c r="G33" s="555">
        <v>0.81762214794853927</v>
      </c>
      <c r="H33" s="556">
        <v>5.4812993624234085</v>
      </c>
    </row>
    <row r="34" spans="1:8" x14ac:dyDescent="0.2">
      <c r="A34" s="566" t="s">
        <v>257</v>
      </c>
      <c r="B34" s="567">
        <v>239844.71580528052</v>
      </c>
      <c r="C34" s="568">
        <v>1.4973555942214838</v>
      </c>
      <c r="D34" s="567">
        <v>267167.78673821734</v>
      </c>
      <c r="E34" s="568">
        <v>0.57824498810567171</v>
      </c>
      <c r="F34" s="567">
        <v>266471.04362299998</v>
      </c>
      <c r="G34" s="568">
        <v>0.55338862858607896</v>
      </c>
      <c r="H34" s="569">
        <v>0.55561091291427278</v>
      </c>
    </row>
    <row r="35" spans="1:8" x14ac:dyDescent="0.2">
      <c r="A35" s="41" t="s">
        <v>258</v>
      </c>
      <c r="B35" s="538">
        <v>55687.692926707692</v>
      </c>
      <c r="C35" s="561">
        <v>0.34765943561912777</v>
      </c>
      <c r="D35" s="538">
        <v>169614.60361116991</v>
      </c>
      <c r="E35" s="561">
        <v>0.36710561421011079</v>
      </c>
      <c r="F35" s="538">
        <v>191087.853</v>
      </c>
      <c r="G35" s="561">
        <v>0.39683803340649731</v>
      </c>
      <c r="H35" s="562">
        <v>6.704524411202617</v>
      </c>
    </row>
    <row r="36" spans="1:8" x14ac:dyDescent="0.2">
      <c r="A36" s="549" t="s">
        <v>259</v>
      </c>
      <c r="B36" s="563">
        <v>16199.398974363388</v>
      </c>
      <c r="C36" s="564">
        <v>0.10113318776212434</v>
      </c>
      <c r="D36" s="563">
        <v>29824.69738460513</v>
      </c>
      <c r="E36" s="564">
        <v>6.4551127196014163E-2</v>
      </c>
      <c r="F36" s="563">
        <v>31603.348000000002</v>
      </c>
      <c r="G36" s="564">
        <v>6.5631646766061882E-2</v>
      </c>
      <c r="H36" s="565">
        <v>3.5798991349361042</v>
      </c>
    </row>
    <row r="37" spans="1:8" x14ac:dyDescent="0.2">
      <c r="A37" s="553" t="s">
        <v>260</v>
      </c>
      <c r="B37" s="554">
        <v>35769.154830385378</v>
      </c>
      <c r="C37" s="555">
        <v>0.22330758426770714</v>
      </c>
      <c r="D37" s="554">
        <v>108767.23810194916</v>
      </c>
      <c r="E37" s="555">
        <v>0.23541053010322216</v>
      </c>
      <c r="F37" s="554">
        <v>103815.58500000001</v>
      </c>
      <c r="G37" s="555">
        <v>0.21559702483205492</v>
      </c>
      <c r="H37" s="556">
        <v>5.7682861567879273</v>
      </c>
    </row>
    <row r="38" spans="1:8" x14ac:dyDescent="0.2">
      <c r="A38" s="566" t="s">
        <v>261</v>
      </c>
      <c r="B38" s="567">
        <v>3719.1391219589304</v>
      </c>
      <c r="C38" s="568">
        <v>2.3218663589296282E-2</v>
      </c>
      <c r="D38" s="567">
        <v>31022.668124615629</v>
      </c>
      <c r="E38" s="568">
        <v>6.7143956910874478E-2</v>
      </c>
      <c r="F38" s="567">
        <v>55668.92</v>
      </c>
      <c r="G38" s="568">
        <v>0.11560936180838048</v>
      </c>
      <c r="H38" s="569">
        <v>15.305778464034404</v>
      </c>
    </row>
    <row r="39" spans="1:8" ht="12.95" x14ac:dyDescent="0.3">
      <c r="A39" s="41" t="s">
        <v>262</v>
      </c>
      <c r="B39" s="538">
        <v>212392.11988609776</v>
      </c>
      <c r="C39" s="561">
        <v>1.3259684617700749</v>
      </c>
      <c r="D39" s="538">
        <v>638099.77253603633</v>
      </c>
      <c r="E39" s="561">
        <v>1.3810721714810357</v>
      </c>
      <c r="F39" s="538">
        <v>657158.67930700001</v>
      </c>
      <c r="G39" s="561">
        <v>1.3647416821005411</v>
      </c>
      <c r="H39" s="562">
        <v>6.1249419540072791</v>
      </c>
    </row>
    <row r="40" spans="1:8" x14ac:dyDescent="0.2">
      <c r="A40" s="549" t="s">
        <v>263</v>
      </c>
      <c r="B40" s="563">
        <v>157434.52035359386</v>
      </c>
      <c r="C40" s="564">
        <v>0.98286701453290792</v>
      </c>
      <c r="D40" s="563">
        <v>366342.57964936271</v>
      </c>
      <c r="E40" s="564">
        <v>0.79289409549779566</v>
      </c>
      <c r="F40" s="563">
        <v>382800.78997300001</v>
      </c>
      <c r="G40" s="564">
        <v>0.79497419796400637</v>
      </c>
      <c r="H40" s="565">
        <v>4.7874080058345703</v>
      </c>
    </row>
    <row r="41" spans="1:8" ht="12.95" x14ac:dyDescent="0.3">
      <c r="A41" s="549" t="s">
        <v>264</v>
      </c>
      <c r="B41" s="563">
        <v>0</v>
      </c>
      <c r="C41" s="564">
        <v>0</v>
      </c>
      <c r="D41" s="563">
        <v>22750.846440312998</v>
      </c>
      <c r="E41" s="564">
        <v>4.9240827608319215E-2</v>
      </c>
      <c r="F41" s="563">
        <v>14657.540999999999</v>
      </c>
      <c r="G41" s="564">
        <v>3.0439767121226192E-2</v>
      </c>
      <c r="H41" s="565" t="s">
        <v>234</v>
      </c>
    </row>
    <row r="42" spans="1:8" ht="12.95" x14ac:dyDescent="0.3">
      <c r="A42" s="553" t="s">
        <v>265</v>
      </c>
      <c r="B42" s="554">
        <v>52160.112962633924</v>
      </c>
      <c r="C42" s="555">
        <v>0.32563667987262324</v>
      </c>
      <c r="D42" s="554">
        <v>249006.34644636064</v>
      </c>
      <c r="E42" s="555">
        <v>0.53893724837492096</v>
      </c>
      <c r="F42" s="554">
        <v>259700.34833400001</v>
      </c>
      <c r="G42" s="555">
        <v>0.53932771701530857</v>
      </c>
      <c r="H42" s="556">
        <v>8.815625697613406</v>
      </c>
    </row>
    <row r="43" spans="1:8" ht="12.95" x14ac:dyDescent="0.3">
      <c r="A43" s="566" t="s">
        <v>266</v>
      </c>
      <c r="B43" s="567">
        <v>2797.4865698699832</v>
      </c>
      <c r="C43" s="568">
        <v>1.7464767364543561E-2</v>
      </c>
      <c r="D43" s="567">
        <v>0</v>
      </c>
      <c r="E43" s="568">
        <v>0</v>
      </c>
      <c r="F43" s="567">
        <v>0</v>
      </c>
      <c r="G43" s="568">
        <v>0</v>
      </c>
      <c r="H43" s="569" t="s">
        <v>234</v>
      </c>
    </row>
    <row r="44" spans="1:8" ht="12.95" x14ac:dyDescent="0.3">
      <c r="A44" s="41" t="s">
        <v>267</v>
      </c>
      <c r="B44" s="538">
        <v>2039911.665157137</v>
      </c>
      <c r="C44" s="561">
        <v>12.735211335739809</v>
      </c>
      <c r="D44" s="538">
        <v>9603297.4205162898</v>
      </c>
      <c r="E44" s="561">
        <v>20.784910750272445</v>
      </c>
      <c r="F44" s="538">
        <v>10135210.08109</v>
      </c>
      <c r="G44" s="561">
        <v>21.04810312951426</v>
      </c>
      <c r="H44" s="562">
        <v>8.8035915026119618</v>
      </c>
    </row>
    <row r="45" spans="1:8" x14ac:dyDescent="0.2">
      <c r="A45" s="549" t="s">
        <v>268</v>
      </c>
      <c r="B45" s="550">
        <v>3128.1971915018994</v>
      </c>
      <c r="C45" s="551">
        <v>1.9529400715778359E-2</v>
      </c>
      <c r="D45" s="550">
        <v>937719.31028486439</v>
      </c>
      <c r="E45" s="551">
        <v>2.0295541541220019</v>
      </c>
      <c r="F45" s="550">
        <v>930000.78799999994</v>
      </c>
      <c r="G45" s="551">
        <v>1.9313612978655046</v>
      </c>
      <c r="H45" s="552">
        <v>34.948434986528753</v>
      </c>
    </row>
    <row r="46" spans="1:8" ht="12.95" x14ac:dyDescent="0.3">
      <c r="A46" s="553" t="s">
        <v>269</v>
      </c>
      <c r="B46" s="550">
        <v>0</v>
      </c>
      <c r="C46" s="551">
        <v>0</v>
      </c>
      <c r="D46" s="550">
        <v>327175.01585583459</v>
      </c>
      <c r="E46" s="551">
        <v>0.70812172179052413</v>
      </c>
      <c r="F46" s="550">
        <v>288866.837</v>
      </c>
      <c r="G46" s="551">
        <v>0.599898662901588</v>
      </c>
      <c r="H46" s="552" t="s">
        <v>234</v>
      </c>
    </row>
    <row r="47" spans="1:8" ht="12.95" x14ac:dyDescent="0.3">
      <c r="A47" s="549" t="s">
        <v>270</v>
      </c>
      <c r="B47" s="554">
        <v>1543252.9836169381</v>
      </c>
      <c r="C47" s="555">
        <v>9.6345607638646271</v>
      </c>
      <c r="D47" s="554">
        <v>6527056.660565665</v>
      </c>
      <c r="E47" s="555">
        <v>14.126844583819533</v>
      </c>
      <c r="F47" s="554">
        <v>7054325.2534919996</v>
      </c>
      <c r="G47" s="555">
        <v>14.649934659141078</v>
      </c>
      <c r="H47" s="556">
        <v>8.3272724149060728</v>
      </c>
    </row>
    <row r="48" spans="1:8" x14ac:dyDescent="0.2">
      <c r="A48" s="553" t="s">
        <v>271</v>
      </c>
      <c r="B48" s="554">
        <v>96413.892757838155</v>
      </c>
      <c r="C48" s="555">
        <v>0.60191395585643648</v>
      </c>
      <c r="D48" s="554">
        <v>150945.13229704753</v>
      </c>
      <c r="E48" s="555">
        <v>0.32669831679684963</v>
      </c>
      <c r="F48" s="554">
        <v>158114.53700000001</v>
      </c>
      <c r="G48" s="555">
        <v>0.32836133187418698</v>
      </c>
      <c r="H48" s="556">
        <v>2.637710770401247</v>
      </c>
    </row>
    <row r="49" spans="1:8" ht="12.95" x14ac:dyDescent="0.3">
      <c r="A49" s="566" t="s">
        <v>272</v>
      </c>
      <c r="B49" s="567">
        <v>397116.5915908587</v>
      </c>
      <c r="C49" s="568">
        <v>2.479207215302965</v>
      </c>
      <c r="D49" s="567">
        <v>1660401.3015128779</v>
      </c>
      <c r="E49" s="568">
        <v>3.593691973743534</v>
      </c>
      <c r="F49" s="567">
        <v>1703902.6655979999</v>
      </c>
      <c r="G49" s="568">
        <v>3.5385471777319037</v>
      </c>
      <c r="H49" s="569">
        <v>7.9669620784691864</v>
      </c>
    </row>
    <row r="50" spans="1:8" x14ac:dyDescent="0.2">
      <c r="A50" s="41" t="s">
        <v>273</v>
      </c>
      <c r="B50" s="538">
        <v>91455.040595226237</v>
      </c>
      <c r="C50" s="561">
        <v>0.57095573773737462</v>
      </c>
      <c r="D50" s="538">
        <v>351726.82856638823</v>
      </c>
      <c r="E50" s="561">
        <v>0.76126047336725344</v>
      </c>
      <c r="F50" s="538">
        <v>364550.71711800003</v>
      </c>
      <c r="G50" s="561">
        <v>0.757073709222299</v>
      </c>
      <c r="H50" s="562">
        <v>7.549379985578053</v>
      </c>
    </row>
    <row r="51" spans="1:8" ht="12.95" x14ac:dyDescent="0.3">
      <c r="A51" s="549" t="s">
        <v>274</v>
      </c>
      <c r="B51" s="563">
        <v>59352.617192661397</v>
      </c>
      <c r="C51" s="564">
        <v>0.3705396347246151</v>
      </c>
      <c r="D51" s="563">
        <v>172867.22089181881</v>
      </c>
      <c r="E51" s="564">
        <v>0.37414542115586363</v>
      </c>
      <c r="F51" s="563">
        <v>181599.53411800001</v>
      </c>
      <c r="G51" s="564">
        <v>0.37713334916648644</v>
      </c>
      <c r="H51" s="565">
        <v>6.0624938591408162</v>
      </c>
    </row>
    <row r="52" spans="1:8" ht="12.95" x14ac:dyDescent="0.3">
      <c r="A52" s="566" t="s">
        <v>275</v>
      </c>
      <c r="B52" s="567">
        <v>32102.42340256484</v>
      </c>
      <c r="C52" s="568">
        <v>0.20041610301275958</v>
      </c>
      <c r="D52" s="567">
        <v>178859.60767456939</v>
      </c>
      <c r="E52" s="568">
        <v>0.38711505221138987</v>
      </c>
      <c r="F52" s="567">
        <v>182951.18299999999</v>
      </c>
      <c r="G52" s="568">
        <v>0.37994036005581261</v>
      </c>
      <c r="H52" s="569">
        <v>9.5919894153723142</v>
      </c>
    </row>
    <row r="53" spans="1:8" x14ac:dyDescent="0.2">
      <c r="A53" s="41" t="s">
        <v>276</v>
      </c>
      <c r="B53" s="538">
        <v>2752634.6194968545</v>
      </c>
      <c r="C53" s="561">
        <v>17.184755697088388</v>
      </c>
      <c r="D53" s="538">
        <v>10167730.004877103</v>
      </c>
      <c r="E53" s="561">
        <v>22.006541235799411</v>
      </c>
      <c r="F53" s="538">
        <v>10634351.601398</v>
      </c>
      <c r="G53" s="561">
        <v>22.084685707636361</v>
      </c>
      <c r="H53" s="562">
        <v>7.3724246692765227</v>
      </c>
    </row>
    <row r="54" spans="1:8" x14ac:dyDescent="0.2">
      <c r="A54" s="549" t="s">
        <v>277</v>
      </c>
      <c r="B54" s="563">
        <v>2039960.4585275415</v>
      </c>
      <c r="C54" s="564">
        <v>12.735515953775234</v>
      </c>
      <c r="D54" s="563">
        <v>6926045.8297484964</v>
      </c>
      <c r="E54" s="564">
        <v>14.990397372893172</v>
      </c>
      <c r="F54" s="563">
        <v>7168825.5103979995</v>
      </c>
      <c r="G54" s="564">
        <v>14.887720871408144</v>
      </c>
      <c r="H54" s="565">
        <v>6.8384793272961764</v>
      </c>
    </row>
    <row r="55" spans="1:8" x14ac:dyDescent="0.2">
      <c r="A55" s="553" t="s">
        <v>278</v>
      </c>
      <c r="B55" s="554">
        <v>339621.73679730989</v>
      </c>
      <c r="C55" s="555">
        <v>2.1202656302235372</v>
      </c>
      <c r="D55" s="554">
        <v>1627545.4206037452</v>
      </c>
      <c r="E55" s="555">
        <v>3.5225803000741385</v>
      </c>
      <c r="F55" s="554">
        <v>1768070.02</v>
      </c>
      <c r="G55" s="555">
        <v>3.6718055001737153</v>
      </c>
      <c r="H55" s="556">
        <v>9.0713618906159255</v>
      </c>
    </row>
    <row r="56" spans="1:8" x14ac:dyDescent="0.2">
      <c r="A56" s="553" t="s">
        <v>279</v>
      </c>
      <c r="B56" s="554">
        <v>13432.634156229704</v>
      </c>
      <c r="C56" s="555">
        <v>8.3860216938405868E-2</v>
      </c>
      <c r="D56" s="554">
        <v>21194.972889675922</v>
      </c>
      <c r="E56" s="555">
        <v>4.5873370424330165E-2</v>
      </c>
      <c r="F56" s="554">
        <v>22432.819</v>
      </c>
      <c r="G56" s="555">
        <v>4.6586926567875074E-2</v>
      </c>
      <c r="H56" s="556">
        <v>2.7359037164769173</v>
      </c>
    </row>
    <row r="57" spans="1:8" x14ac:dyDescent="0.2">
      <c r="A57" s="553" t="s">
        <v>280</v>
      </c>
      <c r="B57" s="554">
        <v>163728.86513580132</v>
      </c>
      <c r="C57" s="555">
        <v>1.0221627411031309</v>
      </c>
      <c r="D57" s="554">
        <v>997725.74074952712</v>
      </c>
      <c r="E57" s="555">
        <v>2.1594291592411698</v>
      </c>
      <c r="F57" s="554">
        <v>1022913.73</v>
      </c>
      <c r="G57" s="555">
        <v>2.1243164679740514</v>
      </c>
      <c r="H57" s="556">
        <v>10.123415176942864</v>
      </c>
    </row>
    <row r="58" spans="1:8" x14ac:dyDescent="0.2">
      <c r="A58" s="566" t="s">
        <v>281</v>
      </c>
      <c r="B58" s="567">
        <v>195890.92487997192</v>
      </c>
      <c r="C58" s="568">
        <v>1.2229511550480803</v>
      </c>
      <c r="D58" s="567">
        <v>595218.04088565928</v>
      </c>
      <c r="E58" s="568">
        <v>1.2882610331665982</v>
      </c>
      <c r="F58" s="567">
        <v>652109.522</v>
      </c>
      <c r="G58" s="568">
        <v>1.3542559415125721</v>
      </c>
      <c r="H58" s="569">
        <v>6.5343845548165636</v>
      </c>
    </row>
    <row r="59" spans="1:8" x14ac:dyDescent="0.2">
      <c r="A59" s="41" t="s">
        <v>282</v>
      </c>
      <c r="B59" s="538">
        <v>5862944.7975293649</v>
      </c>
      <c r="C59" s="561">
        <v>36.602487412395419</v>
      </c>
      <c r="D59" s="538">
        <v>11229159.794532526</v>
      </c>
      <c r="E59" s="561">
        <v>24.303848346015137</v>
      </c>
      <c r="F59" s="538">
        <v>11999419.465612</v>
      </c>
      <c r="G59" s="561">
        <v>24.91956421088215</v>
      </c>
      <c r="H59" s="562">
        <v>3.8414537473581145</v>
      </c>
    </row>
    <row r="60" spans="1:8" ht="12.95" x14ac:dyDescent="0.3">
      <c r="A60" s="575" t="s">
        <v>283</v>
      </c>
      <c r="B60" s="550">
        <v>44300.859976159169</v>
      </c>
      <c r="C60" s="551">
        <v>0.27657119854155282</v>
      </c>
      <c r="D60" s="550">
        <v>139353.16955808701</v>
      </c>
      <c r="E60" s="551">
        <v>0.30160923536998024</v>
      </c>
      <c r="F60" s="550">
        <v>141969.492</v>
      </c>
      <c r="G60" s="551">
        <v>0.29483241935320426</v>
      </c>
      <c r="H60" s="552">
        <v>6.3212689094097829</v>
      </c>
    </row>
    <row r="61" spans="1:8" ht="12.95" x14ac:dyDescent="0.3">
      <c r="A61" s="553" t="s">
        <v>284</v>
      </c>
      <c r="B61" s="550">
        <v>4474377.3663779516</v>
      </c>
      <c r="C61" s="551">
        <v>27.933631798847873</v>
      </c>
      <c r="D61" s="550">
        <v>6983803.2089260733</v>
      </c>
      <c r="E61" s="551">
        <v>15.115404640585506</v>
      </c>
      <c r="F61" s="550">
        <v>7333546.2965120003</v>
      </c>
      <c r="G61" s="551">
        <v>15.229801604413462</v>
      </c>
      <c r="H61" s="552">
        <v>2.6345918064020424</v>
      </c>
    </row>
    <row r="62" spans="1:8" ht="12.95" x14ac:dyDescent="0.3">
      <c r="A62" s="553" t="s">
        <v>285</v>
      </c>
      <c r="B62" s="554">
        <v>480087.18793745275</v>
      </c>
      <c r="C62" s="555">
        <v>2.9971943895391795</v>
      </c>
      <c r="D62" s="554">
        <v>1232271.9143683803</v>
      </c>
      <c r="E62" s="555">
        <v>2.6670695115092222</v>
      </c>
      <c r="F62" s="554">
        <v>1306417.7280999999</v>
      </c>
      <c r="G62" s="555">
        <v>2.7130779580562248</v>
      </c>
      <c r="H62" s="556">
        <v>5.4100957540019756</v>
      </c>
    </row>
    <row r="63" spans="1:8" ht="12.95" x14ac:dyDescent="0.3">
      <c r="A63" s="553" t="s">
        <v>286</v>
      </c>
      <c r="B63" s="554">
        <v>71039.532985522615</v>
      </c>
      <c r="C63" s="555">
        <v>0.44350129528437165</v>
      </c>
      <c r="D63" s="554">
        <v>103913.9740220165</v>
      </c>
      <c r="E63" s="555">
        <v>0.22490636092760163</v>
      </c>
      <c r="F63" s="554">
        <v>104370</v>
      </c>
      <c r="G63" s="555">
        <v>0.21674839554891079</v>
      </c>
      <c r="H63" s="556">
        <v>2.0454045827538847</v>
      </c>
    </row>
    <row r="64" spans="1:8" ht="12.95" x14ac:dyDescent="0.3">
      <c r="A64" s="553" t="s">
        <v>287</v>
      </c>
      <c r="B64" s="554">
        <v>591583.47291975981</v>
      </c>
      <c r="C64" s="555">
        <v>3.6932680365763288</v>
      </c>
      <c r="D64" s="554">
        <v>1779572.2790804077</v>
      </c>
      <c r="E64" s="555">
        <v>3.8516198525023553</v>
      </c>
      <c r="F64" s="554">
        <v>2085669.041</v>
      </c>
      <c r="G64" s="555">
        <v>4.3313731750769895</v>
      </c>
      <c r="H64" s="556">
        <v>6.8566476926322339</v>
      </c>
    </row>
    <row r="65" spans="1:8" x14ac:dyDescent="0.2">
      <c r="A65" s="553" t="s">
        <v>288</v>
      </c>
      <c r="B65" s="554">
        <v>44116.435493324301</v>
      </c>
      <c r="C65" s="555">
        <v>0.27541983262483039</v>
      </c>
      <c r="D65" s="554">
        <v>280252.54862729477</v>
      </c>
      <c r="E65" s="555">
        <v>0.60656501154595577</v>
      </c>
      <c r="F65" s="554">
        <v>272559.48499999999</v>
      </c>
      <c r="G65" s="555">
        <v>0.56603268243161264</v>
      </c>
      <c r="H65" s="556">
        <v>10.058669189670578</v>
      </c>
    </row>
    <row r="66" spans="1:8" x14ac:dyDescent="0.2">
      <c r="A66" s="553" t="s">
        <v>289</v>
      </c>
      <c r="B66" s="554">
        <v>27033.334366075629</v>
      </c>
      <c r="C66" s="555">
        <v>0.16876967377661961</v>
      </c>
      <c r="D66" s="554">
        <v>70008.749198106685</v>
      </c>
      <c r="E66" s="555">
        <v>0.15152353822887485</v>
      </c>
      <c r="F66" s="554">
        <v>74086.543999999994</v>
      </c>
      <c r="G66" s="555">
        <v>0.15385780917661956</v>
      </c>
      <c r="H66" s="556">
        <v>5.4494201093812311</v>
      </c>
    </row>
    <row r="67" spans="1:8" x14ac:dyDescent="0.2">
      <c r="A67" s="557" t="s">
        <v>290</v>
      </c>
      <c r="B67" s="558">
        <v>130406.60747311875</v>
      </c>
      <c r="C67" s="559">
        <v>0.81413118720466915</v>
      </c>
      <c r="D67" s="558">
        <v>639983.95075216051</v>
      </c>
      <c r="E67" s="559">
        <v>1.3851501953456393</v>
      </c>
      <c r="F67" s="558">
        <v>680800.87899999996</v>
      </c>
      <c r="G67" s="559">
        <v>1.4138401668251235</v>
      </c>
      <c r="H67" s="560">
        <v>9.0874434229083043</v>
      </c>
    </row>
    <row r="69" spans="1:8" ht="12.95" x14ac:dyDescent="0.3">
      <c r="A69" s="41" t="s">
        <v>291</v>
      </c>
      <c r="B69" s="576">
        <v>11015025.935591388</v>
      </c>
      <c r="C69" s="577">
        <v>68.767038080350204</v>
      </c>
      <c r="D69" s="576">
        <v>32159628.424639512</v>
      </c>
      <c r="E69" s="577">
        <v>69.604738591145377</v>
      </c>
      <c r="F69" s="576">
        <v>33981778.397525005</v>
      </c>
      <c r="G69" s="577">
        <v>70.571006472762107</v>
      </c>
      <c r="H69" s="539">
        <v>6.1085932397906495</v>
      </c>
    </row>
    <row r="70" spans="1:8" ht="12.95" x14ac:dyDescent="0.3">
      <c r="A70" s="727" t="s">
        <v>292</v>
      </c>
      <c r="B70" s="728"/>
      <c r="C70" s="729"/>
      <c r="D70" s="728"/>
      <c r="E70" s="729"/>
      <c r="F70" s="728"/>
      <c r="G70" s="729"/>
      <c r="H70" s="730">
        <v>5.665954683386289</v>
      </c>
    </row>
    <row r="71" spans="1:8" ht="12.95" x14ac:dyDescent="0.3">
      <c r="A71" s="731" t="s">
        <v>293</v>
      </c>
      <c r="B71" s="732"/>
      <c r="C71" s="733"/>
      <c r="D71" s="732"/>
      <c r="E71" s="733"/>
      <c r="F71" s="732"/>
      <c r="G71" s="733"/>
      <c r="H71" s="734">
        <v>4.2191619664603479</v>
      </c>
    </row>
    <row r="73" spans="1:8" ht="12.95" x14ac:dyDescent="0.3">
      <c r="H73" s="578"/>
    </row>
    <row r="75" spans="1:8" ht="12.95" x14ac:dyDescent="0.3">
      <c r="B75" s="579"/>
      <c r="F75" s="579"/>
    </row>
  </sheetData>
  <mergeCells count="6">
    <mergeCell ref="A5:H5"/>
    <mergeCell ref="A6:A7"/>
    <mergeCell ref="B6:C6"/>
    <mergeCell ref="D6:E6"/>
    <mergeCell ref="F6:G6"/>
    <mergeCell ref="H6:H7"/>
  </mergeCell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selection activeCell="F3" sqref="F3"/>
    </sheetView>
  </sheetViews>
  <sheetFormatPr baseColWidth="10" defaultColWidth="11.42578125" defaultRowHeight="12.75" x14ac:dyDescent="0.2"/>
  <cols>
    <col min="1" max="1" width="59.140625" style="2" customWidth="1"/>
    <col min="2" max="7" width="12" style="2" customWidth="1"/>
    <col min="8" max="16384" width="11.42578125" style="2"/>
  </cols>
  <sheetData>
    <row r="1" spans="1:7" s="1" customFormat="1" ht="12.95" x14ac:dyDescent="0.3">
      <c r="A1" s="1" t="s">
        <v>784</v>
      </c>
    </row>
    <row r="2" spans="1:7" s="1" customFormat="1" x14ac:dyDescent="0.2">
      <c r="A2" s="1" t="s">
        <v>785</v>
      </c>
    </row>
    <row r="4" spans="1:7" x14ac:dyDescent="0.2">
      <c r="A4" s="858" t="s">
        <v>786</v>
      </c>
      <c r="B4" s="940">
        <v>2018</v>
      </c>
      <c r="C4" s="941"/>
      <c r="D4" s="942"/>
      <c r="E4" s="941">
        <v>2019</v>
      </c>
      <c r="F4" s="941"/>
      <c r="G4" s="942"/>
    </row>
    <row r="5" spans="1:7" ht="38.25" x14ac:dyDescent="0.2">
      <c r="A5" s="939"/>
      <c r="B5" s="798" t="s">
        <v>787</v>
      </c>
      <c r="C5" s="664" t="s">
        <v>788</v>
      </c>
      <c r="D5" s="799" t="s">
        <v>789</v>
      </c>
      <c r="E5" s="664" t="s">
        <v>787</v>
      </c>
      <c r="F5" s="664" t="s">
        <v>788</v>
      </c>
      <c r="G5" s="799" t="s">
        <v>789</v>
      </c>
    </row>
    <row r="6" spans="1:7" ht="12.95" x14ac:dyDescent="0.3">
      <c r="A6" s="113" t="s">
        <v>790</v>
      </c>
      <c r="B6" s="634">
        <v>6</v>
      </c>
      <c r="C6" s="780">
        <v>41</v>
      </c>
      <c r="D6" s="237">
        <v>99</v>
      </c>
      <c r="E6" s="780">
        <v>6</v>
      </c>
      <c r="F6" s="780">
        <v>39</v>
      </c>
      <c r="G6" s="237">
        <v>96</v>
      </c>
    </row>
    <row r="7" spans="1:7" ht="12.95" x14ac:dyDescent="0.3">
      <c r="A7" s="113" t="s">
        <v>791</v>
      </c>
      <c r="B7" s="634">
        <v>1</v>
      </c>
      <c r="C7" s="780">
        <v>6</v>
      </c>
      <c r="D7" s="237">
        <v>96</v>
      </c>
      <c r="E7" s="780">
        <v>1</v>
      </c>
      <c r="F7" s="780">
        <v>6</v>
      </c>
      <c r="G7" s="237">
        <v>94</v>
      </c>
    </row>
    <row r="8" spans="1:7" ht="12.95" x14ac:dyDescent="0.3">
      <c r="A8" s="113" t="s">
        <v>792</v>
      </c>
      <c r="B8" s="634" t="s">
        <v>192</v>
      </c>
      <c r="C8" s="780" t="s">
        <v>192</v>
      </c>
      <c r="D8" s="237" t="s">
        <v>192</v>
      </c>
      <c r="E8" s="780">
        <v>1</v>
      </c>
      <c r="F8" s="780">
        <v>7</v>
      </c>
      <c r="G8" s="237">
        <v>95</v>
      </c>
    </row>
    <row r="9" spans="1:7" ht="12.95" x14ac:dyDescent="0.3">
      <c r="A9" s="113" t="s">
        <v>793</v>
      </c>
      <c r="B9" s="634">
        <v>8</v>
      </c>
      <c r="C9" s="780">
        <v>41</v>
      </c>
      <c r="D9" s="237">
        <v>88</v>
      </c>
      <c r="E9" s="780">
        <v>8</v>
      </c>
      <c r="F9" s="780">
        <v>44</v>
      </c>
      <c r="G9" s="237">
        <v>91</v>
      </c>
    </row>
    <row r="10" spans="1:7" ht="12.95" x14ac:dyDescent="0.3">
      <c r="A10" s="113" t="s">
        <v>794</v>
      </c>
      <c r="B10" s="634">
        <v>7</v>
      </c>
      <c r="C10" s="780">
        <v>44</v>
      </c>
      <c r="D10" s="237">
        <v>100</v>
      </c>
      <c r="E10" s="780">
        <v>7</v>
      </c>
      <c r="F10" s="780">
        <v>42</v>
      </c>
      <c r="G10" s="237">
        <v>87</v>
      </c>
    </row>
    <row r="11" spans="1:7" ht="12.95" x14ac:dyDescent="0.3">
      <c r="A11" s="113" t="s">
        <v>795</v>
      </c>
      <c r="B11" s="634">
        <v>14</v>
      </c>
      <c r="C11" s="780">
        <v>64</v>
      </c>
      <c r="D11" s="237">
        <v>98</v>
      </c>
      <c r="E11" s="780">
        <v>14</v>
      </c>
      <c r="F11" s="780">
        <v>61</v>
      </c>
      <c r="G11" s="237">
        <v>95</v>
      </c>
    </row>
    <row r="12" spans="1:7" ht="12.95" x14ac:dyDescent="0.3">
      <c r="A12" s="113" t="s">
        <v>796</v>
      </c>
      <c r="B12" s="634">
        <v>7</v>
      </c>
      <c r="C12" s="780">
        <v>41</v>
      </c>
      <c r="D12" s="237">
        <v>97</v>
      </c>
      <c r="E12" s="780">
        <v>7</v>
      </c>
      <c r="F12" s="780">
        <v>35</v>
      </c>
      <c r="G12" s="237">
        <v>93</v>
      </c>
    </row>
    <row r="13" spans="1:7" ht="12.95" x14ac:dyDescent="0.3">
      <c r="A13" s="113" t="s">
        <v>797</v>
      </c>
      <c r="B13" s="634">
        <v>4</v>
      </c>
      <c r="C13" s="780">
        <v>24</v>
      </c>
      <c r="D13" s="237">
        <v>100</v>
      </c>
      <c r="E13" s="780">
        <v>4</v>
      </c>
      <c r="F13" s="780">
        <v>23</v>
      </c>
      <c r="G13" s="237">
        <v>95</v>
      </c>
    </row>
    <row r="14" spans="1:7" ht="12.95" x14ac:dyDescent="0.3">
      <c r="A14" s="113" t="s">
        <v>798</v>
      </c>
      <c r="B14" s="634">
        <v>12</v>
      </c>
      <c r="C14" s="780">
        <v>66</v>
      </c>
      <c r="D14" s="237">
        <v>99</v>
      </c>
      <c r="E14" s="780">
        <v>11</v>
      </c>
      <c r="F14" s="780">
        <v>61</v>
      </c>
      <c r="G14" s="237">
        <v>95</v>
      </c>
    </row>
    <row r="15" spans="1:7" ht="12.95" x14ac:dyDescent="0.3">
      <c r="A15" s="113" t="s">
        <v>799</v>
      </c>
      <c r="B15" s="634">
        <v>6</v>
      </c>
      <c r="C15" s="780">
        <v>39</v>
      </c>
      <c r="D15" s="237">
        <v>99</v>
      </c>
      <c r="E15" s="780">
        <v>6</v>
      </c>
      <c r="F15" s="780">
        <v>39</v>
      </c>
      <c r="G15" s="237">
        <v>98</v>
      </c>
    </row>
    <row r="16" spans="1:7" x14ac:dyDescent="0.2">
      <c r="A16" s="113" t="s">
        <v>800</v>
      </c>
      <c r="B16" s="634">
        <v>1</v>
      </c>
      <c r="C16" s="780">
        <v>6</v>
      </c>
      <c r="D16" s="237">
        <v>83</v>
      </c>
      <c r="E16" s="780">
        <v>1</v>
      </c>
      <c r="F16" s="780">
        <v>6</v>
      </c>
      <c r="G16" s="237">
        <v>100</v>
      </c>
    </row>
    <row r="17" spans="1:7" ht="12.95" x14ac:dyDescent="0.3">
      <c r="A17" s="113" t="s">
        <v>801</v>
      </c>
      <c r="B17" s="634">
        <v>2</v>
      </c>
      <c r="C17" s="780">
        <v>12</v>
      </c>
      <c r="D17" s="237">
        <v>100</v>
      </c>
      <c r="E17" s="780">
        <v>2</v>
      </c>
      <c r="F17" s="780">
        <v>12</v>
      </c>
      <c r="G17" s="237">
        <v>92</v>
      </c>
    </row>
    <row r="18" spans="1:7" ht="12.95" x14ac:dyDescent="0.3">
      <c r="A18" s="113" t="s">
        <v>802</v>
      </c>
      <c r="B18" s="634">
        <v>3</v>
      </c>
      <c r="C18" s="780">
        <v>19</v>
      </c>
      <c r="D18" s="237">
        <v>100</v>
      </c>
      <c r="E18" s="780">
        <v>3</v>
      </c>
      <c r="F18" s="780">
        <v>19</v>
      </c>
      <c r="G18" s="237">
        <v>98</v>
      </c>
    </row>
    <row r="19" spans="1:7" ht="12.95" x14ac:dyDescent="0.3">
      <c r="A19" s="113" t="s">
        <v>803</v>
      </c>
      <c r="B19" s="634">
        <v>14</v>
      </c>
      <c r="C19" s="780">
        <v>79</v>
      </c>
      <c r="D19" s="237">
        <v>97</v>
      </c>
      <c r="E19" s="780">
        <v>14</v>
      </c>
      <c r="F19" s="780">
        <v>75</v>
      </c>
      <c r="G19" s="237">
        <v>96</v>
      </c>
    </row>
    <row r="20" spans="1:7" ht="12.95" x14ac:dyDescent="0.3">
      <c r="A20" s="113" t="s">
        <v>804</v>
      </c>
      <c r="B20" s="634">
        <v>5</v>
      </c>
      <c r="C20" s="780">
        <v>28</v>
      </c>
      <c r="D20" s="237">
        <v>100</v>
      </c>
      <c r="E20" s="780">
        <v>4</v>
      </c>
      <c r="F20" s="780">
        <v>22</v>
      </c>
      <c r="G20" s="237">
        <v>95</v>
      </c>
    </row>
    <row r="21" spans="1:7" ht="12.95" x14ac:dyDescent="0.3">
      <c r="A21" s="113" t="s">
        <v>805</v>
      </c>
      <c r="B21" s="634">
        <v>7</v>
      </c>
      <c r="C21" s="780">
        <v>47</v>
      </c>
      <c r="D21" s="237">
        <v>95</v>
      </c>
      <c r="E21" s="780">
        <v>7</v>
      </c>
      <c r="F21" s="780">
        <v>46</v>
      </c>
      <c r="G21" s="237">
        <v>82</v>
      </c>
    </row>
    <row r="22" spans="1:7" ht="12.95" x14ac:dyDescent="0.3">
      <c r="A22" s="113" t="s">
        <v>806</v>
      </c>
      <c r="B22" s="634">
        <v>3</v>
      </c>
      <c r="C22" s="780">
        <v>20</v>
      </c>
      <c r="D22" s="237">
        <v>95</v>
      </c>
      <c r="E22" s="780">
        <v>3</v>
      </c>
      <c r="F22" s="780">
        <v>21</v>
      </c>
      <c r="G22" s="237">
        <v>86</v>
      </c>
    </row>
    <row r="23" spans="1:7" ht="12.95" x14ac:dyDescent="0.3">
      <c r="A23" s="113" t="s">
        <v>807</v>
      </c>
      <c r="B23" s="634">
        <v>17</v>
      </c>
      <c r="C23" s="780">
        <v>91</v>
      </c>
      <c r="D23" s="237">
        <v>97</v>
      </c>
      <c r="E23" s="780">
        <v>17</v>
      </c>
      <c r="F23" s="780">
        <v>103</v>
      </c>
      <c r="G23" s="237">
        <v>95</v>
      </c>
    </row>
    <row r="24" spans="1:7" ht="12.95" x14ac:dyDescent="0.3">
      <c r="A24" s="113" t="s">
        <v>808</v>
      </c>
      <c r="B24" s="634">
        <v>2</v>
      </c>
      <c r="C24" s="780">
        <v>12</v>
      </c>
      <c r="D24" s="237">
        <v>100</v>
      </c>
      <c r="E24" s="780">
        <v>2</v>
      </c>
      <c r="F24" s="780">
        <v>11</v>
      </c>
      <c r="G24" s="237">
        <v>90</v>
      </c>
    </row>
    <row r="25" spans="1:7" x14ac:dyDescent="0.2">
      <c r="A25" s="113" t="s">
        <v>809</v>
      </c>
      <c r="B25" s="634">
        <v>21</v>
      </c>
      <c r="C25" s="780">
        <v>144</v>
      </c>
      <c r="D25" s="237">
        <v>98</v>
      </c>
      <c r="E25" s="780">
        <v>21</v>
      </c>
      <c r="F25" s="780">
        <v>143</v>
      </c>
      <c r="G25" s="237">
        <v>93</v>
      </c>
    </row>
    <row r="26" spans="1:7" ht="12.95" x14ac:dyDescent="0.3">
      <c r="A26" s="113" t="s">
        <v>810</v>
      </c>
      <c r="B26" s="634">
        <v>3</v>
      </c>
      <c r="C26" s="780">
        <v>15</v>
      </c>
      <c r="D26" s="237">
        <v>100</v>
      </c>
      <c r="E26" s="780">
        <v>3</v>
      </c>
      <c r="F26" s="780">
        <v>16</v>
      </c>
      <c r="G26" s="237">
        <v>98</v>
      </c>
    </row>
    <row r="27" spans="1:7" ht="12.95" x14ac:dyDescent="0.3">
      <c r="A27" s="113" t="s">
        <v>811</v>
      </c>
      <c r="B27" s="634">
        <v>11</v>
      </c>
      <c r="C27" s="780">
        <v>62</v>
      </c>
      <c r="D27" s="237">
        <v>94</v>
      </c>
      <c r="E27" s="780">
        <v>11</v>
      </c>
      <c r="F27" s="780">
        <v>61</v>
      </c>
      <c r="G27" s="237">
        <v>96</v>
      </c>
    </row>
    <row r="28" spans="1:7" ht="12.95" x14ac:dyDescent="0.3">
      <c r="A28" s="113" t="s">
        <v>812</v>
      </c>
      <c r="B28" s="634">
        <v>2</v>
      </c>
      <c r="C28" s="780">
        <v>11</v>
      </c>
      <c r="D28" s="237">
        <v>92</v>
      </c>
      <c r="E28" s="780">
        <v>2</v>
      </c>
      <c r="F28" s="780">
        <v>10</v>
      </c>
      <c r="G28" s="237">
        <v>94</v>
      </c>
    </row>
    <row r="29" spans="1:7" ht="12.95" x14ac:dyDescent="0.3">
      <c r="A29" s="113" t="s">
        <v>813</v>
      </c>
      <c r="B29" s="634">
        <v>1</v>
      </c>
      <c r="C29" s="780">
        <v>5</v>
      </c>
      <c r="D29" s="237">
        <v>100</v>
      </c>
      <c r="E29" s="780">
        <v>1</v>
      </c>
      <c r="F29" s="780">
        <v>5</v>
      </c>
      <c r="G29" s="237">
        <v>80</v>
      </c>
    </row>
    <row r="30" spans="1:7" ht="12.95" x14ac:dyDescent="0.3">
      <c r="A30" s="113" t="s">
        <v>814</v>
      </c>
      <c r="B30" s="634">
        <v>1</v>
      </c>
      <c r="C30" s="780">
        <v>3</v>
      </c>
      <c r="D30" s="237">
        <v>100</v>
      </c>
      <c r="E30" s="780">
        <v>1</v>
      </c>
      <c r="F30" s="780">
        <v>3</v>
      </c>
      <c r="G30" s="237">
        <v>100</v>
      </c>
    </row>
    <row r="31" spans="1:7" ht="12.95" x14ac:dyDescent="0.3">
      <c r="A31" s="635" t="s">
        <v>815</v>
      </c>
      <c r="B31" s="776">
        <v>158</v>
      </c>
      <c r="C31" s="777">
        <v>920</v>
      </c>
      <c r="D31" s="778">
        <v>97</v>
      </c>
      <c r="E31" s="777">
        <v>157</v>
      </c>
      <c r="F31" s="777">
        <v>910</v>
      </c>
      <c r="G31" s="778">
        <v>94</v>
      </c>
    </row>
    <row r="32" spans="1:7" ht="12.95" x14ac:dyDescent="0.3">
      <c r="A32" s="773" t="s">
        <v>816</v>
      </c>
    </row>
  </sheetData>
  <mergeCells count="3">
    <mergeCell ref="A4:A5"/>
    <mergeCell ref="B4:D4"/>
    <mergeCell ref="E4:G4"/>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F1" sqref="F1"/>
    </sheetView>
  </sheetViews>
  <sheetFormatPr baseColWidth="10" defaultColWidth="11.42578125" defaultRowHeight="12.75" x14ac:dyDescent="0.2"/>
  <cols>
    <col min="1" max="1" width="15.42578125" style="2" customWidth="1"/>
    <col min="2" max="7" width="13.5703125" style="2" customWidth="1"/>
    <col min="8" max="16384" width="11.42578125" style="2"/>
  </cols>
  <sheetData>
    <row r="1" spans="1:7" ht="12.95" x14ac:dyDescent="0.3">
      <c r="A1" s="1" t="s">
        <v>817</v>
      </c>
    </row>
    <row r="2" spans="1:7" x14ac:dyDescent="0.2">
      <c r="A2" s="1" t="s">
        <v>818</v>
      </c>
    </row>
    <row r="3" spans="1:7" x14ac:dyDescent="0.2">
      <c r="A3" s="2" t="s">
        <v>819</v>
      </c>
    </row>
    <row r="6" spans="1:7" x14ac:dyDescent="0.2">
      <c r="A6" s="943" t="s">
        <v>820</v>
      </c>
      <c r="B6" s="841" t="s">
        <v>821</v>
      </c>
      <c r="C6" s="841"/>
      <c r="D6" s="841"/>
      <c r="E6" s="841"/>
      <c r="F6" s="841"/>
      <c r="G6" s="841" t="s">
        <v>822</v>
      </c>
    </row>
    <row r="7" spans="1:7" ht="25.5" x14ac:dyDescent="0.2">
      <c r="A7" s="944"/>
      <c r="B7" s="779" t="s">
        <v>823</v>
      </c>
      <c r="C7" s="779" t="s">
        <v>824</v>
      </c>
      <c r="D7" s="779" t="s">
        <v>825</v>
      </c>
      <c r="E7" s="779" t="s">
        <v>826</v>
      </c>
      <c r="F7" s="779" t="s">
        <v>827</v>
      </c>
      <c r="G7" s="945"/>
    </row>
    <row r="8" spans="1:7" ht="12.95" x14ac:dyDescent="0.3">
      <c r="A8" s="782">
        <v>2010</v>
      </c>
      <c r="B8" s="782">
        <v>17</v>
      </c>
      <c r="C8" s="782"/>
      <c r="D8" s="782"/>
      <c r="E8" s="782"/>
      <c r="F8" s="774"/>
      <c r="G8" s="636">
        <v>17</v>
      </c>
    </row>
    <row r="9" spans="1:7" ht="12.95" x14ac:dyDescent="0.3">
      <c r="A9" s="782">
        <v>2011</v>
      </c>
      <c r="B9" s="782">
        <v>12</v>
      </c>
      <c r="C9" s="782">
        <v>1</v>
      </c>
      <c r="D9" s="782"/>
      <c r="E9" s="782"/>
      <c r="F9" s="774"/>
      <c r="G9" s="636">
        <v>13</v>
      </c>
    </row>
    <row r="10" spans="1:7" ht="12.95" x14ac:dyDescent="0.3">
      <c r="A10" s="782">
        <v>2012</v>
      </c>
      <c r="B10" s="782">
        <v>8</v>
      </c>
      <c r="C10" s="782"/>
      <c r="D10" s="782"/>
      <c r="E10" s="782"/>
      <c r="F10" s="774"/>
      <c r="G10" s="636">
        <v>8</v>
      </c>
    </row>
    <row r="11" spans="1:7" ht="12.95" x14ac:dyDescent="0.3">
      <c r="A11" s="782">
        <v>2013</v>
      </c>
      <c r="B11" s="782">
        <v>10</v>
      </c>
      <c r="C11" s="782"/>
      <c r="D11" s="782"/>
      <c r="E11" s="782"/>
      <c r="F11" s="774"/>
      <c r="G11" s="636">
        <v>10</v>
      </c>
    </row>
    <row r="12" spans="1:7" ht="12.95" x14ac:dyDescent="0.3">
      <c r="A12" s="782">
        <v>2014</v>
      </c>
      <c r="B12" s="782">
        <v>6</v>
      </c>
      <c r="C12" s="782"/>
      <c r="D12" s="782"/>
      <c r="E12" s="782"/>
      <c r="F12" s="774"/>
      <c r="G12" s="636">
        <v>6</v>
      </c>
    </row>
    <row r="13" spans="1:7" ht="12.95" x14ac:dyDescent="0.3">
      <c r="A13" s="782">
        <v>2015</v>
      </c>
      <c r="B13" s="782">
        <v>11</v>
      </c>
      <c r="C13" s="782"/>
      <c r="D13" s="782">
        <v>3</v>
      </c>
      <c r="E13" s="782"/>
      <c r="F13" s="774"/>
      <c r="G13" s="636">
        <v>14</v>
      </c>
    </row>
    <row r="14" spans="1:7" ht="12.95" x14ac:dyDescent="0.3">
      <c r="A14" s="782">
        <v>2016</v>
      </c>
      <c r="B14" s="782">
        <v>7</v>
      </c>
      <c r="C14" s="782">
        <v>3</v>
      </c>
      <c r="D14" s="782">
        <v>5</v>
      </c>
      <c r="E14" s="782">
        <v>2</v>
      </c>
      <c r="F14" s="774"/>
      <c r="G14" s="636">
        <v>17</v>
      </c>
    </row>
    <row r="15" spans="1:7" ht="12.95" x14ac:dyDescent="0.3">
      <c r="A15" s="782">
        <v>2017</v>
      </c>
      <c r="B15" s="782">
        <v>7</v>
      </c>
      <c r="C15" s="782">
        <v>4</v>
      </c>
      <c r="D15" s="782">
        <v>9</v>
      </c>
      <c r="E15" s="782">
        <v>1</v>
      </c>
      <c r="F15" s="774"/>
      <c r="G15" s="636">
        <v>21</v>
      </c>
    </row>
    <row r="16" spans="1:7" ht="12.95" x14ac:dyDescent="0.3">
      <c r="A16" s="782">
        <v>2018</v>
      </c>
      <c r="B16" s="782">
        <v>2</v>
      </c>
      <c r="C16" s="782">
        <v>3</v>
      </c>
      <c r="D16" s="782">
        <v>8</v>
      </c>
      <c r="E16" s="782">
        <v>1</v>
      </c>
      <c r="F16" s="774"/>
      <c r="G16" s="636">
        <v>14</v>
      </c>
    </row>
    <row r="17" spans="1:7" ht="12.95" x14ac:dyDescent="0.3">
      <c r="A17" s="782">
        <v>2019</v>
      </c>
      <c r="B17" s="782"/>
      <c r="C17" s="782"/>
      <c r="D17" s="782">
        <v>4</v>
      </c>
      <c r="E17" s="782"/>
      <c r="F17" s="774">
        <v>10</v>
      </c>
      <c r="G17" s="636">
        <v>14</v>
      </c>
    </row>
    <row r="18" spans="1:7" ht="12.95" x14ac:dyDescent="0.3">
      <c r="A18" s="772" t="s">
        <v>828</v>
      </c>
      <c r="B18" s="772">
        <v>80</v>
      </c>
      <c r="C18" s="772">
        <v>11</v>
      </c>
      <c r="D18" s="772">
        <v>29</v>
      </c>
      <c r="E18" s="772">
        <v>4</v>
      </c>
      <c r="F18" s="779">
        <v>10</v>
      </c>
      <c r="G18" s="772">
        <v>134</v>
      </c>
    </row>
    <row r="19" spans="1:7" ht="12.95" x14ac:dyDescent="0.3">
      <c r="A19" s="4" t="s">
        <v>829</v>
      </c>
      <c r="B19" s="4"/>
      <c r="C19" s="4"/>
      <c r="D19" s="4"/>
      <c r="E19" s="4"/>
      <c r="F19" s="4"/>
      <c r="G19" s="4"/>
    </row>
    <row r="20" spans="1:7" x14ac:dyDescent="0.2">
      <c r="A20" s="4" t="s">
        <v>830</v>
      </c>
      <c r="B20" s="4"/>
      <c r="C20" s="4"/>
      <c r="D20" s="4"/>
      <c r="E20" s="4"/>
      <c r="F20" s="4"/>
      <c r="G20" s="4"/>
    </row>
    <row r="21" spans="1:7" ht="12.95" x14ac:dyDescent="0.3">
      <c r="A21" s="773" t="s">
        <v>816</v>
      </c>
    </row>
  </sheetData>
  <mergeCells count="3">
    <mergeCell ref="A6:A7"/>
    <mergeCell ref="B6:F6"/>
    <mergeCell ref="G6:G7"/>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activeCell="F1" sqref="F1"/>
    </sheetView>
  </sheetViews>
  <sheetFormatPr baseColWidth="10" defaultColWidth="11.42578125" defaultRowHeight="12.75" x14ac:dyDescent="0.2"/>
  <cols>
    <col min="1" max="1" width="55.5703125" style="2" customWidth="1"/>
    <col min="2" max="7" width="13.42578125" style="2" customWidth="1"/>
    <col min="8" max="16384" width="11.42578125" style="2"/>
  </cols>
  <sheetData>
    <row r="1" spans="1:7" ht="12.95" x14ac:dyDescent="0.3">
      <c r="A1" s="1" t="s">
        <v>831</v>
      </c>
    </row>
    <row r="2" spans="1:7" ht="12.95" x14ac:dyDescent="0.3">
      <c r="A2" s="1" t="s">
        <v>832</v>
      </c>
    </row>
    <row r="3" spans="1:7" x14ac:dyDescent="0.2">
      <c r="A3" s="2" t="s">
        <v>819</v>
      </c>
    </row>
    <row r="5" spans="1:7" x14ac:dyDescent="0.2">
      <c r="A5" s="420"/>
      <c r="B5" s="946" t="s">
        <v>821</v>
      </c>
      <c r="C5" s="946"/>
      <c r="D5" s="946"/>
      <c r="E5" s="946"/>
      <c r="F5" s="946"/>
      <c r="G5" s="946" t="s">
        <v>822</v>
      </c>
    </row>
    <row r="6" spans="1:7" ht="25.5" x14ac:dyDescent="0.2">
      <c r="A6" s="420" t="s">
        <v>833</v>
      </c>
      <c r="B6" s="779" t="s">
        <v>823</v>
      </c>
      <c r="C6" s="779" t="s">
        <v>824</v>
      </c>
      <c r="D6" s="779" t="s">
        <v>825</v>
      </c>
      <c r="E6" s="779" t="s">
        <v>826</v>
      </c>
      <c r="F6" s="779" t="s">
        <v>827</v>
      </c>
      <c r="G6" s="946"/>
    </row>
    <row r="7" spans="1:7" ht="12.95" x14ac:dyDescent="0.3">
      <c r="A7" s="7" t="s">
        <v>790</v>
      </c>
      <c r="B7" s="782">
        <v>2</v>
      </c>
      <c r="C7" s="782"/>
      <c r="D7" s="782"/>
      <c r="E7" s="774">
        <v>1</v>
      </c>
      <c r="F7" s="782">
        <v>1</v>
      </c>
      <c r="G7" s="782">
        <v>4</v>
      </c>
    </row>
    <row r="8" spans="1:7" ht="12.95" x14ac:dyDescent="0.3">
      <c r="A8" s="7" t="s">
        <v>791</v>
      </c>
      <c r="B8" s="782">
        <v>2</v>
      </c>
      <c r="C8" s="782"/>
      <c r="D8" s="782"/>
      <c r="E8" s="774"/>
      <c r="F8" s="782"/>
      <c r="G8" s="782">
        <v>2</v>
      </c>
    </row>
    <row r="9" spans="1:7" ht="12.95" x14ac:dyDescent="0.3">
      <c r="A9" s="7" t="s">
        <v>834</v>
      </c>
      <c r="B9" s="782">
        <v>4</v>
      </c>
      <c r="C9" s="782"/>
      <c r="D9" s="782"/>
      <c r="E9" s="774"/>
      <c r="F9" s="782"/>
      <c r="G9" s="782">
        <v>4</v>
      </c>
    </row>
    <row r="10" spans="1:7" ht="12.95" x14ac:dyDescent="0.3">
      <c r="A10" s="7" t="s">
        <v>835</v>
      </c>
      <c r="B10" s="782">
        <v>7</v>
      </c>
      <c r="C10" s="782">
        <v>2</v>
      </c>
      <c r="D10" s="782">
        <v>3</v>
      </c>
      <c r="E10" s="774"/>
      <c r="F10" s="782">
        <v>2</v>
      </c>
      <c r="G10" s="782">
        <v>14</v>
      </c>
    </row>
    <row r="11" spans="1:7" ht="12.95" x14ac:dyDescent="0.3">
      <c r="A11" s="7" t="s">
        <v>795</v>
      </c>
      <c r="B11" s="782">
        <v>9</v>
      </c>
      <c r="C11" s="782"/>
      <c r="D11" s="782">
        <v>3</v>
      </c>
      <c r="E11" s="774">
        <v>1</v>
      </c>
      <c r="F11" s="782">
        <v>1</v>
      </c>
      <c r="G11" s="782">
        <v>14</v>
      </c>
    </row>
    <row r="12" spans="1:7" ht="12.95" x14ac:dyDescent="0.3">
      <c r="A12" s="7" t="s">
        <v>796</v>
      </c>
      <c r="B12" s="782">
        <v>13</v>
      </c>
      <c r="C12" s="782">
        <v>1</v>
      </c>
      <c r="D12" s="782">
        <v>6</v>
      </c>
      <c r="E12" s="774"/>
      <c r="F12" s="782"/>
      <c r="G12" s="782">
        <v>20</v>
      </c>
    </row>
    <row r="13" spans="1:7" ht="12.95" x14ac:dyDescent="0.3">
      <c r="A13" s="7" t="s">
        <v>797</v>
      </c>
      <c r="B13" s="782">
        <v>1</v>
      </c>
      <c r="C13" s="782"/>
      <c r="D13" s="782"/>
      <c r="E13" s="774"/>
      <c r="F13" s="782"/>
      <c r="G13" s="782">
        <v>1</v>
      </c>
    </row>
    <row r="14" spans="1:7" ht="12.95" x14ac:dyDescent="0.3">
      <c r="A14" s="7" t="s">
        <v>798</v>
      </c>
      <c r="B14" s="782">
        <v>2</v>
      </c>
      <c r="C14" s="782"/>
      <c r="D14" s="782"/>
      <c r="E14" s="774"/>
      <c r="F14" s="782"/>
      <c r="G14" s="782">
        <v>2</v>
      </c>
    </row>
    <row r="15" spans="1:7" ht="12.95" x14ac:dyDescent="0.3">
      <c r="A15" s="7" t="s">
        <v>799</v>
      </c>
      <c r="B15" s="782">
        <v>3</v>
      </c>
      <c r="C15" s="782">
        <v>1</v>
      </c>
      <c r="D15" s="782">
        <v>1</v>
      </c>
      <c r="E15" s="774"/>
      <c r="F15" s="782">
        <v>2</v>
      </c>
      <c r="G15" s="782">
        <v>7</v>
      </c>
    </row>
    <row r="16" spans="1:7" x14ac:dyDescent="0.2">
      <c r="A16" s="7" t="s">
        <v>800</v>
      </c>
      <c r="B16" s="782">
        <v>1</v>
      </c>
      <c r="C16" s="782"/>
      <c r="D16" s="782">
        <v>2</v>
      </c>
      <c r="E16" s="774"/>
      <c r="F16" s="782"/>
      <c r="G16" s="782">
        <v>3</v>
      </c>
    </row>
    <row r="17" spans="1:7" ht="12.95" x14ac:dyDescent="0.3">
      <c r="A17" s="7" t="s">
        <v>801</v>
      </c>
      <c r="B17" s="782">
        <v>2</v>
      </c>
      <c r="C17" s="782"/>
      <c r="D17" s="782">
        <v>3</v>
      </c>
      <c r="E17" s="774"/>
      <c r="F17" s="782"/>
      <c r="G17" s="782">
        <v>5</v>
      </c>
    </row>
    <row r="18" spans="1:7" ht="12.95" x14ac:dyDescent="0.3">
      <c r="A18" s="7" t="s">
        <v>802</v>
      </c>
      <c r="B18" s="782"/>
      <c r="C18" s="782"/>
      <c r="D18" s="782"/>
      <c r="E18" s="774">
        <v>1</v>
      </c>
      <c r="F18" s="782"/>
      <c r="G18" s="782">
        <v>1</v>
      </c>
    </row>
    <row r="19" spans="1:7" ht="12.95" x14ac:dyDescent="0.3">
      <c r="A19" s="7" t="s">
        <v>803</v>
      </c>
      <c r="B19" s="782">
        <v>1</v>
      </c>
      <c r="C19" s="782">
        <v>1</v>
      </c>
      <c r="D19" s="782">
        <v>1</v>
      </c>
      <c r="E19" s="774"/>
      <c r="F19" s="782"/>
      <c r="G19" s="782">
        <v>3</v>
      </c>
    </row>
    <row r="20" spans="1:7" ht="12.95" x14ac:dyDescent="0.3">
      <c r="A20" s="7" t="s">
        <v>804</v>
      </c>
      <c r="B20" s="782">
        <v>2</v>
      </c>
      <c r="C20" s="782"/>
      <c r="D20" s="782"/>
      <c r="E20" s="774"/>
      <c r="F20" s="782">
        <v>1</v>
      </c>
      <c r="G20" s="782">
        <v>3</v>
      </c>
    </row>
    <row r="21" spans="1:7" ht="12.95" x14ac:dyDescent="0.3">
      <c r="A21" s="7" t="s">
        <v>805</v>
      </c>
      <c r="B21" s="782">
        <v>8</v>
      </c>
      <c r="C21" s="782"/>
      <c r="D21" s="782">
        <v>6</v>
      </c>
      <c r="E21" s="774"/>
      <c r="F21" s="782"/>
      <c r="G21" s="782">
        <v>14</v>
      </c>
    </row>
    <row r="22" spans="1:7" ht="12.95" x14ac:dyDescent="0.3">
      <c r="A22" s="7" t="s">
        <v>806</v>
      </c>
      <c r="B22" s="782">
        <v>2</v>
      </c>
      <c r="C22" s="782"/>
      <c r="D22" s="782"/>
      <c r="E22" s="774"/>
      <c r="F22" s="782"/>
      <c r="G22" s="782">
        <v>2</v>
      </c>
    </row>
    <row r="23" spans="1:7" ht="12.95" x14ac:dyDescent="0.3">
      <c r="A23" s="7" t="s">
        <v>807</v>
      </c>
      <c r="B23" s="782">
        <v>4</v>
      </c>
      <c r="C23" s="782">
        <v>5</v>
      </c>
      <c r="D23" s="782"/>
      <c r="E23" s="774"/>
      <c r="F23" s="782">
        <v>1</v>
      </c>
      <c r="G23" s="782">
        <v>10</v>
      </c>
    </row>
    <row r="24" spans="1:7" ht="12.95" x14ac:dyDescent="0.3">
      <c r="A24" s="7" t="s">
        <v>808</v>
      </c>
      <c r="B24" s="782">
        <v>3</v>
      </c>
      <c r="C24" s="782"/>
      <c r="D24" s="782">
        <v>1</v>
      </c>
      <c r="E24" s="774"/>
      <c r="F24" s="782"/>
      <c r="G24" s="782">
        <v>4</v>
      </c>
    </row>
    <row r="25" spans="1:7" x14ac:dyDescent="0.2">
      <c r="A25" s="7" t="s">
        <v>809</v>
      </c>
      <c r="B25" s="782">
        <v>11</v>
      </c>
      <c r="C25" s="782"/>
      <c r="D25" s="782"/>
      <c r="E25" s="774"/>
      <c r="F25" s="782">
        <v>1</v>
      </c>
      <c r="G25" s="782">
        <v>12</v>
      </c>
    </row>
    <row r="26" spans="1:7" ht="12.95" x14ac:dyDescent="0.3">
      <c r="A26" s="7" t="s">
        <v>810</v>
      </c>
      <c r="B26" s="782"/>
      <c r="C26" s="782"/>
      <c r="D26" s="782">
        <v>1</v>
      </c>
      <c r="E26" s="774"/>
      <c r="F26" s="782"/>
      <c r="G26" s="782">
        <v>1</v>
      </c>
    </row>
    <row r="27" spans="1:7" ht="12.95" x14ac:dyDescent="0.3">
      <c r="A27" s="7" t="s">
        <v>811</v>
      </c>
      <c r="B27" s="782">
        <v>3</v>
      </c>
      <c r="C27" s="782">
        <v>1</v>
      </c>
      <c r="D27" s="782">
        <v>2</v>
      </c>
      <c r="E27" s="774">
        <v>1</v>
      </c>
      <c r="F27" s="782"/>
      <c r="G27" s="782">
        <v>7</v>
      </c>
    </row>
    <row r="28" spans="1:7" ht="12.95" x14ac:dyDescent="0.3">
      <c r="A28" s="7" t="s">
        <v>812</v>
      </c>
      <c r="B28" s="782"/>
      <c r="C28" s="782"/>
      <c r="D28" s="782"/>
      <c r="E28" s="774"/>
      <c r="F28" s="782">
        <v>1</v>
      </c>
      <c r="G28" s="782">
        <v>1</v>
      </c>
    </row>
    <row r="29" spans="1:7" ht="12.95" x14ac:dyDescent="0.3">
      <c r="A29" s="420" t="s">
        <v>828</v>
      </c>
      <c r="B29" s="772">
        <v>80</v>
      </c>
      <c r="C29" s="772">
        <v>11</v>
      </c>
      <c r="D29" s="772">
        <v>29</v>
      </c>
      <c r="E29" s="779">
        <v>4</v>
      </c>
      <c r="F29" s="772">
        <v>10</v>
      </c>
      <c r="G29" s="772">
        <v>134</v>
      </c>
    </row>
    <row r="30" spans="1:7" ht="12.95" x14ac:dyDescent="0.3">
      <c r="A30" s="2" t="s">
        <v>829</v>
      </c>
    </row>
    <row r="31" spans="1:7" x14ac:dyDescent="0.2">
      <c r="A31" s="2" t="s">
        <v>836</v>
      </c>
    </row>
    <row r="32" spans="1:7" x14ac:dyDescent="0.2">
      <c r="A32" s="2" t="s">
        <v>837</v>
      </c>
    </row>
    <row r="33" spans="1:1" ht="12.95" x14ac:dyDescent="0.3">
      <c r="A33" s="2" t="s">
        <v>5</v>
      </c>
    </row>
  </sheetData>
  <mergeCells count="2">
    <mergeCell ref="B5:F5"/>
    <mergeCell ref="G5:G6"/>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F1" sqref="F1"/>
    </sheetView>
  </sheetViews>
  <sheetFormatPr baseColWidth="10" defaultColWidth="11.42578125" defaultRowHeight="12.75" x14ac:dyDescent="0.2"/>
  <cols>
    <col min="1" max="1" width="21.5703125" style="2" customWidth="1"/>
    <col min="2" max="2" width="14" style="2" customWidth="1"/>
    <col min="3" max="12" width="9" style="2" customWidth="1"/>
    <col min="13" max="16384" width="11.42578125" style="2"/>
  </cols>
  <sheetData>
    <row r="1" spans="1:12" ht="12.95" x14ac:dyDescent="0.3">
      <c r="A1" s="1" t="s">
        <v>838</v>
      </c>
    </row>
    <row r="2" spans="1:12" ht="12.95" x14ac:dyDescent="0.3">
      <c r="A2" s="1" t="s">
        <v>839</v>
      </c>
    </row>
    <row r="4" spans="1:12" ht="15" x14ac:dyDescent="0.2">
      <c r="A4" s="858" t="s">
        <v>840</v>
      </c>
      <c r="B4" s="852" t="s">
        <v>841</v>
      </c>
      <c r="C4" s="858" t="s">
        <v>842</v>
      </c>
      <c r="D4" s="852"/>
      <c r="E4" s="852"/>
      <c r="F4" s="852"/>
      <c r="G4" s="952"/>
      <c r="H4" s="953" t="s">
        <v>881</v>
      </c>
      <c r="I4" s="954"/>
      <c r="J4" s="954"/>
      <c r="K4" s="954"/>
      <c r="L4" s="955"/>
    </row>
    <row r="5" spans="1:12" ht="27.75" customHeight="1" x14ac:dyDescent="0.2">
      <c r="A5" s="939"/>
      <c r="B5" s="951"/>
      <c r="C5" s="798">
        <v>2019</v>
      </c>
      <c r="D5" s="664">
        <v>2018</v>
      </c>
      <c r="E5" s="664">
        <v>2017</v>
      </c>
      <c r="F5" s="664">
        <v>2016</v>
      </c>
      <c r="G5" s="799">
        <v>2015</v>
      </c>
      <c r="H5" s="798">
        <v>2019</v>
      </c>
      <c r="I5" s="664">
        <v>2018</v>
      </c>
      <c r="J5" s="664">
        <v>2017</v>
      </c>
      <c r="K5" s="664">
        <v>2016</v>
      </c>
      <c r="L5" s="799">
        <v>2015</v>
      </c>
    </row>
    <row r="6" spans="1:12" x14ac:dyDescent="0.2">
      <c r="A6" s="956">
        <v>7.5999999999999998E-2</v>
      </c>
      <c r="B6" s="957" t="s">
        <v>843</v>
      </c>
      <c r="C6" s="634">
        <v>146</v>
      </c>
      <c r="D6" s="780">
        <v>135</v>
      </c>
      <c r="E6" s="780">
        <v>129</v>
      </c>
      <c r="F6" s="780">
        <v>128</v>
      </c>
      <c r="G6" s="237">
        <v>124</v>
      </c>
      <c r="H6" s="637">
        <v>114909</v>
      </c>
      <c r="I6" s="638">
        <v>109585</v>
      </c>
      <c r="J6" s="638">
        <v>106561</v>
      </c>
      <c r="K6" s="638">
        <v>100021</v>
      </c>
      <c r="L6" s="239">
        <v>97414</v>
      </c>
    </row>
    <row r="7" spans="1:12" x14ac:dyDescent="0.2">
      <c r="A7" s="956"/>
      <c r="B7" s="957"/>
      <c r="C7" s="639">
        <v>1</v>
      </c>
      <c r="D7" s="640">
        <v>0.97799999999999998</v>
      </c>
      <c r="E7" s="640">
        <v>0.99199999999999999</v>
      </c>
      <c r="F7" s="641">
        <v>1</v>
      </c>
      <c r="G7" s="642">
        <v>0.97599999999999998</v>
      </c>
      <c r="H7" s="639">
        <v>1</v>
      </c>
      <c r="I7" s="640">
        <v>0.996</v>
      </c>
      <c r="J7" s="640">
        <v>0.998</v>
      </c>
      <c r="K7" s="641">
        <v>1</v>
      </c>
      <c r="L7" s="642">
        <v>0.99299999999999999</v>
      </c>
    </row>
    <row r="8" spans="1:12" x14ac:dyDescent="0.2">
      <c r="A8" s="947">
        <v>3.7999999999999999E-2</v>
      </c>
      <c r="B8" s="949" t="s">
        <v>844</v>
      </c>
      <c r="C8" s="800">
        <v>0</v>
      </c>
      <c r="D8" s="781">
        <v>3</v>
      </c>
      <c r="E8" s="781">
        <v>1</v>
      </c>
      <c r="F8" s="781">
        <v>0</v>
      </c>
      <c r="G8" s="801">
        <v>3</v>
      </c>
      <c r="H8" s="800">
        <v>0</v>
      </c>
      <c r="I8" s="781">
        <v>491</v>
      </c>
      <c r="J8" s="781">
        <v>217</v>
      </c>
      <c r="K8" s="781">
        <v>0</v>
      </c>
      <c r="L8" s="801">
        <v>663</v>
      </c>
    </row>
    <row r="9" spans="1:12" x14ac:dyDescent="0.2">
      <c r="A9" s="948"/>
      <c r="B9" s="950"/>
      <c r="C9" s="802">
        <v>0</v>
      </c>
      <c r="D9" s="803">
        <v>2.1999999999999999E-2</v>
      </c>
      <c r="E9" s="804">
        <v>0.01</v>
      </c>
      <c r="F9" s="804">
        <v>0</v>
      </c>
      <c r="G9" s="805">
        <v>2.4E-2</v>
      </c>
      <c r="H9" s="802">
        <v>0</v>
      </c>
      <c r="I9" s="803">
        <v>4.0000000000000001E-3</v>
      </c>
      <c r="J9" s="803">
        <v>2E-3</v>
      </c>
      <c r="K9" s="804">
        <v>0</v>
      </c>
      <c r="L9" s="805">
        <v>7.0000000000000001E-3</v>
      </c>
    </row>
    <row r="10" spans="1:12" x14ac:dyDescent="0.2">
      <c r="A10" s="947">
        <v>0</v>
      </c>
      <c r="B10" s="949" t="s">
        <v>845</v>
      </c>
      <c r="C10" s="800">
        <v>0</v>
      </c>
      <c r="D10" s="781">
        <v>0</v>
      </c>
      <c r="E10" s="781">
        <v>0</v>
      </c>
      <c r="F10" s="781">
        <v>0</v>
      </c>
      <c r="G10" s="801">
        <v>0</v>
      </c>
      <c r="H10" s="800">
        <v>0</v>
      </c>
      <c r="I10" s="781">
        <v>0</v>
      </c>
      <c r="J10" s="781">
        <v>0</v>
      </c>
      <c r="K10" s="781">
        <v>0</v>
      </c>
      <c r="L10" s="801">
        <v>0</v>
      </c>
    </row>
    <row r="11" spans="1:12" x14ac:dyDescent="0.2">
      <c r="A11" s="948"/>
      <c r="B11" s="950"/>
      <c r="C11" s="802">
        <v>0</v>
      </c>
      <c r="D11" s="804">
        <v>0</v>
      </c>
      <c r="E11" s="804">
        <v>0</v>
      </c>
      <c r="F11" s="804">
        <v>0</v>
      </c>
      <c r="G11" s="806">
        <v>0</v>
      </c>
      <c r="H11" s="802">
        <v>0</v>
      </c>
      <c r="I11" s="804">
        <v>0</v>
      </c>
      <c r="J11" s="804">
        <v>0</v>
      </c>
      <c r="K11" s="804">
        <v>0</v>
      </c>
      <c r="L11" s="806">
        <v>0</v>
      </c>
    </row>
    <row r="12" spans="1:12" ht="12.95" x14ac:dyDescent="0.3">
      <c r="A12" s="939" t="s">
        <v>815</v>
      </c>
      <c r="B12" s="951"/>
      <c r="C12" s="798">
        <v>146</v>
      </c>
      <c r="D12" s="664">
        <v>138</v>
      </c>
      <c r="E12" s="664">
        <v>130</v>
      </c>
      <c r="F12" s="664">
        <v>128</v>
      </c>
      <c r="G12" s="799">
        <v>127</v>
      </c>
      <c r="H12" s="807">
        <v>114909</v>
      </c>
      <c r="I12" s="808">
        <v>110076</v>
      </c>
      <c r="J12" s="808">
        <v>106778</v>
      </c>
      <c r="K12" s="808">
        <v>100021</v>
      </c>
      <c r="L12" s="809">
        <v>98077</v>
      </c>
    </row>
    <row r="13" spans="1:12" x14ac:dyDescent="0.2">
      <c r="A13" s="880" t="s">
        <v>846</v>
      </c>
      <c r="B13" s="880"/>
      <c r="C13" s="880"/>
      <c r="D13" s="880"/>
      <c r="E13" s="880"/>
      <c r="F13" s="880"/>
      <c r="G13" s="880"/>
      <c r="H13" s="880"/>
      <c r="I13" s="880"/>
      <c r="J13" s="880"/>
      <c r="K13" s="880"/>
      <c r="L13" s="880"/>
    </row>
    <row r="14" spans="1:12" x14ac:dyDescent="0.2">
      <c r="A14" s="861"/>
      <c r="B14" s="861"/>
      <c r="C14" s="861"/>
      <c r="D14" s="861"/>
      <c r="E14" s="861"/>
      <c r="F14" s="861"/>
      <c r="G14" s="861"/>
      <c r="H14" s="861"/>
      <c r="I14" s="861"/>
      <c r="J14" s="861"/>
      <c r="K14" s="861"/>
      <c r="L14" s="861"/>
    </row>
    <row r="15" spans="1:12" x14ac:dyDescent="0.2">
      <c r="A15" s="861"/>
      <c r="B15" s="861"/>
      <c r="C15" s="861"/>
      <c r="D15" s="861"/>
      <c r="E15" s="861"/>
      <c r="F15" s="861"/>
      <c r="G15" s="861"/>
      <c r="H15" s="861"/>
      <c r="I15" s="861"/>
      <c r="J15" s="861"/>
      <c r="K15" s="861"/>
      <c r="L15" s="861"/>
    </row>
    <row r="16" spans="1:12" ht="12.95" x14ac:dyDescent="0.3">
      <c r="A16" s="2" t="s">
        <v>5</v>
      </c>
    </row>
  </sheetData>
  <mergeCells count="12">
    <mergeCell ref="A13:L15"/>
    <mergeCell ref="A4:A5"/>
    <mergeCell ref="B4:B5"/>
    <mergeCell ref="C4:G4"/>
    <mergeCell ref="H4:L4"/>
    <mergeCell ref="A6:A7"/>
    <mergeCell ref="B6:B7"/>
    <mergeCell ref="A8:A9"/>
    <mergeCell ref="B8:B9"/>
    <mergeCell ref="A10:A11"/>
    <mergeCell ref="B10:B11"/>
    <mergeCell ref="A12:B12"/>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selection activeCell="F1" sqref="F1"/>
    </sheetView>
  </sheetViews>
  <sheetFormatPr baseColWidth="10" defaultColWidth="11.42578125" defaultRowHeight="12.75" x14ac:dyDescent="0.2"/>
  <cols>
    <col min="1" max="1" width="27.85546875" style="2" customWidth="1"/>
    <col min="2" max="2" width="4" style="2" bestFit="1" customWidth="1"/>
    <col min="3" max="3" width="6.7109375" style="2" bestFit="1" customWidth="1"/>
    <col min="4" max="4" width="4" style="2" bestFit="1" customWidth="1"/>
    <col min="5" max="5" width="6.7109375" style="2" bestFit="1" customWidth="1"/>
    <col min="6" max="6" width="4" style="2" bestFit="1" customWidth="1"/>
    <col min="7" max="7" width="6.7109375" style="2" bestFit="1" customWidth="1"/>
    <col min="8" max="8" width="4" style="2" bestFit="1" customWidth="1"/>
    <col min="9" max="9" width="6.7109375" style="2" bestFit="1" customWidth="1"/>
    <col min="10" max="10" width="4" style="2" bestFit="1" customWidth="1"/>
    <col min="11" max="11" width="6.7109375" style="2" bestFit="1" customWidth="1"/>
    <col min="12" max="16384" width="11.42578125" style="2"/>
  </cols>
  <sheetData>
    <row r="1" spans="1:11" ht="12.95" x14ac:dyDescent="0.3">
      <c r="A1" s="1" t="s">
        <v>847</v>
      </c>
    </row>
    <row r="2" spans="1:11" ht="12.95" x14ac:dyDescent="0.3">
      <c r="A2" s="1" t="s">
        <v>848</v>
      </c>
    </row>
    <row r="4" spans="1:11" x14ac:dyDescent="0.2">
      <c r="A4" s="775"/>
      <c r="B4" s="858" t="s">
        <v>849</v>
      </c>
      <c r="C4" s="952"/>
      <c r="D4" s="852" t="s">
        <v>850</v>
      </c>
      <c r="E4" s="852"/>
      <c r="F4" s="858" t="s">
        <v>851</v>
      </c>
      <c r="G4" s="952"/>
      <c r="H4" s="858" t="s">
        <v>852</v>
      </c>
      <c r="I4" s="952"/>
      <c r="J4" s="858" t="s">
        <v>853</v>
      </c>
      <c r="K4" s="952"/>
    </row>
    <row r="5" spans="1:11" x14ac:dyDescent="0.2">
      <c r="A5" s="798" t="s">
        <v>841</v>
      </c>
      <c r="B5" s="798" t="s">
        <v>854</v>
      </c>
      <c r="C5" s="799" t="s">
        <v>654</v>
      </c>
      <c r="D5" s="664" t="s">
        <v>854</v>
      </c>
      <c r="E5" s="664" t="s">
        <v>654</v>
      </c>
      <c r="F5" s="798" t="s">
        <v>854</v>
      </c>
      <c r="G5" s="799" t="s">
        <v>654</v>
      </c>
      <c r="H5" s="798" t="s">
        <v>854</v>
      </c>
      <c r="I5" s="799" t="s">
        <v>654</v>
      </c>
      <c r="J5" s="798" t="s">
        <v>854</v>
      </c>
      <c r="K5" s="799" t="s">
        <v>654</v>
      </c>
    </row>
    <row r="6" spans="1:11" ht="12.95" x14ac:dyDescent="0.3">
      <c r="A6" s="639">
        <v>1</v>
      </c>
      <c r="B6" s="634">
        <v>67</v>
      </c>
      <c r="C6" s="642">
        <v>0.45900000000000002</v>
      </c>
      <c r="D6" s="780">
        <v>60</v>
      </c>
      <c r="E6" s="640">
        <v>0.435</v>
      </c>
      <c r="F6" s="634">
        <v>57</v>
      </c>
      <c r="G6" s="642">
        <v>0.439</v>
      </c>
      <c r="H6" s="634">
        <v>40</v>
      </c>
      <c r="I6" s="642">
        <v>0.313</v>
      </c>
      <c r="J6" s="634">
        <v>63</v>
      </c>
      <c r="K6" s="642">
        <v>0.496</v>
      </c>
    </row>
    <row r="7" spans="1:11" ht="12.95" x14ac:dyDescent="0.3">
      <c r="A7" s="634" t="s">
        <v>855</v>
      </c>
      <c r="B7" s="634">
        <v>62</v>
      </c>
      <c r="C7" s="642">
        <v>0.42499999999999999</v>
      </c>
      <c r="D7" s="780">
        <v>53</v>
      </c>
      <c r="E7" s="640">
        <v>0.38400000000000001</v>
      </c>
      <c r="F7" s="634">
        <v>54</v>
      </c>
      <c r="G7" s="642">
        <v>0.41499999999999998</v>
      </c>
      <c r="H7" s="634">
        <v>67</v>
      </c>
      <c r="I7" s="642">
        <v>0.52300000000000002</v>
      </c>
      <c r="J7" s="634">
        <v>44</v>
      </c>
      <c r="K7" s="642">
        <v>0.34599999999999997</v>
      </c>
    </row>
    <row r="8" spans="1:11" ht="12.95" x14ac:dyDescent="0.3">
      <c r="A8" s="634" t="s">
        <v>856</v>
      </c>
      <c r="B8" s="634">
        <v>17</v>
      </c>
      <c r="C8" s="642">
        <v>0.11600000000000001</v>
      </c>
      <c r="D8" s="780">
        <v>22</v>
      </c>
      <c r="E8" s="640">
        <v>0.159</v>
      </c>
      <c r="F8" s="634">
        <v>18</v>
      </c>
      <c r="G8" s="642">
        <v>0.13800000000000001</v>
      </c>
      <c r="H8" s="634">
        <v>21</v>
      </c>
      <c r="I8" s="642">
        <v>0.16400000000000001</v>
      </c>
      <c r="J8" s="634">
        <v>17</v>
      </c>
      <c r="K8" s="642">
        <v>0.13400000000000001</v>
      </c>
    </row>
    <row r="9" spans="1:11" ht="12.95" x14ac:dyDescent="0.3">
      <c r="A9" s="634" t="s">
        <v>857</v>
      </c>
      <c r="B9" s="634">
        <v>0</v>
      </c>
      <c r="C9" s="644">
        <v>0</v>
      </c>
      <c r="D9" s="780">
        <v>3</v>
      </c>
      <c r="E9" s="640">
        <v>2.1999999999999999E-2</v>
      </c>
      <c r="F9" s="634">
        <v>1</v>
      </c>
      <c r="G9" s="642">
        <v>8.0000000000000002E-3</v>
      </c>
      <c r="H9" s="634">
        <v>0</v>
      </c>
      <c r="I9" s="644">
        <v>0</v>
      </c>
      <c r="J9" s="634">
        <v>2</v>
      </c>
      <c r="K9" s="642">
        <v>1.6E-2</v>
      </c>
    </row>
    <row r="10" spans="1:11" ht="12.95" x14ac:dyDescent="0.3">
      <c r="A10" s="634" t="s">
        <v>858</v>
      </c>
      <c r="B10" s="634">
        <v>0</v>
      </c>
      <c r="C10" s="644">
        <v>0</v>
      </c>
      <c r="D10" s="780">
        <v>0</v>
      </c>
      <c r="E10" s="641">
        <v>0</v>
      </c>
      <c r="F10" s="634">
        <v>0</v>
      </c>
      <c r="G10" s="644">
        <v>0</v>
      </c>
      <c r="H10" s="634">
        <v>0</v>
      </c>
      <c r="I10" s="644">
        <v>0</v>
      </c>
      <c r="J10" s="634">
        <v>0</v>
      </c>
      <c r="K10" s="644">
        <v>0</v>
      </c>
    </row>
    <row r="11" spans="1:11" ht="12.95" x14ac:dyDescent="0.3">
      <c r="A11" s="634" t="s">
        <v>859</v>
      </c>
      <c r="B11" s="634">
        <v>0</v>
      </c>
      <c r="C11" s="644">
        <v>0</v>
      </c>
      <c r="D11" s="780">
        <v>0</v>
      </c>
      <c r="E11" s="641">
        <v>0</v>
      </c>
      <c r="F11" s="634">
        <v>0</v>
      </c>
      <c r="G11" s="644">
        <v>0</v>
      </c>
      <c r="H11" s="634">
        <v>0</v>
      </c>
      <c r="I11" s="644">
        <v>0</v>
      </c>
      <c r="J11" s="634">
        <v>1</v>
      </c>
      <c r="K11" s="642">
        <v>8.0000000000000002E-3</v>
      </c>
    </row>
    <row r="12" spans="1:11" ht="12.95" x14ac:dyDescent="0.3">
      <c r="A12" s="634" t="s">
        <v>845</v>
      </c>
      <c r="B12" s="634">
        <v>0</v>
      </c>
      <c r="C12" s="644">
        <v>0</v>
      </c>
      <c r="D12" s="780">
        <v>0</v>
      </c>
      <c r="E12" s="641">
        <v>0</v>
      </c>
      <c r="F12" s="634">
        <v>0</v>
      </c>
      <c r="G12" s="644">
        <v>0</v>
      </c>
      <c r="H12" s="634">
        <v>0</v>
      </c>
      <c r="I12" s="644">
        <v>0</v>
      </c>
      <c r="J12" s="634">
        <v>0</v>
      </c>
      <c r="K12" s="644">
        <v>0</v>
      </c>
    </row>
    <row r="13" spans="1:11" ht="12.95" x14ac:dyDescent="0.3">
      <c r="A13" s="798" t="s">
        <v>815</v>
      </c>
      <c r="B13" s="798">
        <v>146</v>
      </c>
      <c r="C13" s="810">
        <v>1</v>
      </c>
      <c r="D13" s="664">
        <v>138</v>
      </c>
      <c r="E13" s="811">
        <v>1</v>
      </c>
      <c r="F13" s="798">
        <v>130</v>
      </c>
      <c r="G13" s="810">
        <v>1</v>
      </c>
      <c r="H13" s="798">
        <v>128</v>
      </c>
      <c r="I13" s="810">
        <v>1</v>
      </c>
      <c r="J13" s="798">
        <v>127</v>
      </c>
      <c r="K13" s="810">
        <v>1</v>
      </c>
    </row>
    <row r="14" spans="1:11" ht="12.95" x14ac:dyDescent="0.3">
      <c r="A14" s="2" t="s">
        <v>5</v>
      </c>
    </row>
  </sheetData>
  <mergeCells count="5">
    <mergeCell ref="B4:C4"/>
    <mergeCell ref="D4:E4"/>
    <mergeCell ref="F4:G4"/>
    <mergeCell ref="H4:I4"/>
    <mergeCell ref="J4:K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selection activeCell="C36" sqref="C36"/>
    </sheetView>
  </sheetViews>
  <sheetFormatPr baseColWidth="10" defaultColWidth="10.85546875" defaultRowHeight="15" x14ac:dyDescent="0.25"/>
  <cols>
    <col min="1" max="1" width="10.85546875" style="189"/>
    <col min="2" max="2" width="20.42578125" style="189" customWidth="1"/>
    <col min="3" max="3" width="29.85546875" style="189" customWidth="1"/>
    <col min="4" max="4" width="17.28515625" style="189" customWidth="1"/>
    <col min="5" max="5" width="13.5703125" style="189" customWidth="1"/>
    <col min="6" max="6" width="22.85546875" style="189" customWidth="1"/>
    <col min="7" max="7" width="15.42578125" style="189" customWidth="1"/>
    <col min="8" max="9" width="16.42578125" style="189" customWidth="1"/>
    <col min="10" max="10" width="19.85546875" style="189" customWidth="1"/>
    <col min="11" max="11" width="22.140625" style="189" customWidth="1"/>
    <col min="12" max="16384" width="10.85546875" style="189"/>
  </cols>
  <sheetData>
    <row r="1" spans="1:12" ht="14.45" x14ac:dyDescent="0.35">
      <c r="A1" s="606" t="s">
        <v>760</v>
      </c>
      <c r="B1" s="178"/>
      <c r="C1" s="2"/>
      <c r="D1" s="2"/>
      <c r="E1" s="2"/>
      <c r="F1" s="2"/>
      <c r="G1" s="2"/>
      <c r="H1" s="2"/>
      <c r="I1" s="2"/>
      <c r="J1" s="2"/>
      <c r="K1" s="169"/>
      <c r="L1" s="2"/>
    </row>
    <row r="2" spans="1:12" x14ac:dyDescent="0.25">
      <c r="A2" s="34" t="s">
        <v>738</v>
      </c>
      <c r="B2" s="178"/>
      <c r="C2" s="2"/>
      <c r="D2" s="2"/>
      <c r="E2" s="2"/>
      <c r="F2" s="2"/>
      <c r="G2" s="2"/>
      <c r="H2" s="2"/>
      <c r="I2" s="2"/>
      <c r="J2" s="2"/>
      <c r="K2" s="169"/>
      <c r="L2" s="2"/>
    </row>
    <row r="3" spans="1:12" ht="14.45" x14ac:dyDescent="0.35">
      <c r="A3" s="2"/>
      <c r="B3" s="178"/>
      <c r="C3" s="2"/>
      <c r="D3" s="2"/>
      <c r="E3" s="2"/>
      <c r="F3" s="2"/>
      <c r="G3" s="2"/>
      <c r="H3" s="2"/>
      <c r="I3" s="2"/>
      <c r="J3" s="2"/>
      <c r="K3" s="169"/>
      <c r="L3" s="2"/>
    </row>
    <row r="4" spans="1:12" x14ac:dyDescent="0.25">
      <c r="A4" s="830" t="s">
        <v>372</v>
      </c>
      <c r="B4" s="831"/>
      <c r="C4" s="834" t="s">
        <v>739</v>
      </c>
      <c r="D4" s="834"/>
      <c r="E4" s="834"/>
      <c r="F4" s="834"/>
      <c r="G4" s="834"/>
      <c r="H4" s="834"/>
      <c r="I4" s="834" t="s">
        <v>740</v>
      </c>
      <c r="J4" s="834"/>
      <c r="K4" s="835" t="s">
        <v>741</v>
      </c>
      <c r="L4" s="2"/>
    </row>
    <row r="5" spans="1:12" ht="51" x14ac:dyDescent="0.25">
      <c r="A5" s="832"/>
      <c r="B5" s="833"/>
      <c r="C5" s="607" t="s">
        <v>742</v>
      </c>
      <c r="D5" s="607" t="s">
        <v>743</v>
      </c>
      <c r="E5" s="607" t="s">
        <v>744</v>
      </c>
      <c r="F5" s="607" t="s">
        <v>745</v>
      </c>
      <c r="G5" s="607" t="s">
        <v>746</v>
      </c>
      <c r="H5" s="607" t="s">
        <v>747</v>
      </c>
      <c r="I5" s="607" t="s">
        <v>748</v>
      </c>
      <c r="J5" s="607" t="s">
        <v>749</v>
      </c>
      <c r="K5" s="836"/>
      <c r="L5" s="2"/>
    </row>
    <row r="6" spans="1:12" ht="14.45" x14ac:dyDescent="0.35">
      <c r="A6" s="21">
        <v>1</v>
      </c>
      <c r="B6" s="140" t="s">
        <v>750</v>
      </c>
      <c r="C6" s="30" t="s">
        <v>751</v>
      </c>
      <c r="D6" s="608" t="s">
        <v>751</v>
      </c>
      <c r="E6" s="30" t="s">
        <v>751</v>
      </c>
      <c r="F6" s="30"/>
      <c r="G6" s="30" t="s">
        <v>751</v>
      </c>
      <c r="H6" s="30" t="s">
        <v>751</v>
      </c>
      <c r="I6" s="30" t="s">
        <v>751</v>
      </c>
      <c r="J6" s="30"/>
      <c r="K6" s="30" t="s">
        <v>751</v>
      </c>
      <c r="L6" s="2"/>
    </row>
    <row r="7" spans="1:12" ht="14.45" x14ac:dyDescent="0.35">
      <c r="A7" s="22">
        <v>2</v>
      </c>
      <c r="B7" s="591" t="s">
        <v>752</v>
      </c>
      <c r="C7" s="30" t="s">
        <v>751</v>
      </c>
      <c r="D7" s="30" t="s">
        <v>751</v>
      </c>
      <c r="E7" s="30" t="s">
        <v>751</v>
      </c>
      <c r="F7" s="30" t="s">
        <v>751</v>
      </c>
      <c r="G7" s="30" t="s">
        <v>751</v>
      </c>
      <c r="H7" s="30" t="s">
        <v>751</v>
      </c>
      <c r="I7" s="30" t="s">
        <v>751</v>
      </c>
      <c r="J7" s="30"/>
      <c r="K7" s="30"/>
      <c r="L7" s="2"/>
    </row>
    <row r="8" spans="1:12" ht="14.45" x14ac:dyDescent="0.35">
      <c r="A8" s="22">
        <v>3</v>
      </c>
      <c r="B8" s="591" t="s">
        <v>373</v>
      </c>
      <c r="C8" s="30" t="s">
        <v>751</v>
      </c>
      <c r="D8" s="30" t="s">
        <v>751</v>
      </c>
      <c r="E8" s="30" t="s">
        <v>751</v>
      </c>
      <c r="F8" s="30"/>
      <c r="G8" s="30" t="s">
        <v>751</v>
      </c>
      <c r="H8" s="30" t="s">
        <v>751</v>
      </c>
      <c r="I8" s="30" t="s">
        <v>751</v>
      </c>
      <c r="J8" s="30" t="s">
        <v>751</v>
      </c>
      <c r="K8" s="30"/>
      <c r="L8" s="2"/>
    </row>
    <row r="9" spans="1:12" ht="14.45" x14ac:dyDescent="0.35">
      <c r="A9" s="22">
        <v>4</v>
      </c>
      <c r="B9" s="591" t="s">
        <v>753</v>
      </c>
      <c r="C9" s="30" t="s">
        <v>751</v>
      </c>
      <c r="D9" s="30" t="s">
        <v>751</v>
      </c>
      <c r="E9" s="30" t="s">
        <v>751</v>
      </c>
      <c r="F9" s="30" t="s">
        <v>751</v>
      </c>
      <c r="G9" s="30" t="s">
        <v>751</v>
      </c>
      <c r="H9" s="30" t="s">
        <v>751</v>
      </c>
      <c r="I9" s="30" t="s">
        <v>751</v>
      </c>
      <c r="J9" s="30" t="s">
        <v>751</v>
      </c>
      <c r="K9" s="30" t="s">
        <v>751</v>
      </c>
      <c r="L9" s="2"/>
    </row>
    <row r="10" spans="1:12" x14ac:dyDescent="0.25">
      <c r="A10" s="22">
        <v>5</v>
      </c>
      <c r="B10" s="591" t="s">
        <v>374</v>
      </c>
      <c r="C10" s="30" t="s">
        <v>751</v>
      </c>
      <c r="D10" s="30" t="s">
        <v>751</v>
      </c>
      <c r="E10" s="30" t="s">
        <v>751</v>
      </c>
      <c r="F10" s="30"/>
      <c r="G10" s="30" t="s">
        <v>751</v>
      </c>
      <c r="H10" s="30" t="s">
        <v>751</v>
      </c>
      <c r="I10" s="30" t="s">
        <v>751</v>
      </c>
      <c r="J10" s="30" t="s">
        <v>751</v>
      </c>
      <c r="K10" s="30"/>
      <c r="L10" s="2"/>
    </row>
    <row r="11" spans="1:12" ht="14.45" x14ac:dyDescent="0.35">
      <c r="A11" s="22">
        <v>6</v>
      </c>
      <c r="B11" s="591" t="s">
        <v>378</v>
      </c>
      <c r="C11" s="30" t="s">
        <v>751</v>
      </c>
      <c r="D11" s="30" t="s">
        <v>751</v>
      </c>
      <c r="E11" s="30" t="s">
        <v>751</v>
      </c>
      <c r="F11" s="30"/>
      <c r="G11" s="30" t="s">
        <v>751</v>
      </c>
      <c r="H11" s="30" t="s">
        <v>751</v>
      </c>
      <c r="I11" s="30" t="s">
        <v>751</v>
      </c>
      <c r="J11" s="30" t="s">
        <v>751</v>
      </c>
      <c r="K11" s="30" t="s">
        <v>751</v>
      </c>
      <c r="L11" s="2"/>
    </row>
    <row r="12" spans="1:12" ht="14.45" x14ac:dyDescent="0.35">
      <c r="A12" s="22">
        <v>7</v>
      </c>
      <c r="B12" s="591" t="s">
        <v>387</v>
      </c>
      <c r="C12" s="30" t="s">
        <v>751</v>
      </c>
      <c r="D12" s="30" t="s">
        <v>751</v>
      </c>
      <c r="E12" s="30" t="s">
        <v>751</v>
      </c>
      <c r="F12" s="30" t="s">
        <v>751</v>
      </c>
      <c r="G12" s="30" t="s">
        <v>751</v>
      </c>
      <c r="H12" s="30" t="s">
        <v>751</v>
      </c>
      <c r="I12" s="30" t="s">
        <v>751</v>
      </c>
      <c r="J12" s="30" t="s">
        <v>751</v>
      </c>
      <c r="K12" s="30"/>
      <c r="L12" s="2"/>
    </row>
    <row r="13" spans="1:12" ht="14.45" x14ac:dyDescent="0.35">
      <c r="A13" s="22">
        <v>8</v>
      </c>
      <c r="B13" s="591" t="s">
        <v>375</v>
      </c>
      <c r="C13" s="30" t="s">
        <v>751</v>
      </c>
      <c r="D13" s="30" t="s">
        <v>751</v>
      </c>
      <c r="E13" s="30" t="s">
        <v>751</v>
      </c>
      <c r="F13" s="30"/>
      <c r="G13" s="30" t="s">
        <v>751</v>
      </c>
      <c r="H13" s="30" t="s">
        <v>751</v>
      </c>
      <c r="I13" s="30" t="s">
        <v>751</v>
      </c>
      <c r="J13" s="30" t="s">
        <v>751</v>
      </c>
      <c r="K13" s="30"/>
      <c r="L13" s="2"/>
    </row>
    <row r="14" spans="1:12" ht="14.45" x14ac:dyDescent="0.35">
      <c r="A14" s="22">
        <v>9</v>
      </c>
      <c r="B14" s="591" t="s">
        <v>376</v>
      </c>
      <c r="C14" s="30" t="s">
        <v>751</v>
      </c>
      <c r="D14" s="30" t="s">
        <v>751</v>
      </c>
      <c r="E14" s="30"/>
      <c r="F14" s="30"/>
      <c r="G14" s="30" t="s">
        <v>751</v>
      </c>
      <c r="H14" s="30"/>
      <c r="I14" s="30" t="s">
        <v>751</v>
      </c>
      <c r="J14" s="30"/>
      <c r="K14" s="30"/>
      <c r="L14" s="2"/>
    </row>
    <row r="15" spans="1:12" x14ac:dyDescent="0.25">
      <c r="A15" s="22">
        <v>10</v>
      </c>
      <c r="B15" s="591" t="s">
        <v>377</v>
      </c>
      <c r="C15" s="30" t="s">
        <v>751</v>
      </c>
      <c r="D15" s="30" t="s">
        <v>751</v>
      </c>
      <c r="E15" s="30" t="s">
        <v>751</v>
      </c>
      <c r="F15" s="30" t="s">
        <v>751</v>
      </c>
      <c r="G15" s="30" t="s">
        <v>751</v>
      </c>
      <c r="H15" s="30" t="s">
        <v>751</v>
      </c>
      <c r="I15" s="30" t="s">
        <v>751</v>
      </c>
      <c r="J15" s="30"/>
      <c r="K15" s="30" t="s">
        <v>751</v>
      </c>
      <c r="L15" s="2"/>
    </row>
    <row r="16" spans="1:12" ht="14.45" x14ac:dyDescent="0.35">
      <c r="A16" s="22">
        <v>11</v>
      </c>
      <c r="B16" s="591" t="s">
        <v>754</v>
      </c>
      <c r="C16" s="30"/>
      <c r="D16" s="30" t="s">
        <v>751</v>
      </c>
      <c r="E16" s="30" t="s">
        <v>751</v>
      </c>
      <c r="F16" s="30"/>
      <c r="G16" s="30"/>
      <c r="H16" s="30" t="s">
        <v>751</v>
      </c>
      <c r="I16" s="30" t="s">
        <v>751</v>
      </c>
      <c r="J16" s="30" t="s">
        <v>751</v>
      </c>
      <c r="K16" s="30"/>
      <c r="L16" s="2"/>
    </row>
    <row r="17" spans="1:12" ht="14.45" x14ac:dyDescent="0.35">
      <c r="A17" s="22">
        <v>12</v>
      </c>
      <c r="B17" s="591" t="s">
        <v>381</v>
      </c>
      <c r="C17" s="30" t="s">
        <v>751</v>
      </c>
      <c r="D17" s="30" t="s">
        <v>751</v>
      </c>
      <c r="E17" s="30" t="s">
        <v>751</v>
      </c>
      <c r="F17" s="30" t="s">
        <v>751</v>
      </c>
      <c r="G17" s="30" t="s">
        <v>751</v>
      </c>
      <c r="H17" s="30" t="s">
        <v>751</v>
      </c>
      <c r="I17" s="30" t="s">
        <v>751</v>
      </c>
      <c r="J17" s="30"/>
      <c r="K17" s="30" t="s">
        <v>751</v>
      </c>
      <c r="L17" s="2"/>
    </row>
    <row r="18" spans="1:12" ht="14.45" x14ac:dyDescent="0.35">
      <c r="A18" s="22">
        <v>13</v>
      </c>
      <c r="B18" s="591" t="s">
        <v>382</v>
      </c>
      <c r="C18" s="30" t="s">
        <v>751</v>
      </c>
      <c r="D18" s="30" t="s">
        <v>751</v>
      </c>
      <c r="E18" s="30" t="s">
        <v>751</v>
      </c>
      <c r="F18" s="30"/>
      <c r="G18" s="30" t="s">
        <v>751</v>
      </c>
      <c r="H18" s="30" t="s">
        <v>751</v>
      </c>
      <c r="I18" s="30" t="s">
        <v>751</v>
      </c>
      <c r="J18" s="30"/>
      <c r="K18" s="30" t="s">
        <v>751</v>
      </c>
      <c r="L18" s="2"/>
    </row>
    <row r="19" spans="1:12" x14ac:dyDescent="0.25">
      <c r="A19" s="22">
        <v>14</v>
      </c>
      <c r="B19" s="591" t="s">
        <v>385</v>
      </c>
      <c r="C19" s="30" t="s">
        <v>751</v>
      </c>
      <c r="D19" s="30" t="s">
        <v>751</v>
      </c>
      <c r="E19" s="30" t="s">
        <v>751</v>
      </c>
      <c r="F19" s="30" t="s">
        <v>751</v>
      </c>
      <c r="G19" s="30" t="s">
        <v>751</v>
      </c>
      <c r="H19" s="30" t="s">
        <v>751</v>
      </c>
      <c r="I19" s="30" t="s">
        <v>751</v>
      </c>
      <c r="J19" s="30"/>
      <c r="K19" s="30"/>
      <c r="L19" s="2"/>
    </row>
    <row r="20" spans="1:12" ht="14.45" x14ac:dyDescent="0.35">
      <c r="A20" s="22">
        <v>15</v>
      </c>
      <c r="B20" s="591" t="s">
        <v>755</v>
      </c>
      <c r="C20" s="30" t="s">
        <v>751</v>
      </c>
      <c r="D20" s="30" t="s">
        <v>751</v>
      </c>
      <c r="E20" s="30" t="s">
        <v>751</v>
      </c>
      <c r="F20" s="30" t="s">
        <v>751</v>
      </c>
      <c r="G20" s="30" t="s">
        <v>751</v>
      </c>
      <c r="H20" s="30" t="s">
        <v>751</v>
      </c>
      <c r="I20" s="30" t="s">
        <v>751</v>
      </c>
      <c r="J20" s="30" t="s">
        <v>751</v>
      </c>
      <c r="K20" s="30"/>
      <c r="L20" s="2"/>
    </row>
    <row r="21" spans="1:12" ht="14.45" x14ac:dyDescent="0.35">
      <c r="A21" s="22">
        <v>16</v>
      </c>
      <c r="B21" s="591" t="s">
        <v>386</v>
      </c>
      <c r="C21" s="30" t="s">
        <v>751</v>
      </c>
      <c r="D21" s="30" t="s">
        <v>751</v>
      </c>
      <c r="E21" s="30" t="s">
        <v>751</v>
      </c>
      <c r="F21" s="30"/>
      <c r="G21" s="30" t="s">
        <v>751</v>
      </c>
      <c r="H21" s="30" t="s">
        <v>751</v>
      </c>
      <c r="I21" s="30" t="s">
        <v>751</v>
      </c>
      <c r="J21" s="30" t="s">
        <v>751</v>
      </c>
      <c r="K21" s="30"/>
      <c r="L21" s="2"/>
    </row>
    <row r="22" spans="1:12" x14ac:dyDescent="0.25">
      <c r="A22" s="22">
        <v>17</v>
      </c>
      <c r="B22" s="591" t="s">
        <v>383</v>
      </c>
      <c r="C22" s="30" t="s">
        <v>751</v>
      </c>
      <c r="D22" s="30" t="s">
        <v>751</v>
      </c>
      <c r="E22" s="30" t="s">
        <v>751</v>
      </c>
      <c r="F22" s="30"/>
      <c r="G22" s="30" t="s">
        <v>751</v>
      </c>
      <c r="H22" s="30" t="s">
        <v>751</v>
      </c>
      <c r="I22" s="30" t="s">
        <v>751</v>
      </c>
      <c r="J22" s="30" t="s">
        <v>751</v>
      </c>
      <c r="K22" s="30"/>
      <c r="L22" s="2"/>
    </row>
    <row r="23" spans="1:12" ht="14.45" x14ac:dyDescent="0.35">
      <c r="A23" s="22">
        <v>18</v>
      </c>
      <c r="B23" s="591" t="s">
        <v>380</v>
      </c>
      <c r="C23" s="30" t="s">
        <v>751</v>
      </c>
      <c r="D23" s="30" t="s">
        <v>751</v>
      </c>
      <c r="E23" s="30" t="s">
        <v>751</v>
      </c>
      <c r="F23" s="30"/>
      <c r="G23" s="30" t="s">
        <v>751</v>
      </c>
      <c r="H23" s="30" t="s">
        <v>751</v>
      </c>
      <c r="I23" s="30" t="s">
        <v>751</v>
      </c>
      <c r="J23" s="30" t="s">
        <v>751</v>
      </c>
      <c r="K23" s="30"/>
      <c r="L23" s="2"/>
    </row>
    <row r="24" spans="1:12" ht="14.45" x14ac:dyDescent="0.35">
      <c r="A24" s="22">
        <v>19</v>
      </c>
      <c r="B24" s="591" t="s">
        <v>388</v>
      </c>
      <c r="C24" s="30" t="s">
        <v>751</v>
      </c>
      <c r="D24" s="30" t="s">
        <v>751</v>
      </c>
      <c r="E24" s="30" t="s">
        <v>751</v>
      </c>
      <c r="F24" s="30" t="s">
        <v>751</v>
      </c>
      <c r="G24" s="30" t="s">
        <v>751</v>
      </c>
      <c r="H24" s="30" t="s">
        <v>751</v>
      </c>
      <c r="I24" s="30" t="s">
        <v>751</v>
      </c>
      <c r="J24" s="30"/>
      <c r="K24" s="30"/>
      <c r="L24" s="2"/>
    </row>
    <row r="25" spans="1:12" ht="14.45" x14ac:dyDescent="0.35">
      <c r="A25" s="22">
        <v>20</v>
      </c>
      <c r="B25" s="591" t="s">
        <v>384</v>
      </c>
      <c r="C25" s="30" t="s">
        <v>751</v>
      </c>
      <c r="D25" s="30" t="s">
        <v>751</v>
      </c>
      <c r="E25" s="30" t="s">
        <v>751</v>
      </c>
      <c r="F25" s="30" t="s">
        <v>751</v>
      </c>
      <c r="G25" s="30"/>
      <c r="H25" s="30"/>
      <c r="I25" s="30" t="s">
        <v>751</v>
      </c>
      <c r="J25" s="30"/>
      <c r="K25" s="30" t="s">
        <v>751</v>
      </c>
      <c r="L25" s="2"/>
    </row>
    <row r="26" spans="1:12" x14ac:dyDescent="0.25">
      <c r="A26" s="22">
        <v>21</v>
      </c>
      <c r="B26" s="591" t="s">
        <v>389</v>
      </c>
      <c r="C26" s="30" t="s">
        <v>751</v>
      </c>
      <c r="D26" s="30" t="s">
        <v>751</v>
      </c>
      <c r="E26" s="30" t="s">
        <v>751</v>
      </c>
      <c r="F26" s="30"/>
      <c r="G26" s="30" t="s">
        <v>751</v>
      </c>
      <c r="H26" s="30"/>
      <c r="I26" s="30" t="s">
        <v>751</v>
      </c>
      <c r="J26" s="30" t="s">
        <v>751</v>
      </c>
      <c r="K26" s="30"/>
      <c r="L26" s="2"/>
    </row>
    <row r="27" spans="1:12" ht="14.45" x14ac:dyDescent="0.35">
      <c r="A27" s="180">
        <v>22</v>
      </c>
      <c r="B27" s="183" t="s">
        <v>756</v>
      </c>
      <c r="C27" s="23"/>
      <c r="D27" s="23" t="s">
        <v>751</v>
      </c>
      <c r="E27" s="23" t="s">
        <v>751</v>
      </c>
      <c r="F27" s="23"/>
      <c r="G27" s="23"/>
      <c r="H27" s="23" t="s">
        <v>751</v>
      </c>
      <c r="I27" s="23" t="s">
        <v>751</v>
      </c>
      <c r="J27" s="23"/>
      <c r="K27" s="23" t="s">
        <v>751</v>
      </c>
      <c r="L27" s="2"/>
    </row>
    <row r="28" spans="1:12" x14ac:dyDescent="0.25">
      <c r="A28" s="2" t="s">
        <v>757</v>
      </c>
      <c r="B28" s="178"/>
      <c r="C28" s="2"/>
      <c r="D28" s="2"/>
      <c r="E28" s="2"/>
      <c r="F28" s="2"/>
      <c r="G28" s="2"/>
      <c r="H28" s="2"/>
      <c r="I28" s="2"/>
      <c r="J28" s="2"/>
      <c r="K28" s="169"/>
      <c r="L28" s="2"/>
    </row>
    <row r="29" spans="1:12" x14ac:dyDescent="0.25">
      <c r="A29" s="2" t="s">
        <v>758</v>
      </c>
      <c r="B29" s="2"/>
      <c r="C29" s="2"/>
      <c r="D29" s="2"/>
      <c r="E29" s="2"/>
      <c r="F29" s="2"/>
      <c r="G29" s="2"/>
      <c r="H29" s="2"/>
      <c r="I29" s="2"/>
      <c r="J29" s="2"/>
      <c r="K29" s="2"/>
      <c r="L29" s="2"/>
    </row>
    <row r="30" spans="1:12" ht="14.45" x14ac:dyDescent="0.35">
      <c r="A30" s="2"/>
      <c r="B30" s="2"/>
      <c r="C30" s="2"/>
      <c r="D30" s="2"/>
      <c r="E30" s="2"/>
      <c r="F30" s="2"/>
      <c r="G30" s="2"/>
      <c r="H30" s="2"/>
      <c r="I30" s="2"/>
      <c r="J30" s="2"/>
      <c r="K30" s="2"/>
      <c r="L30" s="2"/>
    </row>
    <row r="31" spans="1:12" ht="14.45" x14ac:dyDescent="0.35">
      <c r="A31" s="2"/>
      <c r="B31" s="2"/>
      <c r="C31" s="2"/>
      <c r="D31" s="2"/>
      <c r="E31" s="2"/>
      <c r="F31" s="2"/>
      <c r="G31" s="2"/>
      <c r="H31" s="2"/>
      <c r="I31" s="2"/>
      <c r="J31" s="2"/>
      <c r="K31" s="2"/>
      <c r="L31" s="2"/>
    </row>
    <row r="32" spans="1:12" x14ac:dyDescent="0.25">
      <c r="A32" s="2"/>
      <c r="B32" s="2"/>
      <c r="C32" s="2"/>
      <c r="D32" s="2"/>
      <c r="E32" s="2"/>
      <c r="F32" s="2"/>
      <c r="G32" s="2"/>
      <c r="H32" s="2"/>
      <c r="I32" s="2"/>
      <c r="J32" s="2"/>
      <c r="K32" s="2"/>
      <c r="L32" s="2"/>
    </row>
    <row r="33" spans="1:12" x14ac:dyDescent="0.25">
      <c r="A33" s="2"/>
      <c r="B33" s="2"/>
      <c r="C33" s="2"/>
      <c r="D33" s="2"/>
      <c r="E33" s="2"/>
      <c r="F33" s="2"/>
      <c r="G33" s="2"/>
      <c r="H33" s="2"/>
      <c r="I33" s="2"/>
      <c r="J33" s="2"/>
      <c r="K33" s="2"/>
      <c r="L33" s="2"/>
    </row>
  </sheetData>
  <mergeCells count="4">
    <mergeCell ref="A4:B5"/>
    <mergeCell ref="C4:H4"/>
    <mergeCell ref="I4:J4"/>
    <mergeCell ref="K4:K5"/>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F1" sqref="F1"/>
    </sheetView>
  </sheetViews>
  <sheetFormatPr baseColWidth="10" defaultColWidth="11.42578125" defaultRowHeight="12.75" x14ac:dyDescent="0.2"/>
  <cols>
    <col min="1" max="1" width="21.140625" style="2" customWidth="1"/>
    <col min="2" max="2" width="11.85546875" style="2" bestFit="1" customWidth="1"/>
    <col min="3" max="5" width="5.28515625" style="2" bestFit="1" customWidth="1"/>
    <col min="6" max="7" width="6.7109375" style="2" bestFit="1" customWidth="1"/>
    <col min="8" max="8" width="5.28515625" style="2" bestFit="1" customWidth="1"/>
    <col min="9" max="11" width="5.42578125" style="2" bestFit="1" customWidth="1"/>
    <col min="12" max="13" width="6.7109375" style="2" bestFit="1" customWidth="1"/>
    <col min="14" max="14" width="5.42578125" style="2" bestFit="1" customWidth="1"/>
    <col min="15" max="16384" width="11.42578125" style="2"/>
  </cols>
  <sheetData>
    <row r="1" spans="1:14" ht="12.95" x14ac:dyDescent="0.3">
      <c r="A1" s="1" t="s">
        <v>860</v>
      </c>
    </row>
    <row r="2" spans="1:14" x14ac:dyDescent="0.2">
      <c r="A2" s="1" t="s">
        <v>861</v>
      </c>
    </row>
    <row r="4" spans="1:14" ht="15" x14ac:dyDescent="0.2">
      <c r="A4" s="858" t="s">
        <v>840</v>
      </c>
      <c r="B4" s="852" t="s">
        <v>841</v>
      </c>
      <c r="C4" s="858" t="s">
        <v>842</v>
      </c>
      <c r="D4" s="852"/>
      <c r="E4" s="852"/>
      <c r="F4" s="852"/>
      <c r="G4" s="852"/>
      <c r="H4" s="952"/>
      <c r="I4" s="953" t="s">
        <v>881</v>
      </c>
      <c r="J4" s="954"/>
      <c r="K4" s="954"/>
      <c r="L4" s="954"/>
      <c r="M4" s="954"/>
      <c r="N4" s="955"/>
    </row>
    <row r="5" spans="1:14" ht="25.5" customHeight="1" x14ac:dyDescent="0.2">
      <c r="A5" s="939"/>
      <c r="B5" s="951"/>
      <c r="C5" s="798">
        <v>2019</v>
      </c>
      <c r="D5" s="664">
        <v>2018</v>
      </c>
      <c r="E5" s="664">
        <v>2017</v>
      </c>
      <c r="F5" s="664">
        <v>2016</v>
      </c>
      <c r="G5" s="664">
        <v>2015</v>
      </c>
      <c r="H5" s="799">
        <v>2014</v>
      </c>
      <c r="I5" s="798">
        <v>2019</v>
      </c>
      <c r="J5" s="664">
        <v>2018</v>
      </c>
      <c r="K5" s="664">
        <v>2017</v>
      </c>
      <c r="L5" s="664">
        <v>2016</v>
      </c>
      <c r="M5" s="664">
        <v>2015</v>
      </c>
      <c r="N5" s="799">
        <v>2014</v>
      </c>
    </row>
    <row r="6" spans="1:14" x14ac:dyDescent="0.2">
      <c r="A6" s="956">
        <v>6.6000000000000003E-2</v>
      </c>
      <c r="B6" s="957" t="s">
        <v>843</v>
      </c>
      <c r="C6" s="634">
        <v>14</v>
      </c>
      <c r="D6" s="780">
        <v>14</v>
      </c>
      <c r="E6" s="780">
        <v>14</v>
      </c>
      <c r="F6" s="780">
        <v>13</v>
      </c>
      <c r="G6" s="780">
        <v>13</v>
      </c>
      <c r="H6" s="237">
        <v>13</v>
      </c>
      <c r="I6" s="637">
        <v>3651</v>
      </c>
      <c r="J6" s="638">
        <v>3583</v>
      </c>
      <c r="K6" s="638">
        <v>3467</v>
      </c>
      <c r="L6" s="638">
        <v>3066</v>
      </c>
      <c r="M6" s="638">
        <v>2883</v>
      </c>
      <c r="N6" s="239">
        <v>2855</v>
      </c>
    </row>
    <row r="7" spans="1:14" x14ac:dyDescent="0.2">
      <c r="A7" s="956"/>
      <c r="B7" s="957"/>
      <c r="C7" s="639">
        <v>1</v>
      </c>
      <c r="D7" s="641">
        <v>1</v>
      </c>
      <c r="E7" s="641">
        <v>1</v>
      </c>
      <c r="F7" s="645">
        <v>0.92900000000000005</v>
      </c>
      <c r="G7" s="645">
        <v>0.92900000000000005</v>
      </c>
      <c r="H7" s="644">
        <v>1</v>
      </c>
      <c r="I7" s="639">
        <v>1</v>
      </c>
      <c r="J7" s="641">
        <v>1</v>
      </c>
      <c r="K7" s="641">
        <v>1</v>
      </c>
      <c r="L7" s="645">
        <v>0.91500000000000004</v>
      </c>
      <c r="M7" s="645">
        <v>0.91100000000000003</v>
      </c>
      <c r="N7" s="644">
        <v>1</v>
      </c>
    </row>
    <row r="8" spans="1:14" x14ac:dyDescent="0.2">
      <c r="A8" s="958">
        <v>3.3000000000000002E-2</v>
      </c>
      <c r="B8" s="949" t="s">
        <v>844</v>
      </c>
      <c r="C8" s="800">
        <v>0</v>
      </c>
      <c r="D8" s="781">
        <v>0</v>
      </c>
      <c r="E8" s="781">
        <v>0</v>
      </c>
      <c r="F8" s="781">
        <v>1</v>
      </c>
      <c r="G8" s="781">
        <v>1</v>
      </c>
      <c r="H8" s="801">
        <v>0</v>
      </c>
      <c r="I8" s="800">
        <v>0</v>
      </c>
      <c r="J8" s="781">
        <v>0</v>
      </c>
      <c r="K8" s="781">
        <v>0</v>
      </c>
      <c r="L8" s="781">
        <v>284</v>
      </c>
      <c r="M8" s="781">
        <v>280</v>
      </c>
      <c r="N8" s="801">
        <v>0</v>
      </c>
    </row>
    <row r="9" spans="1:14" x14ac:dyDescent="0.2">
      <c r="A9" s="959"/>
      <c r="B9" s="950"/>
      <c r="C9" s="802">
        <v>0</v>
      </c>
      <c r="D9" s="804">
        <v>0</v>
      </c>
      <c r="E9" s="804">
        <v>0</v>
      </c>
      <c r="F9" s="812">
        <v>7.0999999999999994E-2</v>
      </c>
      <c r="G9" s="812">
        <v>7.0999999999999994E-2</v>
      </c>
      <c r="H9" s="806">
        <v>0</v>
      </c>
      <c r="I9" s="802">
        <v>0</v>
      </c>
      <c r="J9" s="804">
        <v>0</v>
      </c>
      <c r="K9" s="804">
        <v>0</v>
      </c>
      <c r="L9" s="812">
        <v>8.5000000000000006E-2</v>
      </c>
      <c r="M9" s="812">
        <v>8.8999999999999996E-2</v>
      </c>
      <c r="N9" s="806">
        <v>0</v>
      </c>
    </row>
    <row r="10" spans="1:14" x14ac:dyDescent="0.2">
      <c r="A10" s="947">
        <v>0</v>
      </c>
      <c r="B10" s="949" t="s">
        <v>845</v>
      </c>
      <c r="C10" s="800">
        <v>0</v>
      </c>
      <c r="D10" s="781">
        <v>0</v>
      </c>
      <c r="E10" s="781">
        <v>0</v>
      </c>
      <c r="F10" s="781">
        <v>0</v>
      </c>
      <c r="G10" s="781">
        <v>0</v>
      </c>
      <c r="H10" s="801">
        <v>0</v>
      </c>
      <c r="I10" s="800">
        <v>0</v>
      </c>
      <c r="J10" s="781">
        <v>0</v>
      </c>
      <c r="K10" s="781">
        <v>0</v>
      </c>
      <c r="L10" s="781">
        <v>0</v>
      </c>
      <c r="M10" s="781">
        <v>0</v>
      </c>
      <c r="N10" s="801">
        <v>0</v>
      </c>
    </row>
    <row r="11" spans="1:14" x14ac:dyDescent="0.2">
      <c r="A11" s="948"/>
      <c r="B11" s="950"/>
      <c r="C11" s="802">
        <v>0</v>
      </c>
      <c r="D11" s="804">
        <v>0</v>
      </c>
      <c r="E11" s="804">
        <v>0</v>
      </c>
      <c r="F11" s="804">
        <v>0</v>
      </c>
      <c r="G11" s="804">
        <v>0</v>
      </c>
      <c r="H11" s="806">
        <v>0</v>
      </c>
      <c r="I11" s="802">
        <v>0</v>
      </c>
      <c r="J11" s="804">
        <v>0</v>
      </c>
      <c r="K11" s="804">
        <v>0</v>
      </c>
      <c r="L11" s="804">
        <v>0</v>
      </c>
      <c r="M11" s="804">
        <v>0</v>
      </c>
      <c r="N11" s="806">
        <v>0</v>
      </c>
    </row>
    <row r="12" spans="1:14" ht="12.95" x14ac:dyDescent="0.3">
      <c r="A12" s="939" t="s">
        <v>815</v>
      </c>
      <c r="B12" s="951"/>
      <c r="C12" s="798">
        <v>14</v>
      </c>
      <c r="D12" s="664">
        <v>14</v>
      </c>
      <c r="E12" s="664">
        <v>14</v>
      </c>
      <c r="F12" s="664">
        <v>14</v>
      </c>
      <c r="G12" s="664">
        <v>14</v>
      </c>
      <c r="H12" s="799">
        <v>13</v>
      </c>
      <c r="I12" s="807">
        <v>3651</v>
      </c>
      <c r="J12" s="808">
        <v>3583</v>
      </c>
      <c r="K12" s="808">
        <v>3467</v>
      </c>
      <c r="L12" s="808">
        <v>3350</v>
      </c>
      <c r="M12" s="808">
        <v>3163</v>
      </c>
      <c r="N12" s="809">
        <v>2855</v>
      </c>
    </row>
    <row r="13" spans="1:14" x14ac:dyDescent="0.2">
      <c r="A13" s="892" t="s">
        <v>862</v>
      </c>
      <c r="B13" s="892"/>
      <c r="C13" s="892"/>
      <c r="D13" s="892"/>
      <c r="E13" s="892"/>
      <c r="F13" s="892"/>
      <c r="G13" s="892"/>
      <c r="H13" s="892"/>
      <c r="I13" s="892"/>
      <c r="J13" s="892"/>
      <c r="K13" s="892"/>
      <c r="L13" s="892"/>
      <c r="M13" s="892"/>
      <c r="N13" s="892"/>
    </row>
    <row r="14" spans="1:14" x14ac:dyDescent="0.2">
      <c r="A14" s="960"/>
      <c r="B14" s="960"/>
      <c r="C14" s="960"/>
      <c r="D14" s="960"/>
      <c r="E14" s="960"/>
      <c r="F14" s="960"/>
      <c r="G14" s="960"/>
      <c r="H14" s="960"/>
      <c r="I14" s="960"/>
      <c r="J14" s="960"/>
      <c r="K14" s="960"/>
      <c r="L14" s="960"/>
      <c r="M14" s="960"/>
      <c r="N14" s="960"/>
    </row>
    <row r="15" spans="1:14" x14ac:dyDescent="0.2">
      <c r="A15" s="960"/>
      <c r="B15" s="960"/>
      <c r="C15" s="960"/>
      <c r="D15" s="960"/>
      <c r="E15" s="960"/>
      <c r="F15" s="960"/>
      <c r="G15" s="960"/>
      <c r="H15" s="960"/>
      <c r="I15" s="960"/>
      <c r="J15" s="960"/>
      <c r="K15" s="960"/>
      <c r="L15" s="960"/>
      <c r="M15" s="960"/>
      <c r="N15" s="960"/>
    </row>
    <row r="16" spans="1:14" ht="12.95" x14ac:dyDescent="0.3">
      <c r="A16" s="2" t="s">
        <v>5</v>
      </c>
    </row>
  </sheetData>
  <mergeCells count="12">
    <mergeCell ref="A13:N15"/>
    <mergeCell ref="A4:A5"/>
    <mergeCell ref="B4:B5"/>
    <mergeCell ref="C4:H4"/>
    <mergeCell ref="I4:N4"/>
    <mergeCell ref="A6:A7"/>
    <mergeCell ref="B6:B7"/>
    <mergeCell ref="A8:A9"/>
    <mergeCell ref="B8:B9"/>
    <mergeCell ref="A10:A11"/>
    <mergeCell ref="B10:B11"/>
    <mergeCell ref="A12:B12"/>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selection activeCell="F1" sqref="F1"/>
    </sheetView>
  </sheetViews>
  <sheetFormatPr baseColWidth="10" defaultColWidth="11.42578125" defaultRowHeight="12.75" x14ac:dyDescent="0.2"/>
  <cols>
    <col min="1" max="1" width="25.42578125" style="2" customWidth="1"/>
    <col min="2" max="2" width="3.5703125" style="2" bestFit="1" customWidth="1"/>
    <col min="3" max="3" width="7.140625" style="2" bestFit="1" customWidth="1"/>
    <col min="4" max="4" width="3" style="2" bestFit="1" customWidth="1"/>
    <col min="5" max="5" width="6.7109375" style="2" bestFit="1" customWidth="1"/>
    <col min="6" max="6" width="3" style="2" bestFit="1" customWidth="1"/>
    <col min="7" max="7" width="6.7109375" style="2" bestFit="1" customWidth="1"/>
    <col min="8" max="8" width="3" style="2" bestFit="1" customWidth="1"/>
    <col min="9" max="9" width="6.7109375" style="2" bestFit="1" customWidth="1"/>
    <col min="10" max="10" width="3" style="2" bestFit="1" customWidth="1"/>
    <col min="11" max="11" width="6.7109375" style="2" bestFit="1" customWidth="1"/>
    <col min="12" max="12" width="3" style="2" bestFit="1" customWidth="1"/>
    <col min="13" max="13" width="6.7109375" style="2" bestFit="1" customWidth="1"/>
    <col min="14" max="16384" width="11.42578125" style="2"/>
  </cols>
  <sheetData>
    <row r="1" spans="1:13" ht="12.95" x14ac:dyDescent="0.3">
      <c r="A1" s="1" t="s">
        <v>863</v>
      </c>
    </row>
    <row r="2" spans="1:13" x14ac:dyDescent="0.2">
      <c r="A2" s="1" t="s">
        <v>864</v>
      </c>
    </row>
    <row r="4" spans="1:13" x14ac:dyDescent="0.2">
      <c r="A4" s="800"/>
      <c r="B4" s="858" t="s">
        <v>849</v>
      </c>
      <c r="C4" s="952"/>
      <c r="D4" s="858" t="s">
        <v>850</v>
      </c>
      <c r="E4" s="952"/>
      <c r="F4" s="858" t="s">
        <v>851</v>
      </c>
      <c r="G4" s="952"/>
      <c r="H4" s="858" t="s">
        <v>852</v>
      </c>
      <c r="I4" s="952"/>
      <c r="J4" s="858" t="s">
        <v>853</v>
      </c>
      <c r="K4" s="952"/>
      <c r="L4" s="852" t="s">
        <v>865</v>
      </c>
      <c r="M4" s="952"/>
    </row>
    <row r="5" spans="1:13" x14ac:dyDescent="0.2">
      <c r="A5" s="798" t="s">
        <v>841</v>
      </c>
      <c r="B5" s="798" t="s">
        <v>854</v>
      </c>
      <c r="C5" s="799" t="s">
        <v>654</v>
      </c>
      <c r="D5" s="798" t="s">
        <v>854</v>
      </c>
      <c r="E5" s="799" t="s">
        <v>654</v>
      </c>
      <c r="F5" s="798" t="s">
        <v>854</v>
      </c>
      <c r="G5" s="799" t="s">
        <v>654</v>
      </c>
      <c r="H5" s="798" t="s">
        <v>854</v>
      </c>
      <c r="I5" s="799" t="s">
        <v>654</v>
      </c>
      <c r="J5" s="798" t="s">
        <v>854</v>
      </c>
      <c r="K5" s="799" t="s">
        <v>654</v>
      </c>
      <c r="L5" s="664" t="s">
        <v>854</v>
      </c>
      <c r="M5" s="799" t="s">
        <v>654</v>
      </c>
    </row>
    <row r="6" spans="1:13" ht="12.95" x14ac:dyDescent="0.3">
      <c r="A6" s="639">
        <v>1</v>
      </c>
      <c r="B6" s="650">
        <v>7</v>
      </c>
      <c r="C6" s="642">
        <v>0.5</v>
      </c>
      <c r="D6" s="650">
        <v>7</v>
      </c>
      <c r="E6" s="642">
        <v>0.5</v>
      </c>
      <c r="F6" s="650">
        <v>7</v>
      </c>
      <c r="G6" s="642">
        <v>0.5</v>
      </c>
      <c r="H6" s="650">
        <v>6</v>
      </c>
      <c r="I6" s="642">
        <v>0.42899999999999999</v>
      </c>
      <c r="J6" s="650">
        <v>9</v>
      </c>
      <c r="K6" s="642">
        <v>0.64300000000000002</v>
      </c>
      <c r="L6" s="648">
        <v>12</v>
      </c>
      <c r="M6" s="642">
        <v>0.92300000000000004</v>
      </c>
    </row>
    <row r="7" spans="1:13" ht="12.95" x14ac:dyDescent="0.3">
      <c r="A7" s="634" t="s">
        <v>855</v>
      </c>
      <c r="B7" s="650">
        <v>4</v>
      </c>
      <c r="C7" s="642">
        <v>0.28599999999999998</v>
      </c>
      <c r="D7" s="650">
        <v>2</v>
      </c>
      <c r="E7" s="642">
        <v>0.14299999999999999</v>
      </c>
      <c r="F7" s="650">
        <v>6</v>
      </c>
      <c r="G7" s="642">
        <v>0.42899999999999999</v>
      </c>
      <c r="H7" s="650">
        <v>4</v>
      </c>
      <c r="I7" s="642">
        <v>0.28599999999999998</v>
      </c>
      <c r="J7" s="650">
        <v>4</v>
      </c>
      <c r="K7" s="642">
        <v>0.28599999999999998</v>
      </c>
      <c r="L7" s="648">
        <v>0</v>
      </c>
      <c r="M7" s="644">
        <v>0</v>
      </c>
    </row>
    <row r="8" spans="1:13" ht="12.95" x14ac:dyDescent="0.3">
      <c r="A8" s="634" t="s">
        <v>856</v>
      </c>
      <c r="B8" s="650">
        <v>3</v>
      </c>
      <c r="C8" s="642">
        <v>0.214</v>
      </c>
      <c r="D8" s="650">
        <v>5</v>
      </c>
      <c r="E8" s="642">
        <v>0.35699999999999998</v>
      </c>
      <c r="F8" s="650">
        <v>1</v>
      </c>
      <c r="G8" s="642">
        <v>7.0999999999999994E-2</v>
      </c>
      <c r="H8" s="650">
        <v>3</v>
      </c>
      <c r="I8" s="642">
        <v>0.214</v>
      </c>
      <c r="J8" s="650">
        <v>0</v>
      </c>
      <c r="K8" s="644">
        <v>0</v>
      </c>
      <c r="L8" s="648">
        <v>1</v>
      </c>
      <c r="M8" s="642">
        <v>7.6999999999999999E-2</v>
      </c>
    </row>
    <row r="9" spans="1:13" ht="12.95" x14ac:dyDescent="0.3">
      <c r="A9" s="634" t="s">
        <v>857</v>
      </c>
      <c r="B9" s="650">
        <v>0</v>
      </c>
      <c r="C9" s="644">
        <v>0</v>
      </c>
      <c r="D9" s="650">
        <v>0</v>
      </c>
      <c r="E9" s="644">
        <v>0</v>
      </c>
      <c r="F9" s="650">
        <v>0</v>
      </c>
      <c r="G9" s="644">
        <v>0</v>
      </c>
      <c r="H9" s="650">
        <v>1</v>
      </c>
      <c r="I9" s="642">
        <v>7.0999999999999994E-2</v>
      </c>
      <c r="J9" s="650">
        <v>1</v>
      </c>
      <c r="K9" s="642">
        <v>7.0999999999999994E-2</v>
      </c>
      <c r="L9" s="648">
        <v>0</v>
      </c>
      <c r="M9" s="644">
        <v>0</v>
      </c>
    </row>
    <row r="10" spans="1:13" ht="12.95" x14ac:dyDescent="0.3">
      <c r="A10" s="634" t="s">
        <v>858</v>
      </c>
      <c r="B10" s="650">
        <v>0</v>
      </c>
      <c r="C10" s="644">
        <v>0</v>
      </c>
      <c r="D10" s="650">
        <v>0</v>
      </c>
      <c r="E10" s="644">
        <v>0</v>
      </c>
      <c r="F10" s="650">
        <v>0</v>
      </c>
      <c r="G10" s="644">
        <v>0</v>
      </c>
      <c r="H10" s="650">
        <v>0</v>
      </c>
      <c r="I10" s="644">
        <v>0</v>
      </c>
      <c r="J10" s="650">
        <v>0</v>
      </c>
      <c r="K10" s="644">
        <v>0</v>
      </c>
      <c r="L10" s="648">
        <v>0</v>
      </c>
      <c r="M10" s="644">
        <v>0</v>
      </c>
    </row>
    <row r="11" spans="1:13" ht="12.95" x14ac:dyDescent="0.3">
      <c r="A11" s="634" t="s">
        <v>859</v>
      </c>
      <c r="B11" s="650">
        <v>0</v>
      </c>
      <c r="C11" s="644">
        <v>0</v>
      </c>
      <c r="D11" s="650">
        <v>0</v>
      </c>
      <c r="E11" s="644">
        <v>0</v>
      </c>
      <c r="F11" s="650">
        <v>0</v>
      </c>
      <c r="G11" s="644">
        <v>0</v>
      </c>
      <c r="H11" s="650">
        <v>0</v>
      </c>
      <c r="I11" s="644">
        <v>0</v>
      </c>
      <c r="J11" s="650">
        <v>0</v>
      </c>
      <c r="K11" s="644">
        <v>0</v>
      </c>
      <c r="L11" s="648">
        <v>0</v>
      </c>
      <c r="M11" s="644">
        <v>0</v>
      </c>
    </row>
    <row r="12" spans="1:13" ht="12.95" x14ac:dyDescent="0.3">
      <c r="A12" s="634" t="s">
        <v>845</v>
      </c>
      <c r="B12" s="650">
        <v>0</v>
      </c>
      <c r="C12" s="644">
        <v>0</v>
      </c>
      <c r="D12" s="650">
        <v>0</v>
      </c>
      <c r="E12" s="644">
        <v>0</v>
      </c>
      <c r="F12" s="650">
        <v>0</v>
      </c>
      <c r="G12" s="644">
        <v>0</v>
      </c>
      <c r="H12" s="650">
        <v>0</v>
      </c>
      <c r="I12" s="644">
        <v>0</v>
      </c>
      <c r="J12" s="650">
        <v>0</v>
      </c>
      <c r="K12" s="644">
        <v>0</v>
      </c>
      <c r="L12" s="648">
        <v>0</v>
      </c>
      <c r="M12" s="644">
        <v>0</v>
      </c>
    </row>
    <row r="13" spans="1:13" ht="12.95" x14ac:dyDescent="0.3">
      <c r="A13" s="776" t="s">
        <v>815</v>
      </c>
      <c r="B13" s="651">
        <v>14</v>
      </c>
      <c r="C13" s="646">
        <v>1</v>
      </c>
      <c r="D13" s="651">
        <v>14</v>
      </c>
      <c r="E13" s="646">
        <v>1</v>
      </c>
      <c r="F13" s="651">
        <v>14</v>
      </c>
      <c r="G13" s="646">
        <v>1</v>
      </c>
      <c r="H13" s="651">
        <v>14</v>
      </c>
      <c r="I13" s="646">
        <v>1</v>
      </c>
      <c r="J13" s="651">
        <v>14</v>
      </c>
      <c r="K13" s="646">
        <v>1</v>
      </c>
      <c r="L13" s="649">
        <v>13</v>
      </c>
      <c r="M13" s="646">
        <v>1</v>
      </c>
    </row>
    <row r="14" spans="1:13" ht="12.95" x14ac:dyDescent="0.3">
      <c r="A14" s="2" t="s">
        <v>5</v>
      </c>
    </row>
  </sheetData>
  <mergeCells count="6">
    <mergeCell ref="L4:M4"/>
    <mergeCell ref="B4:C4"/>
    <mergeCell ref="D4:E4"/>
    <mergeCell ref="F4:G4"/>
    <mergeCell ref="H4:I4"/>
    <mergeCell ref="J4:K4"/>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F1" sqref="F1"/>
    </sheetView>
  </sheetViews>
  <sheetFormatPr baseColWidth="10" defaultColWidth="11.42578125" defaultRowHeight="12.75" x14ac:dyDescent="0.2"/>
  <cols>
    <col min="1" max="1" width="15.85546875" style="2" customWidth="1"/>
    <col min="2" max="5" width="5.85546875" style="2" bestFit="1" customWidth="1"/>
    <col min="6" max="16384" width="11.42578125" style="2"/>
  </cols>
  <sheetData>
    <row r="1" spans="1:5" ht="12.95" x14ac:dyDescent="0.3">
      <c r="A1" s="1" t="s">
        <v>866</v>
      </c>
    </row>
    <row r="2" spans="1:5" x14ac:dyDescent="0.2">
      <c r="A2" s="1" t="s">
        <v>867</v>
      </c>
    </row>
    <row r="4" spans="1:5" ht="28.5" customHeight="1" x14ac:dyDescent="0.2">
      <c r="A4" s="858" t="s">
        <v>868</v>
      </c>
      <c r="B4" s="858" t="s">
        <v>869</v>
      </c>
      <c r="C4" s="952"/>
      <c r="D4" s="852" t="s">
        <v>870</v>
      </c>
      <c r="E4" s="952"/>
    </row>
    <row r="5" spans="1:5" x14ac:dyDescent="0.2">
      <c r="A5" s="939"/>
      <c r="B5" s="798">
        <v>2019</v>
      </c>
      <c r="C5" s="799">
        <v>2018</v>
      </c>
      <c r="D5" s="664">
        <v>2019</v>
      </c>
      <c r="E5" s="799">
        <v>2018</v>
      </c>
    </row>
    <row r="6" spans="1:5" x14ac:dyDescent="0.2">
      <c r="A6" s="961" t="s">
        <v>871</v>
      </c>
      <c r="B6" s="813">
        <v>7</v>
      </c>
      <c r="C6" s="814">
        <v>4</v>
      </c>
      <c r="D6" s="647">
        <v>695</v>
      </c>
      <c r="E6" s="814">
        <v>303</v>
      </c>
    </row>
    <row r="7" spans="1:5" x14ac:dyDescent="0.2">
      <c r="A7" s="962"/>
      <c r="B7" s="815" t="s">
        <v>872</v>
      </c>
      <c r="C7" s="816" t="s">
        <v>872</v>
      </c>
      <c r="D7" s="817" t="s">
        <v>872</v>
      </c>
      <c r="E7" s="816" t="s">
        <v>872</v>
      </c>
    </row>
    <row r="8" spans="1:5" x14ac:dyDescent="0.2">
      <c r="A8" s="961" t="s">
        <v>873</v>
      </c>
      <c r="B8" s="800">
        <v>0</v>
      </c>
      <c r="C8" s="801">
        <v>0</v>
      </c>
      <c r="D8" s="781">
        <v>0</v>
      </c>
      <c r="E8" s="801">
        <v>0</v>
      </c>
    </row>
    <row r="9" spans="1:5" x14ac:dyDescent="0.2">
      <c r="A9" s="962"/>
      <c r="B9" s="815" t="s">
        <v>874</v>
      </c>
      <c r="C9" s="816" t="s">
        <v>874</v>
      </c>
      <c r="D9" s="817" t="s">
        <v>874</v>
      </c>
      <c r="E9" s="816" t="s">
        <v>874</v>
      </c>
    </row>
    <row r="10" spans="1:5" x14ac:dyDescent="0.2">
      <c r="A10" s="961" t="s">
        <v>875</v>
      </c>
      <c r="B10" s="800">
        <v>0</v>
      </c>
      <c r="C10" s="801">
        <v>0</v>
      </c>
      <c r="D10" s="781">
        <v>0</v>
      </c>
      <c r="E10" s="801">
        <v>0</v>
      </c>
    </row>
    <row r="11" spans="1:5" x14ac:dyDescent="0.2">
      <c r="A11" s="962"/>
      <c r="B11" s="818" t="s">
        <v>874</v>
      </c>
      <c r="C11" s="816" t="s">
        <v>874</v>
      </c>
      <c r="D11" s="817" t="s">
        <v>874</v>
      </c>
      <c r="E11" s="816" t="s">
        <v>874</v>
      </c>
    </row>
    <row r="12" spans="1:5" ht="12.95" x14ac:dyDescent="0.3">
      <c r="A12" s="798" t="s">
        <v>815</v>
      </c>
      <c r="B12" s="798">
        <v>7</v>
      </c>
      <c r="C12" s="799">
        <v>4</v>
      </c>
      <c r="D12" s="664">
        <v>303</v>
      </c>
      <c r="E12" s="799">
        <v>303</v>
      </c>
    </row>
    <row r="13" spans="1:5" ht="12.95" x14ac:dyDescent="0.3">
      <c r="A13" s="2" t="s">
        <v>5</v>
      </c>
    </row>
  </sheetData>
  <mergeCells count="6">
    <mergeCell ref="A10:A11"/>
    <mergeCell ref="A4:A5"/>
    <mergeCell ref="B4:C4"/>
    <mergeCell ref="D4:E4"/>
    <mergeCell ref="A6:A7"/>
    <mergeCell ref="A8:A9"/>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workbookViewId="0">
      <selection activeCell="F1" sqref="F1"/>
    </sheetView>
  </sheetViews>
  <sheetFormatPr baseColWidth="10" defaultColWidth="11.42578125" defaultRowHeight="12.75" x14ac:dyDescent="0.2"/>
  <cols>
    <col min="1" max="1" width="17.42578125" style="2" customWidth="1"/>
    <col min="2" max="11" width="8.5703125" style="2" customWidth="1"/>
    <col min="12" max="16384" width="11.42578125" style="2"/>
  </cols>
  <sheetData>
    <row r="1" spans="1:11" ht="12.95" x14ac:dyDescent="0.3">
      <c r="A1" s="1" t="s">
        <v>876</v>
      </c>
    </row>
    <row r="2" spans="1:11" x14ac:dyDescent="0.2">
      <c r="A2" s="1" t="s">
        <v>877</v>
      </c>
    </row>
    <row r="4" spans="1:11" x14ac:dyDescent="0.2">
      <c r="A4" s="776" t="s">
        <v>878</v>
      </c>
      <c r="B4" s="117">
        <v>2010</v>
      </c>
      <c r="C4" s="117">
        <v>2011</v>
      </c>
      <c r="D4" s="117">
        <v>2012</v>
      </c>
      <c r="E4" s="117">
        <v>2013</v>
      </c>
      <c r="F4" s="777">
        <v>2014</v>
      </c>
      <c r="G4" s="777">
        <v>2015</v>
      </c>
      <c r="H4" s="777">
        <v>2016</v>
      </c>
      <c r="I4" s="777">
        <v>2017</v>
      </c>
      <c r="J4" s="777">
        <v>2018</v>
      </c>
      <c r="K4" s="778">
        <v>2019</v>
      </c>
    </row>
    <row r="5" spans="1:11" ht="12.95" x14ac:dyDescent="0.3">
      <c r="A5" s="634" t="s">
        <v>879</v>
      </c>
      <c r="B5" s="641">
        <v>0.9</v>
      </c>
      <c r="C5" s="641">
        <v>1</v>
      </c>
      <c r="D5" s="641">
        <v>1</v>
      </c>
      <c r="E5" s="641">
        <v>1</v>
      </c>
      <c r="F5" s="645">
        <v>0.98340000000000005</v>
      </c>
      <c r="G5" s="641">
        <v>1</v>
      </c>
      <c r="H5" s="641">
        <v>1</v>
      </c>
      <c r="I5" s="641">
        <v>1</v>
      </c>
      <c r="J5" s="641">
        <v>1</v>
      </c>
      <c r="K5" s="642">
        <v>0.97499999999999998</v>
      </c>
    </row>
    <row r="6" spans="1:11" x14ac:dyDescent="0.2">
      <c r="A6" s="819" t="s">
        <v>880</v>
      </c>
      <c r="B6" s="820">
        <v>0.107</v>
      </c>
      <c r="C6" s="820">
        <v>0.107</v>
      </c>
      <c r="D6" s="820">
        <v>0.107</v>
      </c>
      <c r="E6" s="820">
        <v>0.107</v>
      </c>
      <c r="F6" s="803">
        <v>0.107</v>
      </c>
      <c r="G6" s="803">
        <v>0.107</v>
      </c>
      <c r="H6" s="803">
        <v>0.107</v>
      </c>
      <c r="I6" s="803">
        <v>0.107</v>
      </c>
      <c r="J6" s="803">
        <v>0.107</v>
      </c>
      <c r="K6" s="805">
        <v>0.107</v>
      </c>
    </row>
    <row r="7" spans="1:11" ht="12.95" x14ac:dyDescent="0.3">
      <c r="A7" s="2" t="s">
        <v>5</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topLeftCell="A2" workbookViewId="0">
      <selection activeCell="C23" sqref="C23"/>
    </sheetView>
  </sheetViews>
  <sheetFormatPr baseColWidth="10" defaultColWidth="11.42578125" defaultRowHeight="12.75" x14ac:dyDescent="0.2"/>
  <cols>
    <col min="1" max="1" width="34.140625" style="2" bestFit="1" customWidth="1"/>
    <col min="2" max="2" width="5.7109375" style="2" bestFit="1" customWidth="1"/>
    <col min="3" max="3" width="37.140625" style="2" bestFit="1" customWidth="1"/>
    <col min="4" max="16384" width="11.42578125" style="2"/>
  </cols>
  <sheetData>
    <row r="1" spans="1:3" ht="12.95" x14ac:dyDescent="0.3">
      <c r="A1" s="34" t="s">
        <v>435</v>
      </c>
    </row>
    <row r="2" spans="1:3" ht="12.95" x14ac:dyDescent="0.3">
      <c r="A2" s="34" t="s">
        <v>436</v>
      </c>
    </row>
    <row r="4" spans="1:3" ht="12.95" x14ac:dyDescent="0.3">
      <c r="A4" s="126" t="s">
        <v>437</v>
      </c>
      <c r="B4" s="55" t="s">
        <v>438</v>
      </c>
      <c r="C4" s="170" t="s">
        <v>439</v>
      </c>
    </row>
    <row r="5" spans="1:3" ht="25.5" x14ac:dyDescent="0.2">
      <c r="A5" s="113" t="s">
        <v>440</v>
      </c>
      <c r="B5" s="412">
        <v>7.889999999999997E-2</v>
      </c>
      <c r="C5" s="410" t="s">
        <v>441</v>
      </c>
    </row>
    <row r="6" spans="1:3" ht="25.5" x14ac:dyDescent="0.2">
      <c r="A6" s="112" t="s">
        <v>442</v>
      </c>
      <c r="B6" s="413">
        <v>2.92E-2</v>
      </c>
      <c r="C6" s="411" t="s">
        <v>441</v>
      </c>
    </row>
    <row r="7" spans="1:3" x14ac:dyDescent="0.2">
      <c r="A7" s="113" t="s">
        <v>443</v>
      </c>
      <c r="B7" s="963">
        <v>286</v>
      </c>
      <c r="C7" s="964" t="s">
        <v>444</v>
      </c>
    </row>
    <row r="8" spans="1:3" x14ac:dyDescent="0.2">
      <c r="A8" s="113" t="s">
        <v>445</v>
      </c>
      <c r="B8" s="963"/>
      <c r="C8" s="964"/>
    </row>
    <row r="9" spans="1:3" x14ac:dyDescent="0.2">
      <c r="A9" s="114" t="s">
        <v>446</v>
      </c>
      <c r="B9" s="849">
        <v>298</v>
      </c>
      <c r="C9" s="965" t="s">
        <v>447</v>
      </c>
    </row>
    <row r="10" spans="1:3" x14ac:dyDescent="0.2">
      <c r="A10" s="115" t="s">
        <v>445</v>
      </c>
      <c r="B10" s="851"/>
      <c r="C10" s="966"/>
    </row>
    <row r="11" spans="1:3" ht="12.95" x14ac:dyDescent="0.3">
      <c r="A11" s="4" t="s">
        <v>448</v>
      </c>
    </row>
  </sheetData>
  <mergeCells count="4">
    <mergeCell ref="B7:B8"/>
    <mergeCell ref="C7:C8"/>
    <mergeCell ref="B9:B10"/>
    <mergeCell ref="C9:C10"/>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B11" sqref="B11"/>
    </sheetView>
  </sheetViews>
  <sheetFormatPr baseColWidth="10" defaultColWidth="11.42578125" defaultRowHeight="12.75" x14ac:dyDescent="0.2"/>
  <cols>
    <col min="1" max="1" width="60" style="2" customWidth="1"/>
    <col min="2" max="2" width="19.7109375" style="2" bestFit="1" customWidth="1"/>
    <col min="3" max="3" width="11.85546875" style="2" customWidth="1"/>
    <col min="4" max="16384" width="11.42578125" style="2"/>
  </cols>
  <sheetData>
    <row r="1" spans="1:3" ht="12.95" x14ac:dyDescent="0.3">
      <c r="A1" s="34" t="s">
        <v>487</v>
      </c>
    </row>
    <row r="2" spans="1:3" x14ac:dyDescent="0.2">
      <c r="A2" s="34" t="s">
        <v>488</v>
      </c>
    </row>
    <row r="4" spans="1:3" x14ac:dyDescent="0.2">
      <c r="A4" s="3" t="s">
        <v>437</v>
      </c>
      <c r="B4" s="3" t="s">
        <v>489</v>
      </c>
      <c r="C4" s="3" t="s">
        <v>438</v>
      </c>
    </row>
    <row r="5" spans="1:3" x14ac:dyDescent="0.2">
      <c r="A5" s="414" t="s">
        <v>490</v>
      </c>
      <c r="B5" s="414" t="s">
        <v>491</v>
      </c>
      <c r="C5" s="415">
        <v>-1.9519820502890469E-2</v>
      </c>
    </row>
    <row r="6" spans="1:3" x14ac:dyDescent="0.2">
      <c r="A6" s="414" t="s">
        <v>492</v>
      </c>
      <c r="B6" s="414" t="s">
        <v>491</v>
      </c>
      <c r="C6" s="415">
        <v>3.3232959218535099E-2</v>
      </c>
    </row>
    <row r="7" spans="1:3" x14ac:dyDescent="0.2">
      <c r="A7" s="967" t="s">
        <v>493</v>
      </c>
      <c r="B7" s="414" t="s">
        <v>491</v>
      </c>
      <c r="C7" s="416">
        <v>809.55057999999997</v>
      </c>
    </row>
    <row r="8" spans="1:3" x14ac:dyDescent="0.2">
      <c r="A8" s="967"/>
      <c r="B8" s="414" t="s">
        <v>494</v>
      </c>
      <c r="C8" s="416">
        <v>725.8178729838711</v>
      </c>
    </row>
    <row r="9" spans="1:3" x14ac:dyDescent="0.2">
      <c r="A9" s="967" t="s">
        <v>495</v>
      </c>
      <c r="B9" s="414" t="s">
        <v>491</v>
      </c>
      <c r="C9" s="416">
        <v>235.89259000000001</v>
      </c>
    </row>
    <row r="10" spans="1:3" x14ac:dyDescent="0.2">
      <c r="A10" s="967"/>
      <c r="B10" s="414" t="s">
        <v>496</v>
      </c>
      <c r="C10" s="416">
        <v>272.14339787781</v>
      </c>
    </row>
    <row r="11" spans="1:3" ht="25.5" x14ac:dyDescent="0.2">
      <c r="A11" s="414" t="s">
        <v>497</v>
      </c>
      <c r="B11" s="414" t="s">
        <v>491</v>
      </c>
      <c r="C11" s="417">
        <v>58.818700000000007</v>
      </c>
    </row>
    <row r="12" spans="1:3" ht="12.95" x14ac:dyDescent="0.3">
      <c r="A12" s="414" t="s">
        <v>498</v>
      </c>
      <c r="B12" s="414" t="s">
        <v>499</v>
      </c>
      <c r="C12" s="418">
        <v>1616.5170000000001</v>
      </c>
    </row>
    <row r="13" spans="1:3" x14ac:dyDescent="0.2">
      <c r="A13" s="967" t="s">
        <v>500</v>
      </c>
      <c r="B13" s="414" t="s">
        <v>499</v>
      </c>
      <c r="C13" s="418">
        <v>3099</v>
      </c>
    </row>
    <row r="14" spans="1:3" x14ac:dyDescent="0.2">
      <c r="A14" s="967"/>
      <c r="B14" s="414" t="s">
        <v>501</v>
      </c>
      <c r="C14" s="418">
        <v>3006.7999861240401</v>
      </c>
    </row>
    <row r="15" spans="1:3" x14ac:dyDescent="0.2">
      <c r="A15" s="414" t="s">
        <v>502</v>
      </c>
      <c r="B15" s="414" t="s">
        <v>496</v>
      </c>
      <c r="C15" s="419">
        <v>0.05</v>
      </c>
    </row>
    <row r="16" spans="1:3" x14ac:dyDescent="0.2">
      <c r="A16" s="414" t="s">
        <v>503</v>
      </c>
      <c r="B16" s="414" t="s">
        <v>496</v>
      </c>
      <c r="C16" s="419">
        <v>0.25650000000000001</v>
      </c>
    </row>
    <row r="17" spans="1:3" ht="12.95" x14ac:dyDescent="0.3">
      <c r="A17" s="414" t="s">
        <v>504</v>
      </c>
      <c r="B17" s="414" t="s">
        <v>491</v>
      </c>
      <c r="C17" s="419">
        <v>0.33250000000000002</v>
      </c>
    </row>
    <row r="18" spans="1:3" x14ac:dyDescent="0.2">
      <c r="A18" s="414" t="s">
        <v>505</v>
      </c>
      <c r="B18" s="414" t="s">
        <v>491</v>
      </c>
      <c r="C18" s="419">
        <v>0.54700000000000004</v>
      </c>
    </row>
    <row r="19" spans="1:3" x14ac:dyDescent="0.2">
      <c r="A19" s="967" t="s">
        <v>506</v>
      </c>
      <c r="B19" s="414" t="s">
        <v>501</v>
      </c>
      <c r="C19" s="418">
        <v>16383.251935428993</v>
      </c>
    </row>
    <row r="20" spans="1:3" x14ac:dyDescent="0.2">
      <c r="A20" s="967"/>
      <c r="B20" s="414" t="s">
        <v>499</v>
      </c>
      <c r="C20" s="418">
        <v>14906.933757521601</v>
      </c>
    </row>
    <row r="21" spans="1:3" ht="12.95" x14ac:dyDescent="0.3">
      <c r="A21" s="4" t="s">
        <v>448</v>
      </c>
    </row>
  </sheetData>
  <mergeCells count="4">
    <mergeCell ref="A7:A8"/>
    <mergeCell ref="A9:A10"/>
    <mergeCell ref="A13:A14"/>
    <mergeCell ref="A19:A20"/>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selection activeCell="A16" sqref="A16"/>
    </sheetView>
  </sheetViews>
  <sheetFormatPr baseColWidth="10" defaultColWidth="11.42578125" defaultRowHeight="12.75" x14ac:dyDescent="0.2"/>
  <cols>
    <col min="1" max="1" width="62.42578125" style="2" bestFit="1" customWidth="1"/>
    <col min="2" max="2" width="10.42578125" style="2" bestFit="1" customWidth="1"/>
    <col min="3" max="3" width="14.85546875" style="2" customWidth="1"/>
    <col min="4" max="4" width="10.85546875" style="2" bestFit="1" customWidth="1"/>
    <col min="5" max="16384" width="11.42578125" style="2"/>
  </cols>
  <sheetData>
    <row r="1" spans="1:4" ht="12.95" x14ac:dyDescent="0.3">
      <c r="A1" s="34" t="s">
        <v>449</v>
      </c>
    </row>
    <row r="2" spans="1:4" x14ac:dyDescent="0.2">
      <c r="A2" s="34" t="s">
        <v>450</v>
      </c>
    </row>
    <row r="3" spans="1:4" ht="12.95" x14ac:dyDescent="0.3">
      <c r="A3" s="35" t="s">
        <v>451</v>
      </c>
    </row>
    <row r="5" spans="1:4" ht="38.25" x14ac:dyDescent="0.2">
      <c r="A5" s="3" t="s">
        <v>452</v>
      </c>
      <c r="B5" s="3" t="s">
        <v>453</v>
      </c>
      <c r="C5" s="3" t="s">
        <v>454</v>
      </c>
      <c r="D5" s="3" t="s">
        <v>455</v>
      </c>
    </row>
    <row r="6" spans="1:4" ht="12.95" x14ac:dyDescent="0.3">
      <c r="A6" s="420" t="s">
        <v>456</v>
      </c>
      <c r="B6" s="421">
        <v>29869885.511000004</v>
      </c>
      <c r="C6" s="421">
        <v>-6555052.6316840574</v>
      </c>
      <c r="D6" s="421">
        <v>36424938.142684057</v>
      </c>
    </row>
    <row r="7" spans="1:4" x14ac:dyDescent="0.2">
      <c r="A7" s="422" t="s">
        <v>457</v>
      </c>
      <c r="B7" s="423">
        <v>8989248.8289999999</v>
      </c>
      <c r="C7" s="423">
        <v>-431773.63977926224</v>
      </c>
      <c r="D7" s="423">
        <v>9421022.4687792622</v>
      </c>
    </row>
    <row r="8" spans="1:4" x14ac:dyDescent="0.2">
      <c r="A8" s="422" t="s">
        <v>1135</v>
      </c>
      <c r="B8" s="423">
        <v>-10695948.389999999</v>
      </c>
      <c r="C8" s="423">
        <v>653830.32746827602</v>
      </c>
      <c r="D8" s="423">
        <v>-11349778.717468275</v>
      </c>
    </row>
    <row r="9" spans="1:4" x14ac:dyDescent="0.2">
      <c r="A9" s="422" t="s">
        <v>458</v>
      </c>
      <c r="B9" s="423">
        <v>4982421.9270000001</v>
      </c>
      <c r="C9" s="423">
        <v>-738503.32724675536</v>
      </c>
      <c r="D9" s="423">
        <v>5720925.2542467555</v>
      </c>
    </row>
    <row r="10" spans="1:4" ht="12.95" x14ac:dyDescent="0.3">
      <c r="A10" s="422" t="s">
        <v>459</v>
      </c>
      <c r="B10" s="423">
        <v>7010504.824</v>
      </c>
      <c r="C10" s="423">
        <v>-3743742.2547497815</v>
      </c>
      <c r="D10" s="423">
        <v>10754247.078749781</v>
      </c>
    </row>
    <row r="11" spans="1:4" ht="12.95" x14ac:dyDescent="0.3">
      <c r="A11" s="422" t="s">
        <v>460</v>
      </c>
      <c r="B11" s="423">
        <v>19006875.378000002</v>
      </c>
      <c r="C11" s="423">
        <v>-2249355.5631738342</v>
      </c>
      <c r="D11" s="423">
        <v>21256230.941173837</v>
      </c>
    </row>
    <row r="12" spans="1:4" ht="12.95" x14ac:dyDescent="0.3">
      <c r="A12" s="422" t="s">
        <v>461</v>
      </c>
      <c r="B12" s="423">
        <v>576782.94299999997</v>
      </c>
      <c r="C12" s="423">
        <v>-45508.174202700029</v>
      </c>
      <c r="D12" s="423">
        <v>622291.1172027</v>
      </c>
    </row>
    <row r="13" spans="1:4" ht="12.95" x14ac:dyDescent="0.3">
      <c r="A13" s="420" t="s">
        <v>462</v>
      </c>
      <c r="B13" s="421">
        <v>2321551.3769406499</v>
      </c>
      <c r="C13" s="421">
        <v>-215716.34833288938</v>
      </c>
      <c r="D13" s="421">
        <v>2537267.7252735393</v>
      </c>
    </row>
    <row r="14" spans="1:4" ht="12.95" x14ac:dyDescent="0.3">
      <c r="A14" s="420" t="s">
        <v>463</v>
      </c>
      <c r="B14" s="421">
        <v>788388.48</v>
      </c>
      <c r="C14" s="421">
        <v>-1697072.2870465838</v>
      </c>
      <c r="D14" s="421">
        <v>2485460.7670465838</v>
      </c>
    </row>
    <row r="15" spans="1:4" ht="12.95" x14ac:dyDescent="0.3">
      <c r="A15" s="420" t="s">
        <v>464</v>
      </c>
      <c r="B15" s="421">
        <v>1317626.5129999998</v>
      </c>
      <c r="C15" s="421">
        <v>-577990.74834451382</v>
      </c>
      <c r="D15" s="421">
        <v>1895617.2613445136</v>
      </c>
    </row>
    <row r="16" spans="1:4" x14ac:dyDescent="0.2">
      <c r="A16" s="424" t="s">
        <v>465</v>
      </c>
      <c r="B16" s="423">
        <v>288315.71100000001</v>
      </c>
      <c r="C16" s="423">
        <v>-78199.394570270946</v>
      </c>
      <c r="D16" s="423">
        <v>366515.10557027097</v>
      </c>
    </row>
    <row r="17" spans="1:4" x14ac:dyDescent="0.2">
      <c r="A17" s="425" t="s">
        <v>1136</v>
      </c>
      <c r="B17" s="423">
        <v>307204.06599999999</v>
      </c>
      <c r="C17" s="134">
        <v>-62202.436679890423</v>
      </c>
      <c r="D17" s="423">
        <v>369406.50267989043</v>
      </c>
    </row>
    <row r="18" spans="1:4" ht="12.95" x14ac:dyDescent="0.3">
      <c r="A18" s="425" t="s">
        <v>466</v>
      </c>
      <c r="B18" s="423">
        <v>151539.701</v>
      </c>
      <c r="C18" s="423">
        <v>-32189.488992784416</v>
      </c>
      <c r="D18" s="423">
        <v>183729.18999278441</v>
      </c>
    </row>
    <row r="19" spans="1:4" x14ac:dyDescent="0.2">
      <c r="A19" s="425" t="s">
        <v>467</v>
      </c>
      <c r="B19" s="423">
        <v>-170428.05600000001</v>
      </c>
      <c r="C19" s="423">
        <v>16192.531102403893</v>
      </c>
      <c r="D19" s="423">
        <v>-186620.58710240389</v>
      </c>
    </row>
    <row r="20" spans="1:4" x14ac:dyDescent="0.2">
      <c r="A20" s="424" t="s">
        <v>468</v>
      </c>
      <c r="B20" s="423">
        <v>760806.15799999982</v>
      </c>
      <c r="C20" s="423">
        <v>-384360.61117138341</v>
      </c>
      <c r="D20" s="423">
        <v>1145166.7691713832</v>
      </c>
    </row>
    <row r="21" spans="1:4" x14ac:dyDescent="0.2">
      <c r="A21" s="425" t="s">
        <v>1137</v>
      </c>
      <c r="B21" s="423">
        <v>1050958.3969999999</v>
      </c>
      <c r="C21" s="134">
        <v>-319098.50016783772</v>
      </c>
      <c r="D21" s="423">
        <v>1370056.8971678377</v>
      </c>
    </row>
    <row r="22" spans="1:4" ht="12.95" x14ac:dyDescent="0.3">
      <c r="A22" s="425" t="s">
        <v>469</v>
      </c>
      <c r="B22" s="423">
        <v>771297.51500000001</v>
      </c>
      <c r="C22" s="423">
        <v>-166111.45798714308</v>
      </c>
      <c r="D22" s="423">
        <v>937408.97298714309</v>
      </c>
    </row>
    <row r="23" spans="1:4" x14ac:dyDescent="0.2">
      <c r="A23" s="425" t="s">
        <v>1138</v>
      </c>
      <c r="B23" s="134">
        <v>-1061449.7540000002</v>
      </c>
      <c r="C23" s="134">
        <v>100849.34698359737</v>
      </c>
      <c r="D23" s="134">
        <v>-1162299.1009835976</v>
      </c>
    </row>
    <row r="24" spans="1:4" ht="12.95" x14ac:dyDescent="0.3">
      <c r="A24" s="424" t="s">
        <v>470</v>
      </c>
      <c r="B24" s="423">
        <v>268504.64399999997</v>
      </c>
      <c r="C24" s="423">
        <v>-115430.74260285949</v>
      </c>
      <c r="D24" s="423">
        <v>383935.38660285948</v>
      </c>
    </row>
    <row r="25" spans="1:4" x14ac:dyDescent="0.2">
      <c r="A25" s="420" t="s">
        <v>471</v>
      </c>
      <c r="B25" s="421">
        <v>4206633.4501870777</v>
      </c>
      <c r="C25" s="426">
        <v>0</v>
      </c>
      <c r="D25" s="421">
        <v>4206633.4501870777</v>
      </c>
    </row>
    <row r="26" spans="1:4" ht="12.95" x14ac:dyDescent="0.3">
      <c r="A26" s="420" t="s">
        <v>472</v>
      </c>
      <c r="B26" s="427">
        <v>38504085.331127733</v>
      </c>
      <c r="C26" s="427">
        <v>-9045832.0154080447</v>
      </c>
      <c r="D26" s="427">
        <v>47549917.346535772</v>
      </c>
    </row>
    <row r="27" spans="1:4" ht="12.95" customHeight="1" x14ac:dyDescent="0.2">
      <c r="A27" s="960" t="s">
        <v>473</v>
      </c>
      <c r="B27" s="960"/>
      <c r="C27" s="960"/>
      <c r="D27" s="960"/>
    </row>
    <row r="28" spans="1:4" x14ac:dyDescent="0.2">
      <c r="A28" s="960"/>
      <c r="B28" s="960"/>
      <c r="C28" s="960"/>
      <c r="D28" s="960"/>
    </row>
    <row r="29" spans="1:4" x14ac:dyDescent="0.2">
      <c r="A29" s="960"/>
      <c r="B29" s="960"/>
      <c r="C29" s="960"/>
      <c r="D29" s="960"/>
    </row>
    <row r="30" spans="1:4" x14ac:dyDescent="0.2">
      <c r="A30" s="960"/>
      <c r="B30" s="960"/>
      <c r="C30" s="960"/>
      <c r="D30" s="960"/>
    </row>
    <row r="31" spans="1:4" x14ac:dyDescent="0.2">
      <c r="A31" s="960"/>
      <c r="B31" s="960"/>
      <c r="C31" s="960"/>
      <c r="D31" s="960"/>
    </row>
    <row r="32" spans="1:4" x14ac:dyDescent="0.2">
      <c r="A32" s="960"/>
      <c r="B32" s="960"/>
      <c r="C32" s="960"/>
      <c r="D32" s="960"/>
    </row>
    <row r="33" spans="1:1" ht="12.95" x14ac:dyDescent="0.3">
      <c r="A33" s="2" t="s">
        <v>5</v>
      </c>
    </row>
  </sheetData>
  <mergeCells count="1">
    <mergeCell ref="A27:D32"/>
  </mergeCells>
  <pageMargins left="0.7" right="0.7" top="0.75" bottom="0.75" header="0.3" footer="0.3"/>
  <pageSetup paperSize="9" orientation="portrait" horizontalDpi="0" verticalDpi="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A5" sqref="A5"/>
    </sheetView>
  </sheetViews>
  <sheetFormatPr baseColWidth="10" defaultColWidth="11.42578125" defaultRowHeight="12.75" x14ac:dyDescent="0.2"/>
  <cols>
    <col min="1" max="1" width="50.85546875" style="2" bestFit="1" customWidth="1"/>
    <col min="2" max="2" width="11" style="2" customWidth="1"/>
    <col min="3" max="3" width="12" style="2" bestFit="1" customWidth="1"/>
    <col min="4" max="16384" width="11.42578125" style="2"/>
  </cols>
  <sheetData>
    <row r="1" spans="1:3" ht="12.95" x14ac:dyDescent="0.3">
      <c r="A1" s="34" t="s">
        <v>474</v>
      </c>
    </row>
    <row r="2" spans="1:3" x14ac:dyDescent="0.2">
      <c r="A2" s="34" t="s">
        <v>475</v>
      </c>
    </row>
    <row r="4" spans="1:3" ht="39" x14ac:dyDescent="0.3">
      <c r="A4" s="414"/>
      <c r="B4" s="3" t="s">
        <v>476</v>
      </c>
      <c r="C4" s="3" t="s">
        <v>477</v>
      </c>
    </row>
    <row r="5" spans="1:3" ht="12.95" x14ac:dyDescent="0.3">
      <c r="A5" s="428" t="s">
        <v>1134</v>
      </c>
      <c r="B5" s="421">
        <v>-16076368.362531327</v>
      </c>
      <c r="C5" s="429">
        <v>-7.9578167719119612</v>
      </c>
    </row>
    <row r="6" spans="1:3" x14ac:dyDescent="0.2">
      <c r="A6" s="428" t="s">
        <v>1133</v>
      </c>
      <c r="B6" s="421">
        <v>-9045832.0154080447</v>
      </c>
      <c r="C6" s="429">
        <v>-4.4776949684659879</v>
      </c>
    </row>
    <row r="7" spans="1:3" ht="12.95" x14ac:dyDescent="0.3">
      <c r="A7" s="422" t="s">
        <v>478</v>
      </c>
      <c r="B7" s="423">
        <v>-6555052.6316840574</v>
      </c>
      <c r="C7" s="417">
        <v>-3.2447569374410312</v>
      </c>
    </row>
    <row r="8" spans="1:3" ht="12.95" x14ac:dyDescent="0.3">
      <c r="A8" s="422" t="s">
        <v>479</v>
      </c>
      <c r="B8" s="423">
        <v>-215716.34833288938</v>
      </c>
      <c r="C8" s="417">
        <v>-0.10677978608278017</v>
      </c>
    </row>
    <row r="9" spans="1:3" ht="12.95" x14ac:dyDescent="0.3">
      <c r="A9" s="422" t="s">
        <v>480</v>
      </c>
      <c r="B9" s="423">
        <v>-1697072.2870465838</v>
      </c>
      <c r="C9" s="417">
        <v>-0.84005230562406996</v>
      </c>
    </row>
    <row r="10" spans="1:3" ht="12.95" x14ac:dyDescent="0.3">
      <c r="A10" s="422" t="s">
        <v>481</v>
      </c>
      <c r="B10" s="423">
        <v>-577990.74834451382</v>
      </c>
      <c r="C10" s="417">
        <v>-0.28610593931810668</v>
      </c>
    </row>
    <row r="11" spans="1:3" x14ac:dyDescent="0.2">
      <c r="A11" s="428" t="s">
        <v>1132</v>
      </c>
      <c r="B11" s="421">
        <v>-7030536.347123282</v>
      </c>
      <c r="C11" s="429">
        <v>-3.4801218034459733</v>
      </c>
    </row>
    <row r="12" spans="1:3" ht="12.95" x14ac:dyDescent="0.3">
      <c r="A12" s="430" t="s">
        <v>482</v>
      </c>
      <c r="B12" s="134">
        <v>411668.57015756803</v>
      </c>
      <c r="C12" s="125">
        <v>0.2037763118008753</v>
      </c>
    </row>
    <row r="13" spans="1:3" ht="12.95" x14ac:dyDescent="0.3">
      <c r="A13" s="430" t="s">
        <v>483</v>
      </c>
      <c r="B13" s="134">
        <v>1972574.2509999999</v>
      </c>
      <c r="C13" s="125">
        <v>0.97642602511117271</v>
      </c>
    </row>
    <row r="14" spans="1:3" ht="12.95" x14ac:dyDescent="0.3">
      <c r="A14" s="420" t="s">
        <v>484</v>
      </c>
      <c r="B14" s="427">
        <v>-14515462.681688895</v>
      </c>
      <c r="C14" s="431">
        <v>-7.1851670586016647</v>
      </c>
    </row>
    <row r="15" spans="1:3" x14ac:dyDescent="0.2">
      <c r="A15" s="420" t="s">
        <v>485</v>
      </c>
      <c r="B15" s="427">
        <v>-5469630.6662808498</v>
      </c>
      <c r="C15" s="431">
        <v>-2.7074720901356759</v>
      </c>
    </row>
    <row r="16" spans="1:3" ht="12.95" x14ac:dyDescent="0.3">
      <c r="A16" s="4" t="s">
        <v>5</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A22" sqref="A22"/>
    </sheetView>
  </sheetViews>
  <sheetFormatPr baseColWidth="10" defaultColWidth="11.42578125" defaultRowHeight="12.75" x14ac:dyDescent="0.2"/>
  <cols>
    <col min="1" max="1" width="35.28515625" style="2" customWidth="1"/>
    <col min="2" max="2" width="17.5703125" style="2" customWidth="1"/>
    <col min="3" max="3" width="19.28515625" style="2" customWidth="1"/>
    <col min="4" max="4" width="17" style="2" customWidth="1"/>
    <col min="5" max="16384" width="11.42578125" style="2"/>
  </cols>
  <sheetData>
    <row r="1" spans="1:4" x14ac:dyDescent="0.3">
      <c r="A1" s="1" t="s">
        <v>170</v>
      </c>
    </row>
    <row r="2" spans="1:4" x14ac:dyDescent="0.3">
      <c r="A2" s="1" t="s">
        <v>0</v>
      </c>
    </row>
    <row r="4" spans="1:4" s="4" customFormat="1" x14ac:dyDescent="0.35">
      <c r="A4" s="3"/>
      <c r="B4" s="3" t="s">
        <v>148</v>
      </c>
      <c r="C4" s="3" t="s">
        <v>149</v>
      </c>
      <c r="D4" s="3" t="s">
        <v>150</v>
      </c>
    </row>
    <row r="5" spans="1:4" x14ac:dyDescent="0.3">
      <c r="A5" s="5" t="s">
        <v>1</v>
      </c>
      <c r="B5" s="6"/>
      <c r="C5" s="6"/>
      <c r="D5" s="6"/>
    </row>
    <row r="6" spans="1:4" x14ac:dyDescent="0.3">
      <c r="A6" s="7" t="s">
        <v>2</v>
      </c>
      <c r="B6" s="8">
        <v>661230.56799999997</v>
      </c>
      <c r="C6" s="9">
        <v>632600</v>
      </c>
      <c r="D6" s="8">
        <v>71430</v>
      </c>
    </row>
    <row r="7" spans="1:4" x14ac:dyDescent="0.3">
      <c r="A7" s="7" t="s">
        <v>151</v>
      </c>
      <c r="B7" s="10">
        <v>418564.26901956636</v>
      </c>
      <c r="C7" s="11">
        <v>411190</v>
      </c>
      <c r="D7" s="10">
        <v>50354.382629999993</v>
      </c>
    </row>
    <row r="8" spans="1:4" x14ac:dyDescent="0.3">
      <c r="A8" s="12" t="s">
        <v>3</v>
      </c>
      <c r="B8" s="8"/>
      <c r="C8" s="11"/>
      <c r="D8" s="10"/>
    </row>
    <row r="9" spans="1:4" x14ac:dyDescent="0.3">
      <c r="A9" s="7" t="s">
        <v>2</v>
      </c>
      <c r="B9" s="8">
        <v>1108209</v>
      </c>
      <c r="C9" s="11">
        <v>1242200</v>
      </c>
      <c r="D9" s="10">
        <v>935437.9</v>
      </c>
    </row>
    <row r="10" spans="1:4" x14ac:dyDescent="0.3">
      <c r="A10" s="7" t="s">
        <v>151</v>
      </c>
      <c r="B10" s="8">
        <v>724219.53696809849</v>
      </c>
      <c r="C10" s="11">
        <v>807430</v>
      </c>
      <c r="D10" s="10">
        <v>660520.47708999994</v>
      </c>
    </row>
    <row r="11" spans="1:4" x14ac:dyDescent="0.3">
      <c r="A11" s="12" t="s">
        <v>4</v>
      </c>
      <c r="B11" s="8"/>
      <c r="C11" s="11"/>
      <c r="D11" s="10"/>
    </row>
    <row r="12" spans="1:4" x14ac:dyDescent="0.3">
      <c r="A12" s="7" t="s">
        <v>2</v>
      </c>
      <c r="B12" s="8">
        <f>+B6+B9</f>
        <v>1769439.568</v>
      </c>
      <c r="C12" s="11">
        <f>+C6+C9</f>
        <v>1874800</v>
      </c>
      <c r="D12" s="10">
        <v>1006867.9</v>
      </c>
    </row>
    <row r="13" spans="1:4" x14ac:dyDescent="0.3">
      <c r="A13" s="13" t="s">
        <v>151</v>
      </c>
      <c r="B13" s="14">
        <v>1142783.805987665</v>
      </c>
      <c r="C13" s="15">
        <v>1218620.0000000002</v>
      </c>
      <c r="D13" s="16">
        <v>710874.85972000007</v>
      </c>
    </row>
    <row r="14" spans="1:4" x14ac:dyDescent="0.3">
      <c r="A14" s="17" t="s">
        <v>5</v>
      </c>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selection activeCell="A26" sqref="A26"/>
    </sheetView>
  </sheetViews>
  <sheetFormatPr baseColWidth="10" defaultRowHeight="12.75" x14ac:dyDescent="0.2"/>
  <cols>
    <col min="1" max="1" width="47" style="19" customWidth="1"/>
    <col min="2" max="256" width="10.85546875" style="19"/>
    <col min="257" max="257" width="47" style="19" customWidth="1"/>
    <col min="258" max="512" width="10.85546875" style="19"/>
    <col min="513" max="513" width="47" style="19" customWidth="1"/>
    <col min="514" max="768" width="10.85546875" style="19"/>
    <col min="769" max="769" width="47" style="19" customWidth="1"/>
    <col min="770" max="1024" width="10.85546875" style="19"/>
    <col min="1025" max="1025" width="47" style="19" customWidth="1"/>
    <col min="1026" max="1280" width="10.85546875" style="19"/>
    <col min="1281" max="1281" width="47" style="19" customWidth="1"/>
    <col min="1282" max="1536" width="10.85546875" style="19"/>
    <col min="1537" max="1537" width="47" style="19" customWidth="1"/>
    <col min="1538" max="1792" width="10.85546875" style="19"/>
    <col min="1793" max="1793" width="47" style="19" customWidth="1"/>
    <col min="1794" max="2048" width="10.85546875" style="19"/>
    <col min="2049" max="2049" width="47" style="19" customWidth="1"/>
    <col min="2050" max="2304" width="10.85546875" style="19"/>
    <col min="2305" max="2305" width="47" style="19" customWidth="1"/>
    <col min="2306" max="2560" width="10.85546875" style="19"/>
    <col min="2561" max="2561" width="47" style="19" customWidth="1"/>
    <col min="2562" max="2816" width="10.85546875" style="19"/>
    <col min="2817" max="2817" width="47" style="19" customWidth="1"/>
    <col min="2818" max="3072" width="10.85546875" style="19"/>
    <col min="3073" max="3073" width="47" style="19" customWidth="1"/>
    <col min="3074" max="3328" width="10.85546875" style="19"/>
    <col min="3329" max="3329" width="47" style="19" customWidth="1"/>
    <col min="3330" max="3584" width="10.85546875" style="19"/>
    <col min="3585" max="3585" width="47" style="19" customWidth="1"/>
    <col min="3586" max="3840" width="10.85546875" style="19"/>
    <col min="3841" max="3841" width="47" style="19" customWidth="1"/>
    <col min="3842" max="4096" width="10.85546875" style="19"/>
    <col min="4097" max="4097" width="47" style="19" customWidth="1"/>
    <col min="4098" max="4352" width="10.85546875" style="19"/>
    <col min="4353" max="4353" width="47" style="19" customWidth="1"/>
    <col min="4354" max="4608" width="10.85546875" style="19"/>
    <col min="4609" max="4609" width="47" style="19" customWidth="1"/>
    <col min="4610" max="4864" width="10.85546875" style="19"/>
    <col min="4865" max="4865" width="47" style="19" customWidth="1"/>
    <col min="4866" max="5120" width="10.85546875" style="19"/>
    <col min="5121" max="5121" width="47" style="19" customWidth="1"/>
    <col min="5122" max="5376" width="10.85546875" style="19"/>
    <col min="5377" max="5377" width="47" style="19" customWidth="1"/>
    <col min="5378" max="5632" width="10.85546875" style="19"/>
    <col min="5633" max="5633" width="47" style="19" customWidth="1"/>
    <col min="5634" max="5888" width="10.85546875" style="19"/>
    <col min="5889" max="5889" width="47" style="19" customWidth="1"/>
    <col min="5890" max="6144" width="10.85546875" style="19"/>
    <col min="6145" max="6145" width="47" style="19" customWidth="1"/>
    <col min="6146" max="6400" width="10.85546875" style="19"/>
    <col min="6401" max="6401" width="47" style="19" customWidth="1"/>
    <col min="6402" max="6656" width="10.85546875" style="19"/>
    <col min="6657" max="6657" width="47" style="19" customWidth="1"/>
    <col min="6658" max="6912" width="10.85546875" style="19"/>
    <col min="6913" max="6913" width="47" style="19" customWidth="1"/>
    <col min="6914" max="7168" width="10.85546875" style="19"/>
    <col min="7169" max="7169" width="47" style="19" customWidth="1"/>
    <col min="7170" max="7424" width="10.85546875" style="19"/>
    <col min="7425" max="7425" width="47" style="19" customWidth="1"/>
    <col min="7426" max="7680" width="10.85546875" style="19"/>
    <col min="7681" max="7681" width="47" style="19" customWidth="1"/>
    <col min="7682" max="7936" width="10.85546875" style="19"/>
    <col min="7937" max="7937" width="47" style="19" customWidth="1"/>
    <col min="7938" max="8192" width="10.85546875" style="19"/>
    <col min="8193" max="8193" width="47" style="19" customWidth="1"/>
    <col min="8194" max="8448" width="10.85546875" style="19"/>
    <col min="8449" max="8449" width="47" style="19" customWidth="1"/>
    <col min="8450" max="8704" width="10.85546875" style="19"/>
    <col min="8705" max="8705" width="47" style="19" customWidth="1"/>
    <col min="8706" max="8960" width="10.85546875" style="19"/>
    <col min="8961" max="8961" width="47" style="19" customWidth="1"/>
    <col min="8962" max="9216" width="10.85546875" style="19"/>
    <col min="9217" max="9217" width="47" style="19" customWidth="1"/>
    <col min="9218" max="9472" width="10.85546875" style="19"/>
    <col min="9473" max="9473" width="47" style="19" customWidth="1"/>
    <col min="9474" max="9728" width="10.85546875" style="19"/>
    <col min="9729" max="9729" width="47" style="19" customWidth="1"/>
    <col min="9730" max="9984" width="10.85546875" style="19"/>
    <col min="9985" max="9985" width="47" style="19" customWidth="1"/>
    <col min="9986" max="10240" width="10.85546875" style="19"/>
    <col min="10241" max="10241" width="47" style="19" customWidth="1"/>
    <col min="10242" max="10496" width="10.85546875" style="19"/>
    <col min="10497" max="10497" width="47" style="19" customWidth="1"/>
    <col min="10498" max="10752" width="10.85546875" style="19"/>
    <col min="10753" max="10753" width="47" style="19" customWidth="1"/>
    <col min="10754" max="11008" width="10.85546875" style="19"/>
    <col min="11009" max="11009" width="47" style="19" customWidth="1"/>
    <col min="11010" max="11264" width="10.85546875" style="19"/>
    <col min="11265" max="11265" width="47" style="19" customWidth="1"/>
    <col min="11266" max="11520" width="10.85546875" style="19"/>
    <col min="11521" max="11521" width="47" style="19" customWidth="1"/>
    <col min="11522" max="11776" width="10.85546875" style="19"/>
    <col min="11777" max="11777" width="47" style="19" customWidth="1"/>
    <col min="11778" max="12032" width="10.85546875" style="19"/>
    <col min="12033" max="12033" width="47" style="19" customWidth="1"/>
    <col min="12034" max="12288" width="10.85546875" style="19"/>
    <col min="12289" max="12289" width="47" style="19" customWidth="1"/>
    <col min="12290" max="12544" width="10.85546875" style="19"/>
    <col min="12545" max="12545" width="47" style="19" customWidth="1"/>
    <col min="12546" max="12800" width="10.85546875" style="19"/>
    <col min="12801" max="12801" width="47" style="19" customWidth="1"/>
    <col min="12802" max="13056" width="10.85546875" style="19"/>
    <col min="13057" max="13057" width="47" style="19" customWidth="1"/>
    <col min="13058" max="13312" width="10.85546875" style="19"/>
    <col min="13313" max="13313" width="47" style="19" customWidth="1"/>
    <col min="13314" max="13568" width="10.85546875" style="19"/>
    <col min="13569" max="13569" width="47" style="19" customWidth="1"/>
    <col min="13570" max="13824" width="10.85546875" style="19"/>
    <col min="13825" max="13825" width="47" style="19" customWidth="1"/>
    <col min="13826" max="14080" width="10.85546875" style="19"/>
    <col min="14081" max="14081" width="47" style="19" customWidth="1"/>
    <col min="14082" max="14336" width="10.85546875" style="19"/>
    <col min="14337" max="14337" width="47" style="19" customWidth="1"/>
    <col min="14338" max="14592" width="10.85546875" style="19"/>
    <col min="14593" max="14593" width="47" style="19" customWidth="1"/>
    <col min="14594" max="14848" width="10.85546875" style="19"/>
    <col min="14849" max="14849" width="47" style="19" customWidth="1"/>
    <col min="14850" max="15104" width="10.85546875" style="19"/>
    <col min="15105" max="15105" width="47" style="19" customWidth="1"/>
    <col min="15106" max="15360" width="10.85546875" style="19"/>
    <col min="15361" max="15361" width="47" style="19" customWidth="1"/>
    <col min="15362" max="15616" width="10.85546875" style="19"/>
    <col min="15617" max="15617" width="47" style="19" customWidth="1"/>
    <col min="15618" max="15872" width="10.85546875" style="19"/>
    <col min="15873" max="15873" width="47" style="19" customWidth="1"/>
    <col min="15874" max="16128" width="10.85546875" style="19"/>
    <col min="16129" max="16129" width="47" style="19" customWidth="1"/>
    <col min="16130" max="16384" width="10.85546875" style="19"/>
  </cols>
  <sheetData>
    <row r="1" spans="1:10" ht="12.95" x14ac:dyDescent="0.3">
      <c r="A1" s="1" t="s">
        <v>171</v>
      </c>
      <c r="B1" s="18"/>
      <c r="C1" s="18"/>
      <c r="D1" s="18"/>
      <c r="E1" s="18"/>
    </row>
    <row r="2" spans="1:10" x14ac:dyDescent="0.2">
      <c r="A2" s="20" t="s">
        <v>158</v>
      </c>
      <c r="B2" s="18"/>
      <c r="C2" s="18"/>
      <c r="D2" s="18"/>
      <c r="E2" s="18"/>
    </row>
    <row r="3" spans="1:10" x14ac:dyDescent="0.2">
      <c r="A3" s="17" t="s">
        <v>159</v>
      </c>
      <c r="B3" s="18"/>
      <c r="C3" s="18"/>
      <c r="D3" s="18"/>
      <c r="E3" s="18"/>
    </row>
    <row r="4" spans="1:10" ht="12.95" x14ac:dyDescent="0.3">
      <c r="A4" s="1"/>
    </row>
    <row r="5" spans="1:10" ht="12.95" x14ac:dyDescent="0.3">
      <c r="A5" s="21"/>
      <c r="B5" s="735" t="s">
        <v>6</v>
      </c>
      <c r="C5" s="735" t="s">
        <v>7</v>
      </c>
      <c r="D5" s="735" t="s">
        <v>8</v>
      </c>
      <c r="E5" s="735" t="s">
        <v>9</v>
      </c>
    </row>
    <row r="6" spans="1:10" ht="12.95" x14ac:dyDescent="0.3">
      <c r="A6" s="22"/>
      <c r="B6" s="696" t="s">
        <v>10</v>
      </c>
      <c r="C6" s="696" t="s">
        <v>10</v>
      </c>
      <c r="D6" s="696" t="s">
        <v>10</v>
      </c>
      <c r="E6" s="696" t="s">
        <v>10</v>
      </c>
    </row>
    <row r="7" spans="1:10" ht="12.95" x14ac:dyDescent="0.3">
      <c r="A7" s="5" t="s">
        <v>11</v>
      </c>
      <c r="B7" s="673">
        <v>3.95011361032266</v>
      </c>
      <c r="C7" s="673">
        <v>1.5684272240058021</v>
      </c>
      <c r="D7" s="673">
        <v>8.0455867674140507</v>
      </c>
      <c r="E7" s="673">
        <v>3.3836954790286882</v>
      </c>
      <c r="G7" s="24"/>
      <c r="H7" s="24"/>
      <c r="I7" s="24"/>
      <c r="J7" s="24"/>
    </row>
    <row r="8" spans="1:10" ht="12.95" x14ac:dyDescent="0.3">
      <c r="A8" s="674" t="s">
        <v>12</v>
      </c>
      <c r="B8" s="675">
        <v>4.3515355919553542</v>
      </c>
      <c r="C8" s="675">
        <v>2.9760956731275314</v>
      </c>
      <c r="D8" s="675">
        <v>6.6257910275679848</v>
      </c>
      <c r="E8" s="675">
        <v>3.0222180256495932</v>
      </c>
      <c r="G8" s="24"/>
      <c r="H8" s="24"/>
      <c r="I8" s="24"/>
      <c r="J8" s="24"/>
    </row>
    <row r="9" spans="1:10" ht="12.95" x14ac:dyDescent="0.3">
      <c r="A9" s="25"/>
      <c r="B9" s="90"/>
      <c r="C9" s="90"/>
      <c r="D9" s="90"/>
      <c r="E9" s="90"/>
      <c r="G9" s="24"/>
      <c r="H9" s="24"/>
      <c r="I9" s="24"/>
      <c r="J9" s="24"/>
    </row>
    <row r="10" spans="1:10" ht="12.95" x14ac:dyDescent="0.3">
      <c r="A10" s="26" t="s">
        <v>13</v>
      </c>
      <c r="B10" s="89">
        <v>4.0208005349575444</v>
      </c>
      <c r="C10" s="89">
        <v>4.1634967139977022</v>
      </c>
      <c r="D10" s="89">
        <v>4.1293747773526377</v>
      </c>
      <c r="E10" s="89">
        <v>2.5434845551911138</v>
      </c>
      <c r="G10" s="24"/>
      <c r="H10" s="24"/>
      <c r="I10" s="24"/>
      <c r="J10" s="24"/>
    </row>
    <row r="11" spans="1:10" x14ac:dyDescent="0.2">
      <c r="A11" s="26" t="s">
        <v>14</v>
      </c>
      <c r="B11" s="89">
        <v>7.0864995354067588</v>
      </c>
      <c r="C11" s="89">
        <v>2.0535650858455483</v>
      </c>
      <c r="D11" s="89">
        <v>1.7632536519344626</v>
      </c>
      <c r="E11" s="89">
        <v>1.4392889894955374</v>
      </c>
      <c r="G11" s="24"/>
      <c r="H11" s="24"/>
      <c r="I11" s="24"/>
      <c r="J11" s="24"/>
    </row>
    <row r="12" spans="1:10" ht="12.95" x14ac:dyDescent="0.3">
      <c r="A12" s="26" t="s">
        <v>15</v>
      </c>
      <c r="B12" s="89">
        <v>10.83023946275712</v>
      </c>
      <c r="C12" s="89">
        <v>1.8447867384462313</v>
      </c>
      <c r="D12" s="89">
        <v>11.76532558786748</v>
      </c>
      <c r="E12" s="89">
        <v>-4.6584958422537142</v>
      </c>
      <c r="G12" s="24"/>
      <c r="H12" s="24"/>
      <c r="I12" s="24"/>
      <c r="J12" s="24"/>
    </row>
    <row r="13" spans="1:10" ht="12.95" x14ac:dyDescent="0.3">
      <c r="A13" s="26" t="s">
        <v>16</v>
      </c>
      <c r="B13" s="89">
        <v>3.9227809173619619</v>
      </c>
      <c r="C13" s="89">
        <v>5.0399795549044484</v>
      </c>
      <c r="D13" s="89">
        <v>10.481971865808063</v>
      </c>
      <c r="E13" s="89">
        <v>4.328675996660948</v>
      </c>
      <c r="G13" s="24"/>
      <c r="H13" s="24"/>
      <c r="I13" s="24"/>
      <c r="J13" s="24"/>
    </row>
    <row r="14" spans="1:10" ht="14.45" x14ac:dyDescent="0.3">
      <c r="A14" s="26" t="s">
        <v>17</v>
      </c>
      <c r="B14" s="89">
        <v>2.0075661878363746</v>
      </c>
      <c r="C14" s="89">
        <v>-1.6209292169745737</v>
      </c>
      <c r="D14" s="89">
        <v>2.6865920545092195</v>
      </c>
      <c r="E14" s="89">
        <v>1.3539595770581343</v>
      </c>
      <c r="G14" s="24"/>
      <c r="H14" s="24"/>
      <c r="I14" s="24"/>
      <c r="J14" s="24"/>
    </row>
    <row r="15" spans="1:10" ht="12.95" x14ac:dyDescent="0.3">
      <c r="A15" s="26" t="s">
        <v>18</v>
      </c>
      <c r="B15" s="89">
        <v>14.313196513629464</v>
      </c>
      <c r="C15" s="89">
        <v>-42.468485257958754</v>
      </c>
      <c r="D15" s="89">
        <v>-8.1873462524963401</v>
      </c>
      <c r="E15" s="89">
        <v>15.933312020794446</v>
      </c>
      <c r="G15" s="24"/>
      <c r="H15" s="24"/>
      <c r="I15" s="24"/>
      <c r="J15" s="24"/>
    </row>
    <row r="16" spans="1:10" ht="12.95" x14ac:dyDescent="0.3">
      <c r="A16" s="26"/>
      <c r="B16" s="89"/>
      <c r="C16" s="89"/>
      <c r="D16" s="89"/>
      <c r="E16" s="89"/>
      <c r="G16" s="24"/>
      <c r="H16" s="24"/>
      <c r="I16" s="24"/>
      <c r="J16" s="24"/>
    </row>
    <row r="17" spans="1:10" ht="12.95" x14ac:dyDescent="0.3">
      <c r="A17" s="674" t="s">
        <v>19</v>
      </c>
      <c r="B17" s="676">
        <v>1.2670587100854647</v>
      </c>
      <c r="C17" s="676">
        <v>-6.1903908850900393</v>
      </c>
      <c r="D17" s="676">
        <v>17.835115776397373</v>
      </c>
      <c r="E17" s="676">
        <v>4.8356389458409694</v>
      </c>
      <c r="G17" s="24"/>
      <c r="H17" s="24"/>
      <c r="I17" s="24"/>
      <c r="J17" s="24"/>
    </row>
    <row r="18" spans="1:10" ht="12.95" x14ac:dyDescent="0.3">
      <c r="A18" s="25"/>
      <c r="B18" s="90"/>
      <c r="C18" s="90"/>
      <c r="D18" s="90"/>
      <c r="E18" s="90"/>
      <c r="G18" s="24"/>
      <c r="H18" s="24"/>
      <c r="I18" s="24"/>
      <c r="J18" s="24"/>
    </row>
    <row r="19" spans="1:10" x14ac:dyDescent="0.2">
      <c r="A19" s="26" t="s">
        <v>20</v>
      </c>
      <c r="B19" s="89">
        <v>19.171852637549264</v>
      </c>
      <c r="C19" s="89">
        <v>-2.11029614279866</v>
      </c>
      <c r="D19" s="89">
        <v>23.839188570286666</v>
      </c>
      <c r="E19" s="89">
        <v>-11.225580003878775</v>
      </c>
      <c r="G19" s="24"/>
      <c r="H19" s="24"/>
      <c r="I19" s="24"/>
      <c r="J19" s="24"/>
    </row>
    <row r="20" spans="1:10" ht="12.95" x14ac:dyDescent="0.3">
      <c r="A20" s="27" t="s">
        <v>21</v>
      </c>
      <c r="B20" s="91">
        <v>-11.951214543823127</v>
      </c>
      <c r="C20" s="91">
        <v>-10.601723516788354</v>
      </c>
      <c r="D20" s="91">
        <v>11.950649047199462</v>
      </c>
      <c r="E20" s="91">
        <v>38.156559024790113</v>
      </c>
      <c r="G20" s="24"/>
      <c r="H20" s="24"/>
      <c r="I20" s="24"/>
      <c r="J20" s="24"/>
    </row>
    <row r="21" spans="1:10" x14ac:dyDescent="0.2">
      <c r="A21" s="2" t="s">
        <v>160</v>
      </c>
      <c r="B21" s="28"/>
      <c r="C21" s="28"/>
      <c r="D21" s="28"/>
      <c r="E21" s="28"/>
    </row>
    <row r="22" spans="1:10" ht="12.95" x14ac:dyDescent="0.3">
      <c r="A22" s="19" t="s">
        <v>5</v>
      </c>
      <c r="B22" s="28"/>
      <c r="C22" s="28"/>
      <c r="D22" s="28"/>
      <c r="E22" s="28"/>
    </row>
    <row r="23" spans="1:10" ht="12.95" x14ac:dyDescent="0.3">
      <c r="B23" s="28"/>
      <c r="C23" s="28"/>
      <c r="D23" s="28"/>
      <c r="E23" s="28"/>
    </row>
    <row r="24" spans="1:10" ht="12.95" x14ac:dyDescent="0.3">
      <c r="B24" s="28"/>
      <c r="C24" s="28"/>
      <c r="D24" s="28"/>
      <c r="E24" s="28"/>
    </row>
    <row r="25" spans="1:10" ht="12.95" x14ac:dyDescent="0.3">
      <c r="B25" s="28"/>
      <c r="C25" s="28"/>
      <c r="D25" s="28"/>
      <c r="E25" s="28"/>
    </row>
    <row r="26" spans="1:10" ht="12.95" x14ac:dyDescent="0.3">
      <c r="B26" s="28"/>
      <c r="C26" s="28"/>
      <c r="D26" s="28"/>
      <c r="E26" s="28"/>
    </row>
    <row r="27" spans="1:10" ht="12.95" x14ac:dyDescent="0.3">
      <c r="B27" s="28"/>
      <c r="C27" s="28"/>
      <c r="D27" s="28"/>
      <c r="E27" s="28"/>
    </row>
    <row r="28" spans="1:10" ht="12.95" x14ac:dyDescent="0.3">
      <c r="B28" s="28"/>
      <c r="C28" s="28"/>
      <c r="D28" s="28"/>
      <c r="E28" s="28"/>
    </row>
    <row r="29" spans="1:10" ht="12.95" x14ac:dyDescent="0.3">
      <c r="B29" s="28"/>
      <c r="C29" s="28"/>
      <c r="D29" s="28"/>
      <c r="E29" s="28"/>
    </row>
    <row r="30" spans="1:10" ht="12.95" x14ac:dyDescent="0.3">
      <c r="B30" s="28"/>
      <c r="C30" s="28"/>
      <c r="D30" s="28"/>
      <c r="E30" s="28"/>
    </row>
    <row r="31" spans="1:10" ht="12.95" x14ac:dyDescent="0.3">
      <c r="B31" s="28"/>
      <c r="C31" s="28"/>
      <c r="D31" s="28"/>
      <c r="E31" s="28"/>
    </row>
    <row r="32" spans="1:10" ht="12.95" x14ac:dyDescent="0.3">
      <c r="B32" s="28"/>
      <c r="C32" s="28"/>
      <c r="D32" s="28"/>
      <c r="E32" s="28"/>
    </row>
    <row r="33" spans="2:5" ht="12.95" x14ac:dyDescent="0.3">
      <c r="B33" s="28"/>
      <c r="C33" s="28"/>
      <c r="D33" s="28"/>
      <c r="E33" s="2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Normal="100" workbookViewId="0">
      <selection activeCell="J10" sqref="J10"/>
    </sheetView>
  </sheetViews>
  <sheetFormatPr baseColWidth="10" defaultColWidth="11.42578125" defaultRowHeight="12.75" x14ac:dyDescent="0.2"/>
  <cols>
    <col min="1" max="1" width="33" style="2" customWidth="1"/>
    <col min="2" max="2" width="16.28515625" style="2" customWidth="1"/>
    <col min="3" max="3" width="14.5703125" style="2" customWidth="1"/>
    <col min="4" max="4" width="11.85546875" style="2" customWidth="1"/>
    <col min="5" max="5" width="12.5703125" style="2" customWidth="1"/>
    <col min="6" max="6" width="10.5703125" style="2" bestFit="1" customWidth="1"/>
    <col min="7" max="8" width="10.5703125" style="2" customWidth="1"/>
    <col min="9" max="16384" width="11.42578125" style="2"/>
  </cols>
  <sheetData>
    <row r="1" spans="1:9" x14ac:dyDescent="0.2">
      <c r="A1" s="837" t="s">
        <v>390</v>
      </c>
      <c r="B1" s="837"/>
      <c r="C1" s="837"/>
      <c r="D1" s="837"/>
      <c r="E1" s="837"/>
    </row>
    <row r="2" spans="1:9" x14ac:dyDescent="0.2">
      <c r="A2" s="837" t="s">
        <v>298</v>
      </c>
      <c r="B2" s="837"/>
      <c r="C2" s="837"/>
      <c r="D2" s="837"/>
      <c r="E2" s="837"/>
    </row>
    <row r="3" spans="1:9" x14ac:dyDescent="0.2">
      <c r="A3" s="837" t="s">
        <v>391</v>
      </c>
      <c r="B3" s="837"/>
      <c r="C3" s="837"/>
      <c r="D3" s="837"/>
      <c r="E3" s="837"/>
    </row>
    <row r="4" spans="1:9" x14ac:dyDescent="0.2">
      <c r="A4" s="838" t="s">
        <v>299</v>
      </c>
      <c r="B4" s="838"/>
      <c r="C4" s="838"/>
      <c r="D4" s="838"/>
      <c r="E4" s="838"/>
    </row>
    <row r="5" spans="1:9" ht="12.95" x14ac:dyDescent="0.3">
      <c r="A5" s="190"/>
      <c r="B5" s="190"/>
      <c r="C5" s="190"/>
      <c r="D5" s="190"/>
      <c r="E5" s="190"/>
    </row>
    <row r="6" spans="1:9" x14ac:dyDescent="0.2">
      <c r="A6" s="839" t="s">
        <v>392</v>
      </c>
      <c r="B6" s="841" t="s">
        <v>300</v>
      </c>
      <c r="C6" s="841" t="s">
        <v>301</v>
      </c>
      <c r="D6" s="841" t="s">
        <v>302</v>
      </c>
      <c r="E6" s="843" t="s">
        <v>301</v>
      </c>
      <c r="F6" s="844"/>
      <c r="G6" s="178"/>
      <c r="H6" s="178"/>
    </row>
    <row r="7" spans="1:9" x14ac:dyDescent="0.2">
      <c r="A7" s="840"/>
      <c r="B7" s="842"/>
      <c r="C7" s="842"/>
      <c r="D7" s="842"/>
      <c r="E7" s="845"/>
      <c r="F7" s="846"/>
      <c r="G7" s="178"/>
      <c r="H7" s="178"/>
    </row>
    <row r="8" spans="1:9" x14ac:dyDescent="0.2">
      <c r="A8" s="840"/>
      <c r="B8" s="842"/>
      <c r="C8" s="842"/>
      <c r="D8" s="842"/>
      <c r="E8" s="845"/>
      <c r="F8" s="846"/>
      <c r="G8" s="178"/>
      <c r="H8" s="178"/>
    </row>
    <row r="9" spans="1:9" x14ac:dyDescent="0.2">
      <c r="A9" s="191"/>
      <c r="B9" s="192" t="s">
        <v>303</v>
      </c>
      <c r="C9" s="192" t="s">
        <v>304</v>
      </c>
      <c r="D9" s="192" t="s">
        <v>305</v>
      </c>
      <c r="E9" s="847"/>
      <c r="F9" s="848"/>
      <c r="G9" s="178"/>
      <c r="H9" s="178"/>
    </row>
    <row r="10" spans="1:9" ht="26.1" x14ac:dyDescent="0.3">
      <c r="A10" s="194"/>
      <c r="B10" s="181" t="s">
        <v>306</v>
      </c>
      <c r="C10" s="181" t="s">
        <v>306</v>
      </c>
      <c r="D10" s="181" t="s">
        <v>306</v>
      </c>
      <c r="E10" s="3" t="s">
        <v>307</v>
      </c>
      <c r="F10" s="183" t="s">
        <v>308</v>
      </c>
      <c r="G10" s="196"/>
      <c r="H10" s="196"/>
    </row>
    <row r="11" spans="1:9" ht="25.5" x14ac:dyDescent="0.2">
      <c r="A11" s="197" t="s">
        <v>309</v>
      </c>
      <c r="B11" s="198">
        <v>44078476.12789572</v>
      </c>
      <c r="C11" s="198">
        <v>38480500.273127727</v>
      </c>
      <c r="D11" s="199">
        <v>-5597975.8547679931</v>
      </c>
      <c r="E11" s="200">
        <v>-11.812396720006262</v>
      </c>
      <c r="F11" s="201">
        <v>19.04788218082625</v>
      </c>
      <c r="G11" s="202"/>
      <c r="H11" s="202"/>
      <c r="I11" s="203"/>
    </row>
    <row r="12" spans="1:9" x14ac:dyDescent="0.2">
      <c r="A12" s="204" t="s">
        <v>310</v>
      </c>
      <c r="B12" s="174">
        <v>36095406.296999998</v>
      </c>
      <c r="C12" s="174">
        <v>31187512.025000002</v>
      </c>
      <c r="D12" s="154">
        <v>-4907894.2719999962</v>
      </c>
      <c r="E12" s="205">
        <v>-12.689759144938705</v>
      </c>
      <c r="F12" s="158">
        <v>15.437846450768516</v>
      </c>
      <c r="G12" s="206"/>
      <c r="H12" s="206"/>
      <c r="I12" s="203"/>
    </row>
    <row r="13" spans="1:9" x14ac:dyDescent="0.2">
      <c r="A13" s="207" t="s">
        <v>393</v>
      </c>
      <c r="B13" s="174">
        <v>1371024.567</v>
      </c>
      <c r="C13" s="174">
        <v>1317626.514</v>
      </c>
      <c r="D13" s="154">
        <v>-53398.053000000073</v>
      </c>
      <c r="E13" s="205">
        <v>-32.858455327583812</v>
      </c>
      <c r="F13" s="158">
        <v>0.65222630732094733</v>
      </c>
      <c r="G13" s="206"/>
      <c r="H13" s="206"/>
      <c r="I13" s="203"/>
    </row>
    <row r="14" spans="1:9" x14ac:dyDescent="0.2">
      <c r="A14" s="207" t="s">
        <v>394</v>
      </c>
      <c r="B14" s="174">
        <v>34724381.729999997</v>
      </c>
      <c r="C14" s="174">
        <v>29869885.511000004</v>
      </c>
      <c r="D14" s="154">
        <v>-4854496.2189999931</v>
      </c>
      <c r="E14" s="205">
        <v>-11.517283828311648</v>
      </c>
      <c r="F14" s="158">
        <v>14.78562014344757</v>
      </c>
      <c r="G14" s="206"/>
      <c r="H14" s="206"/>
      <c r="I14" s="203"/>
    </row>
    <row r="15" spans="1:9" x14ac:dyDescent="0.2">
      <c r="A15" s="204" t="s">
        <v>311</v>
      </c>
      <c r="B15" s="174">
        <v>1084425</v>
      </c>
      <c r="C15" s="174">
        <v>788388.48</v>
      </c>
      <c r="D15" s="154">
        <v>-296036.52</v>
      </c>
      <c r="E15" s="205">
        <v>7.3610604680462046</v>
      </c>
      <c r="F15" s="158">
        <v>0.39025300537081831</v>
      </c>
      <c r="G15" s="206"/>
      <c r="H15" s="206"/>
      <c r="I15" s="203"/>
    </row>
    <row r="16" spans="1:9" x14ac:dyDescent="0.2">
      <c r="A16" s="204" t="s">
        <v>312</v>
      </c>
      <c r="B16" s="174">
        <v>2906946.2205754002</v>
      </c>
      <c r="C16" s="174">
        <v>2830281.2463829434</v>
      </c>
      <c r="D16" s="154">
        <v>-76664.974192456808</v>
      </c>
      <c r="E16" s="205">
        <v>-8.5158004784065611</v>
      </c>
      <c r="F16" s="158">
        <v>1.4009917578268127</v>
      </c>
      <c r="G16" s="206"/>
      <c r="H16" s="206"/>
      <c r="I16" s="203"/>
    </row>
    <row r="17" spans="1:9" x14ac:dyDescent="0.2">
      <c r="A17" s="204" t="s">
        <v>313</v>
      </c>
      <c r="B17" s="174">
        <v>144301.55600000001</v>
      </c>
      <c r="C17" s="174">
        <v>138001.90980995528</v>
      </c>
      <c r="D17" s="154">
        <v>-6299.6461900447321</v>
      </c>
      <c r="E17" s="205">
        <v>-12.272587720456585</v>
      </c>
      <c r="F17" s="158">
        <v>6.831106924627775E-2</v>
      </c>
      <c r="G17" s="206"/>
      <c r="H17" s="206"/>
      <c r="I17" s="203"/>
    </row>
    <row r="18" spans="1:9" x14ac:dyDescent="0.2">
      <c r="A18" s="204" t="s">
        <v>314</v>
      </c>
      <c r="B18" s="174">
        <v>979240.79188635037</v>
      </c>
      <c r="C18" s="174">
        <v>880858.79271944892</v>
      </c>
      <c r="D18" s="154">
        <v>-98381.999166901456</v>
      </c>
      <c r="E18" s="205">
        <v>-21.827743582914437</v>
      </c>
      <c r="F18" s="158">
        <v>0.43602589318158941</v>
      </c>
      <c r="G18" s="206"/>
      <c r="H18" s="206"/>
      <c r="I18" s="203"/>
    </row>
    <row r="19" spans="1:9" x14ac:dyDescent="0.2">
      <c r="A19" s="204" t="s">
        <v>315</v>
      </c>
      <c r="B19" s="174">
        <v>1146218.0079999999</v>
      </c>
      <c r="C19" s="174">
        <v>1027358.82242806</v>
      </c>
      <c r="D19" s="154">
        <v>-118859.18557193992</v>
      </c>
      <c r="E19" s="205">
        <v>-6.0206467833437358</v>
      </c>
      <c r="F19" s="158">
        <v>0.50854353940683561</v>
      </c>
      <c r="G19" s="206"/>
      <c r="H19" s="206"/>
      <c r="I19" s="203"/>
    </row>
    <row r="20" spans="1:9" x14ac:dyDescent="0.2">
      <c r="A20" s="204" t="s">
        <v>316</v>
      </c>
      <c r="B20" s="174">
        <v>1721938.2544339728</v>
      </c>
      <c r="C20" s="174">
        <v>1628098.9967873199</v>
      </c>
      <c r="D20" s="154">
        <v>-93839.25764665287</v>
      </c>
      <c r="E20" s="205">
        <v>-4.739927019375699</v>
      </c>
      <c r="F20" s="158">
        <v>0.80591046502539698</v>
      </c>
      <c r="G20" s="206"/>
      <c r="H20" s="206"/>
      <c r="I20" s="203"/>
    </row>
    <row r="21" spans="1:9" ht="26.1" x14ac:dyDescent="0.3">
      <c r="A21" s="197" t="s">
        <v>317</v>
      </c>
      <c r="B21" s="198">
        <v>23575.523000000001</v>
      </c>
      <c r="C21" s="198">
        <v>23585.059000000001</v>
      </c>
      <c r="D21" s="199">
        <v>9.5360000000000582</v>
      </c>
      <c r="E21" s="205">
        <v>99.112556153284572</v>
      </c>
      <c r="F21" s="158">
        <v>1.1674625378338946E-2</v>
      </c>
      <c r="G21" s="206"/>
      <c r="H21" s="206"/>
      <c r="I21" s="203"/>
    </row>
    <row r="22" spans="1:9" x14ac:dyDescent="0.2">
      <c r="A22" s="204" t="s">
        <v>318</v>
      </c>
      <c r="B22" s="174">
        <v>23575.523000000001</v>
      </c>
      <c r="C22" s="174">
        <v>23585.059000000001</v>
      </c>
      <c r="D22" s="154">
        <v>9.5360000000000582</v>
      </c>
      <c r="E22" s="205">
        <v>99.112556153284572</v>
      </c>
      <c r="F22" s="158">
        <v>1.1674625378338946E-2</v>
      </c>
      <c r="G22" s="206"/>
      <c r="H22" s="206"/>
      <c r="I22" s="203"/>
    </row>
    <row r="23" spans="1:9" ht="12.95" x14ac:dyDescent="0.3">
      <c r="A23" s="208" t="s">
        <v>319</v>
      </c>
      <c r="B23" s="209">
        <v>44102051.650895722</v>
      </c>
      <c r="C23" s="209">
        <v>38504085.332127728</v>
      </c>
      <c r="D23" s="210">
        <v>-5597966.3187679946</v>
      </c>
      <c r="E23" s="211">
        <v>-11.782293252383013</v>
      </c>
      <c r="F23" s="212">
        <v>19.059556806204586</v>
      </c>
      <c r="G23" s="202"/>
      <c r="H23" s="202"/>
      <c r="I23" s="203"/>
    </row>
    <row r="24" spans="1:9" x14ac:dyDescent="0.2">
      <c r="A24" s="213" t="s">
        <v>320</v>
      </c>
    </row>
    <row r="25" spans="1:9" ht="12.95" x14ac:dyDescent="0.3">
      <c r="B25" s="31"/>
    </row>
    <row r="28" spans="1:9" ht="12.95" x14ac:dyDescent="0.3">
      <c r="B28" s="214"/>
    </row>
  </sheetData>
  <mergeCells count="9">
    <mergeCell ref="A1:E1"/>
    <mergeCell ref="A2:E2"/>
    <mergeCell ref="A3:E3"/>
    <mergeCell ref="A4:E4"/>
    <mergeCell ref="A6:A8"/>
    <mergeCell ref="B6:B8"/>
    <mergeCell ref="C6:C8"/>
    <mergeCell ref="D6:D8"/>
    <mergeCell ref="E6:F9"/>
  </mergeCells>
  <pageMargins left="0.7" right="0.7" top="0.75" bottom="0.75" header="0.3" footer="0.3"/>
  <pageSetup paperSize="9" orientation="portrait" horizontalDpi="0" verticalDpi="0" r:id="rId1"/>
  <ignoredErrors>
    <ignoredError sqref="B9:C9" numberStoredAsText="1"/>
  </ignoredError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B21" sqref="B21"/>
    </sheetView>
  </sheetViews>
  <sheetFormatPr baseColWidth="10" defaultRowHeight="12.75" x14ac:dyDescent="0.2"/>
  <cols>
    <col min="1" max="1" width="49.140625" style="2" customWidth="1"/>
    <col min="2" max="2" width="13.28515625" style="2" bestFit="1" customWidth="1"/>
    <col min="3" max="256" width="10.85546875" style="2"/>
    <col min="257" max="257" width="40.7109375" style="2" customWidth="1"/>
    <col min="258" max="512" width="10.85546875" style="2"/>
    <col min="513" max="513" width="40.7109375" style="2" customWidth="1"/>
    <col min="514" max="768" width="10.85546875" style="2"/>
    <col min="769" max="769" width="40.7109375" style="2" customWidth="1"/>
    <col min="770" max="1024" width="10.85546875" style="2"/>
    <col min="1025" max="1025" width="40.7109375" style="2" customWidth="1"/>
    <col min="1026" max="1280" width="10.85546875" style="2"/>
    <col min="1281" max="1281" width="40.7109375" style="2" customWidth="1"/>
    <col min="1282" max="1536" width="10.85546875" style="2"/>
    <col min="1537" max="1537" width="40.7109375" style="2" customWidth="1"/>
    <col min="1538" max="1792" width="10.85546875" style="2"/>
    <col min="1793" max="1793" width="40.7109375" style="2" customWidth="1"/>
    <col min="1794" max="2048" width="10.85546875" style="2"/>
    <col min="2049" max="2049" width="40.7109375" style="2" customWidth="1"/>
    <col min="2050" max="2304" width="10.85546875" style="2"/>
    <col min="2305" max="2305" width="40.7109375" style="2" customWidth="1"/>
    <col min="2306" max="2560" width="10.85546875" style="2"/>
    <col min="2561" max="2561" width="40.7109375" style="2" customWidth="1"/>
    <col min="2562" max="2816" width="10.85546875" style="2"/>
    <col min="2817" max="2817" width="40.7109375" style="2" customWidth="1"/>
    <col min="2818" max="3072" width="10.85546875" style="2"/>
    <col min="3073" max="3073" width="40.7109375" style="2" customWidth="1"/>
    <col min="3074" max="3328" width="10.85546875" style="2"/>
    <col min="3329" max="3329" width="40.7109375" style="2" customWidth="1"/>
    <col min="3330" max="3584" width="10.85546875" style="2"/>
    <col min="3585" max="3585" width="40.7109375" style="2" customWidth="1"/>
    <col min="3586" max="3840" width="10.85546875" style="2"/>
    <col min="3841" max="3841" width="40.7109375" style="2" customWidth="1"/>
    <col min="3842" max="4096" width="10.85546875" style="2"/>
    <col min="4097" max="4097" width="40.7109375" style="2" customWidth="1"/>
    <col min="4098" max="4352" width="10.85546875" style="2"/>
    <col min="4353" max="4353" width="40.7109375" style="2" customWidth="1"/>
    <col min="4354" max="4608" width="10.85546875" style="2"/>
    <col min="4609" max="4609" width="40.7109375" style="2" customWidth="1"/>
    <col min="4610" max="4864" width="10.85546875" style="2"/>
    <col min="4865" max="4865" width="40.7109375" style="2" customWidth="1"/>
    <col min="4866" max="5120" width="10.85546875" style="2"/>
    <col min="5121" max="5121" width="40.7109375" style="2" customWidth="1"/>
    <col min="5122" max="5376" width="10.85546875" style="2"/>
    <col min="5377" max="5377" width="40.7109375" style="2" customWidth="1"/>
    <col min="5378" max="5632" width="10.85546875" style="2"/>
    <col min="5633" max="5633" width="40.7109375" style="2" customWidth="1"/>
    <col min="5634" max="5888" width="10.85546875" style="2"/>
    <col min="5889" max="5889" width="40.7109375" style="2" customWidth="1"/>
    <col min="5890" max="6144" width="10.85546875" style="2"/>
    <col min="6145" max="6145" width="40.7109375" style="2" customWidth="1"/>
    <col min="6146" max="6400" width="10.85546875" style="2"/>
    <col min="6401" max="6401" width="40.7109375" style="2" customWidth="1"/>
    <col min="6402" max="6656" width="10.85546875" style="2"/>
    <col min="6657" max="6657" width="40.7109375" style="2" customWidth="1"/>
    <col min="6658" max="6912" width="10.85546875" style="2"/>
    <col min="6913" max="6913" width="40.7109375" style="2" customWidth="1"/>
    <col min="6914" max="7168" width="10.85546875" style="2"/>
    <col min="7169" max="7169" width="40.7109375" style="2" customWidth="1"/>
    <col min="7170" max="7424" width="10.85546875" style="2"/>
    <col min="7425" max="7425" width="40.7109375" style="2" customWidth="1"/>
    <col min="7426" max="7680" width="10.85546875" style="2"/>
    <col min="7681" max="7681" width="40.7109375" style="2" customWidth="1"/>
    <col min="7682" max="7936" width="10.85546875" style="2"/>
    <col min="7937" max="7937" width="40.7109375" style="2" customWidth="1"/>
    <col min="7938" max="8192" width="10.85546875" style="2"/>
    <col min="8193" max="8193" width="40.7109375" style="2" customWidth="1"/>
    <col min="8194" max="8448" width="10.85546875" style="2"/>
    <col min="8449" max="8449" width="40.7109375" style="2" customWidth="1"/>
    <col min="8450" max="8704" width="10.85546875" style="2"/>
    <col min="8705" max="8705" width="40.7109375" style="2" customWidth="1"/>
    <col min="8706" max="8960" width="10.85546875" style="2"/>
    <col min="8961" max="8961" width="40.7109375" style="2" customWidth="1"/>
    <col min="8962" max="9216" width="10.85546875" style="2"/>
    <col min="9217" max="9217" width="40.7109375" style="2" customWidth="1"/>
    <col min="9218" max="9472" width="10.85546875" style="2"/>
    <col min="9473" max="9473" width="40.7109375" style="2" customWidth="1"/>
    <col min="9474" max="9728" width="10.85546875" style="2"/>
    <col min="9729" max="9729" width="40.7109375" style="2" customWidth="1"/>
    <col min="9730" max="9984" width="10.85546875" style="2"/>
    <col min="9985" max="9985" width="40.7109375" style="2" customWidth="1"/>
    <col min="9986" max="10240" width="10.85546875" style="2"/>
    <col min="10241" max="10241" width="40.7109375" style="2" customWidth="1"/>
    <col min="10242" max="10496" width="10.85546875" style="2"/>
    <col min="10497" max="10497" width="40.7109375" style="2" customWidth="1"/>
    <col min="10498" max="10752" width="10.85546875" style="2"/>
    <col min="10753" max="10753" width="40.7109375" style="2" customWidth="1"/>
    <col min="10754" max="11008" width="10.85546875" style="2"/>
    <col min="11009" max="11009" width="40.7109375" style="2" customWidth="1"/>
    <col min="11010" max="11264" width="10.85546875" style="2"/>
    <col min="11265" max="11265" width="40.7109375" style="2" customWidth="1"/>
    <col min="11266" max="11520" width="10.85546875" style="2"/>
    <col min="11521" max="11521" width="40.7109375" style="2" customWidth="1"/>
    <col min="11522" max="11776" width="10.85546875" style="2"/>
    <col min="11777" max="11777" width="40.7109375" style="2" customWidth="1"/>
    <col min="11778" max="12032" width="10.85546875" style="2"/>
    <col min="12033" max="12033" width="40.7109375" style="2" customWidth="1"/>
    <col min="12034" max="12288" width="10.85546875" style="2"/>
    <col min="12289" max="12289" width="40.7109375" style="2" customWidth="1"/>
    <col min="12290" max="12544" width="10.85546875" style="2"/>
    <col min="12545" max="12545" width="40.7109375" style="2" customWidth="1"/>
    <col min="12546" max="12800" width="10.85546875" style="2"/>
    <col min="12801" max="12801" width="40.7109375" style="2" customWidth="1"/>
    <col min="12802" max="13056" width="10.85546875" style="2"/>
    <col min="13057" max="13057" width="40.7109375" style="2" customWidth="1"/>
    <col min="13058" max="13312" width="10.85546875" style="2"/>
    <col min="13313" max="13313" width="40.7109375" style="2" customWidth="1"/>
    <col min="13314" max="13568" width="10.85546875" style="2"/>
    <col min="13569" max="13569" width="40.7109375" style="2" customWidth="1"/>
    <col min="13570" max="13824" width="10.85546875" style="2"/>
    <col min="13825" max="13825" width="40.7109375" style="2" customWidth="1"/>
    <col min="13826" max="14080" width="10.85546875" style="2"/>
    <col min="14081" max="14081" width="40.7109375" style="2" customWidth="1"/>
    <col min="14082" max="14336" width="10.85546875" style="2"/>
    <col min="14337" max="14337" width="40.7109375" style="2" customWidth="1"/>
    <col min="14338" max="14592" width="10.85546875" style="2"/>
    <col min="14593" max="14593" width="40.7109375" style="2" customWidth="1"/>
    <col min="14594" max="14848" width="10.85546875" style="2"/>
    <col min="14849" max="14849" width="40.7109375" style="2" customWidth="1"/>
    <col min="14850" max="15104" width="10.85546875" style="2"/>
    <col min="15105" max="15105" width="40.7109375" style="2" customWidth="1"/>
    <col min="15106" max="15360" width="10.85546875" style="2"/>
    <col min="15361" max="15361" width="40.7109375" style="2" customWidth="1"/>
    <col min="15362" max="15616" width="10.85546875" style="2"/>
    <col min="15617" max="15617" width="40.7109375" style="2" customWidth="1"/>
    <col min="15618" max="15872" width="10.85546875" style="2"/>
    <col min="15873" max="15873" width="40.7109375" style="2" customWidth="1"/>
    <col min="15874" max="16128" width="10.85546875" style="2"/>
    <col min="16129" max="16129" width="40.7109375" style="2" customWidth="1"/>
    <col min="16130" max="16384" width="10.85546875" style="2"/>
  </cols>
  <sheetData>
    <row r="1" spans="1:8" ht="12.95" x14ac:dyDescent="0.3">
      <c r="A1" s="20" t="s">
        <v>172</v>
      </c>
      <c r="B1" s="29"/>
      <c r="C1" s="29"/>
      <c r="D1" s="29"/>
      <c r="E1" s="29"/>
      <c r="F1" s="29"/>
    </row>
    <row r="2" spans="1:8" ht="12.95" x14ac:dyDescent="0.3">
      <c r="A2" s="20" t="s">
        <v>161</v>
      </c>
      <c r="B2" s="29"/>
      <c r="C2" s="29"/>
      <c r="D2" s="29"/>
      <c r="E2" s="29"/>
      <c r="F2" s="29"/>
    </row>
    <row r="3" spans="1:8" ht="12.95" x14ac:dyDescent="0.3">
      <c r="A3" s="17" t="s">
        <v>162</v>
      </c>
      <c r="B3" s="29"/>
      <c r="C3" s="29"/>
      <c r="D3" s="29"/>
      <c r="E3" s="29"/>
      <c r="F3" s="29"/>
    </row>
    <row r="4" spans="1:8" ht="12.95" x14ac:dyDescent="0.3">
      <c r="B4" s="1"/>
      <c r="C4" s="1"/>
      <c r="D4" s="1"/>
      <c r="E4" s="1"/>
      <c r="F4" s="1"/>
    </row>
    <row r="5" spans="1:8" x14ac:dyDescent="0.2">
      <c r="A5" s="21"/>
      <c r="B5" s="702">
        <v>2018</v>
      </c>
      <c r="C5" s="703" t="s">
        <v>24</v>
      </c>
      <c r="D5" s="703" t="s">
        <v>22</v>
      </c>
      <c r="E5" s="703" t="s">
        <v>166</v>
      </c>
      <c r="F5" s="703" t="s">
        <v>23</v>
      </c>
    </row>
    <row r="6" spans="1:8" ht="12.95" x14ac:dyDescent="0.3">
      <c r="A6" s="22"/>
      <c r="B6" s="704" t="s">
        <v>164</v>
      </c>
      <c r="C6" s="705">
        <v>2019</v>
      </c>
      <c r="D6" s="705">
        <v>2019</v>
      </c>
      <c r="E6" s="706" t="s">
        <v>165</v>
      </c>
      <c r="F6" s="706" t="s">
        <v>24</v>
      </c>
    </row>
    <row r="7" spans="1:8" ht="12.95" x14ac:dyDescent="0.3">
      <c r="A7" s="5" t="s">
        <v>11</v>
      </c>
      <c r="B7" s="92">
        <v>46203217.016955182</v>
      </c>
      <c r="C7" s="92">
        <v>47742423.789598003</v>
      </c>
      <c r="D7" s="92">
        <v>48152605.57554999</v>
      </c>
      <c r="E7" s="93">
        <v>4.2191619641538125</v>
      </c>
      <c r="F7" s="92">
        <v>410181.78595198691</v>
      </c>
      <c r="H7" s="31"/>
    </row>
    <row r="8" spans="1:8" ht="12.95" x14ac:dyDescent="0.3">
      <c r="A8" s="32" t="s">
        <v>12</v>
      </c>
      <c r="B8" s="94">
        <v>39040729.105451763</v>
      </c>
      <c r="C8" s="94">
        <v>40390115.043598004</v>
      </c>
      <c r="D8" s="94">
        <v>40692568.615139998</v>
      </c>
      <c r="E8" s="93">
        <v>4.2310672662554509</v>
      </c>
      <c r="F8" s="94">
        <v>302453.57154199481</v>
      </c>
    </row>
    <row r="9" spans="1:8" ht="12.95" x14ac:dyDescent="0.3">
      <c r="A9" s="26" t="s">
        <v>13</v>
      </c>
      <c r="B9" s="95">
        <v>9453209.5863672458</v>
      </c>
      <c r="C9" s="95">
        <v>9041472.2659999989</v>
      </c>
      <c r="D9" s="95">
        <v>9802984.6588899996</v>
      </c>
      <c r="E9" s="96">
        <v>3.7000668326149793</v>
      </c>
      <c r="F9" s="95">
        <v>761512.39289000072</v>
      </c>
    </row>
    <row r="10" spans="1:8" x14ac:dyDescent="0.2">
      <c r="A10" s="26" t="s">
        <v>14</v>
      </c>
      <c r="B10" s="95">
        <v>3760065.2182281902</v>
      </c>
      <c r="C10" s="95">
        <v>3332471.5069999998</v>
      </c>
      <c r="D10" s="95">
        <v>3865910.1884099999</v>
      </c>
      <c r="E10" s="96">
        <v>2.8149769761622991</v>
      </c>
      <c r="F10" s="95">
        <v>533438.68141000019</v>
      </c>
    </row>
    <row r="11" spans="1:8" ht="12.95" x14ac:dyDescent="0.3">
      <c r="A11" s="26" t="s">
        <v>15</v>
      </c>
      <c r="B11" s="95">
        <v>1649656.1803340225</v>
      </c>
      <c r="C11" s="95">
        <v>1821228.1060000001</v>
      </c>
      <c r="D11" s="95">
        <v>1810429.5034119999</v>
      </c>
      <c r="E11" s="96">
        <v>9.7458685630737989</v>
      </c>
      <c r="F11" s="95">
        <v>-10798.602588000242</v>
      </c>
    </row>
    <row r="12" spans="1:8" ht="12.95" x14ac:dyDescent="0.3">
      <c r="A12" s="26" t="s">
        <v>16</v>
      </c>
      <c r="B12" s="95">
        <v>16330580.642206285</v>
      </c>
      <c r="C12" s="95">
        <v>18736384.019000001</v>
      </c>
      <c r="D12" s="95">
        <v>17287147.159340002</v>
      </c>
      <c r="E12" s="96">
        <v>5.857516876414536</v>
      </c>
      <c r="F12" s="95">
        <v>-1449236.8596599996</v>
      </c>
    </row>
    <row r="13" spans="1:8" ht="14.45" x14ac:dyDescent="0.3">
      <c r="A13" s="26" t="s">
        <v>25</v>
      </c>
      <c r="B13" s="95">
        <v>7740545.7370536467</v>
      </c>
      <c r="C13" s="95">
        <v>7452587.3755980004</v>
      </c>
      <c r="D13" s="95">
        <v>7825693.2272180002</v>
      </c>
      <c r="E13" s="96">
        <v>1.1000192112651206</v>
      </c>
      <c r="F13" s="95">
        <v>373105.85161999986</v>
      </c>
    </row>
    <row r="14" spans="1:8" ht="12.95" x14ac:dyDescent="0.3">
      <c r="A14" s="26" t="s">
        <v>18</v>
      </c>
      <c r="B14" s="95">
        <v>106671.74126237132</v>
      </c>
      <c r="C14" s="95">
        <v>5971.77</v>
      </c>
      <c r="D14" s="95">
        <v>100403.87786999998</v>
      </c>
      <c r="E14" s="96">
        <v>-5.8758423910553859</v>
      </c>
      <c r="F14" s="95">
        <v>94432.107869999978</v>
      </c>
    </row>
    <row r="15" spans="1:8" ht="12.95" x14ac:dyDescent="0.3">
      <c r="A15" s="32" t="s">
        <v>19</v>
      </c>
      <c r="B15" s="94">
        <v>7162487.9115034183</v>
      </c>
      <c r="C15" s="94">
        <v>7352308.7459999993</v>
      </c>
      <c r="D15" s="94">
        <v>7460036.9604100008</v>
      </c>
      <c r="E15" s="93">
        <v>4.1542694742800137</v>
      </c>
      <c r="F15" s="94">
        <v>107728.21441000141</v>
      </c>
    </row>
    <row r="16" spans="1:8" x14ac:dyDescent="0.2">
      <c r="A16" s="26" t="s">
        <v>20</v>
      </c>
      <c r="B16" s="95">
        <v>3970110.584229412</v>
      </c>
      <c r="C16" s="95">
        <v>4010858.4849999999</v>
      </c>
      <c r="D16" s="95">
        <v>4031142.3324100003</v>
      </c>
      <c r="E16" s="96">
        <v>1.5372808108425744</v>
      </c>
      <c r="F16" s="95">
        <v>20283.847410000395</v>
      </c>
    </row>
    <row r="17" spans="1:6" ht="12.95" x14ac:dyDescent="0.3">
      <c r="A17" s="27" t="s">
        <v>21</v>
      </c>
      <c r="B17" s="97">
        <v>3192377.3272740063</v>
      </c>
      <c r="C17" s="97">
        <v>3341450.2609999999</v>
      </c>
      <c r="D17" s="97">
        <v>3428894.628</v>
      </c>
      <c r="E17" s="98">
        <v>7.4088140742422013</v>
      </c>
      <c r="F17" s="97">
        <v>87444.367000000086</v>
      </c>
    </row>
    <row r="18" spans="1:6" ht="26.1" customHeight="1" x14ac:dyDescent="0.2">
      <c r="A18" s="960" t="s">
        <v>163</v>
      </c>
      <c r="B18" s="960"/>
      <c r="C18" s="960"/>
      <c r="D18" s="960"/>
      <c r="E18" s="960"/>
      <c r="F18" s="960"/>
    </row>
    <row r="19" spans="1:6" ht="12.95" x14ac:dyDescent="0.3">
      <c r="A19" s="2" t="s">
        <v>5</v>
      </c>
      <c r="C19" s="31"/>
      <c r="D19" s="31"/>
    </row>
    <row r="20" spans="1:6" ht="12.95" x14ac:dyDescent="0.3">
      <c r="C20" s="31"/>
    </row>
  </sheetData>
  <mergeCells count="1">
    <mergeCell ref="A18:F18"/>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activeCell="D1" sqref="D1"/>
    </sheetView>
  </sheetViews>
  <sheetFormatPr baseColWidth="10" defaultRowHeight="12.75" x14ac:dyDescent="0.2"/>
  <cols>
    <col min="1" max="1" width="4.28515625" style="2" customWidth="1"/>
    <col min="2" max="2" width="28" style="2" customWidth="1"/>
    <col min="3" max="11" width="10.85546875" style="2"/>
    <col min="12" max="12" width="12.7109375" style="2" bestFit="1" customWidth="1"/>
    <col min="13" max="267" width="10.85546875" style="2"/>
    <col min="268" max="268" width="12.7109375" style="2" bestFit="1" customWidth="1"/>
    <col min="269" max="523" width="10.85546875" style="2"/>
    <col min="524" max="524" width="12.7109375" style="2" bestFit="1" customWidth="1"/>
    <col min="525" max="779" width="10.85546875" style="2"/>
    <col min="780" max="780" width="12.7109375" style="2" bestFit="1" customWidth="1"/>
    <col min="781" max="1035" width="10.85546875" style="2"/>
    <col min="1036" max="1036" width="12.7109375" style="2" bestFit="1" customWidth="1"/>
    <col min="1037" max="1291" width="10.85546875" style="2"/>
    <col min="1292" max="1292" width="12.7109375" style="2" bestFit="1" customWidth="1"/>
    <col min="1293" max="1547" width="10.85546875" style="2"/>
    <col min="1548" max="1548" width="12.7109375" style="2" bestFit="1" customWidth="1"/>
    <col min="1549" max="1803" width="10.85546875" style="2"/>
    <col min="1804" max="1804" width="12.7109375" style="2" bestFit="1" customWidth="1"/>
    <col min="1805" max="2059" width="10.85546875" style="2"/>
    <col min="2060" max="2060" width="12.7109375" style="2" bestFit="1" customWidth="1"/>
    <col min="2061" max="2315" width="10.85546875" style="2"/>
    <col min="2316" max="2316" width="12.7109375" style="2" bestFit="1" customWidth="1"/>
    <col min="2317" max="2571" width="10.85546875" style="2"/>
    <col min="2572" max="2572" width="12.7109375" style="2" bestFit="1" customWidth="1"/>
    <col min="2573" max="2827" width="10.85546875" style="2"/>
    <col min="2828" max="2828" width="12.7109375" style="2" bestFit="1" customWidth="1"/>
    <col min="2829" max="3083" width="10.85546875" style="2"/>
    <col min="3084" max="3084" width="12.7109375" style="2" bestFit="1" customWidth="1"/>
    <col min="3085" max="3339" width="10.85546875" style="2"/>
    <col min="3340" max="3340" width="12.7109375" style="2" bestFit="1" customWidth="1"/>
    <col min="3341" max="3595" width="10.85546875" style="2"/>
    <col min="3596" max="3596" width="12.7109375" style="2" bestFit="1" customWidth="1"/>
    <col min="3597" max="3851" width="10.85546875" style="2"/>
    <col min="3852" max="3852" width="12.7109375" style="2" bestFit="1" customWidth="1"/>
    <col min="3853" max="4107" width="10.85546875" style="2"/>
    <col min="4108" max="4108" width="12.7109375" style="2" bestFit="1" customWidth="1"/>
    <col min="4109" max="4363" width="10.85546875" style="2"/>
    <col min="4364" max="4364" width="12.7109375" style="2" bestFit="1" customWidth="1"/>
    <col min="4365" max="4619" width="10.85546875" style="2"/>
    <col min="4620" max="4620" width="12.7109375" style="2" bestFit="1" customWidth="1"/>
    <col min="4621" max="4875" width="10.85546875" style="2"/>
    <col min="4876" max="4876" width="12.7109375" style="2" bestFit="1" customWidth="1"/>
    <col min="4877" max="5131" width="10.85546875" style="2"/>
    <col min="5132" max="5132" width="12.7109375" style="2" bestFit="1" customWidth="1"/>
    <col min="5133" max="5387" width="10.85546875" style="2"/>
    <col min="5388" max="5388" width="12.7109375" style="2" bestFit="1" customWidth="1"/>
    <col min="5389" max="5643" width="10.85546875" style="2"/>
    <col min="5644" max="5644" width="12.7109375" style="2" bestFit="1" customWidth="1"/>
    <col min="5645" max="5899" width="10.85546875" style="2"/>
    <col min="5900" max="5900" width="12.7109375" style="2" bestFit="1" customWidth="1"/>
    <col min="5901" max="6155" width="10.85546875" style="2"/>
    <col min="6156" max="6156" width="12.7109375" style="2" bestFit="1" customWidth="1"/>
    <col min="6157" max="6411" width="10.85546875" style="2"/>
    <col min="6412" max="6412" width="12.7109375" style="2" bestFit="1" customWidth="1"/>
    <col min="6413" max="6667" width="10.85546875" style="2"/>
    <col min="6668" max="6668" width="12.7109375" style="2" bestFit="1" customWidth="1"/>
    <col min="6669" max="6923" width="10.85546875" style="2"/>
    <col min="6924" max="6924" width="12.7109375" style="2" bestFit="1" customWidth="1"/>
    <col min="6925" max="7179" width="10.85546875" style="2"/>
    <col min="7180" max="7180" width="12.7109375" style="2" bestFit="1" customWidth="1"/>
    <col min="7181" max="7435" width="10.85546875" style="2"/>
    <col min="7436" max="7436" width="12.7109375" style="2" bestFit="1" customWidth="1"/>
    <col min="7437" max="7691" width="10.85546875" style="2"/>
    <col min="7692" max="7692" width="12.7109375" style="2" bestFit="1" customWidth="1"/>
    <col min="7693" max="7947" width="10.85546875" style="2"/>
    <col min="7948" max="7948" width="12.7109375" style="2" bestFit="1" customWidth="1"/>
    <col min="7949" max="8203" width="10.85546875" style="2"/>
    <col min="8204" max="8204" width="12.7109375" style="2" bestFit="1" customWidth="1"/>
    <col min="8205" max="8459" width="10.85546875" style="2"/>
    <col min="8460" max="8460" width="12.7109375" style="2" bestFit="1" customWidth="1"/>
    <col min="8461" max="8715" width="10.85546875" style="2"/>
    <col min="8716" max="8716" width="12.7109375" style="2" bestFit="1" customWidth="1"/>
    <col min="8717" max="8971" width="10.85546875" style="2"/>
    <col min="8972" max="8972" width="12.7109375" style="2" bestFit="1" customWidth="1"/>
    <col min="8973" max="9227" width="10.85546875" style="2"/>
    <col min="9228" max="9228" width="12.7109375" style="2" bestFit="1" customWidth="1"/>
    <col min="9229" max="9483" width="10.85546875" style="2"/>
    <col min="9484" max="9484" width="12.7109375" style="2" bestFit="1" customWidth="1"/>
    <col min="9485" max="9739" width="10.85546875" style="2"/>
    <col min="9740" max="9740" width="12.7109375" style="2" bestFit="1" customWidth="1"/>
    <col min="9741" max="9995" width="10.85546875" style="2"/>
    <col min="9996" max="9996" width="12.7109375" style="2" bestFit="1" customWidth="1"/>
    <col min="9997" max="10251" width="10.85546875" style="2"/>
    <col min="10252" max="10252" width="12.7109375" style="2" bestFit="1" customWidth="1"/>
    <col min="10253" max="10507" width="10.85546875" style="2"/>
    <col min="10508" max="10508" width="12.7109375" style="2" bestFit="1" customWidth="1"/>
    <col min="10509" max="10763" width="10.85546875" style="2"/>
    <col min="10764" max="10764" width="12.7109375" style="2" bestFit="1" customWidth="1"/>
    <col min="10765" max="11019" width="10.85546875" style="2"/>
    <col min="11020" max="11020" width="12.7109375" style="2" bestFit="1" customWidth="1"/>
    <col min="11021" max="11275" width="10.85546875" style="2"/>
    <col min="11276" max="11276" width="12.7109375" style="2" bestFit="1" customWidth="1"/>
    <col min="11277" max="11531" width="10.85546875" style="2"/>
    <col min="11532" max="11532" width="12.7109375" style="2" bestFit="1" customWidth="1"/>
    <col min="11533" max="11787" width="10.85546875" style="2"/>
    <col min="11788" max="11788" width="12.7109375" style="2" bestFit="1" customWidth="1"/>
    <col min="11789" max="12043" width="10.85546875" style="2"/>
    <col min="12044" max="12044" width="12.7109375" style="2" bestFit="1" customWidth="1"/>
    <col min="12045" max="12299" width="10.85546875" style="2"/>
    <col min="12300" max="12300" width="12.7109375" style="2" bestFit="1" customWidth="1"/>
    <col min="12301" max="12555" width="10.85546875" style="2"/>
    <col min="12556" max="12556" width="12.7109375" style="2" bestFit="1" customWidth="1"/>
    <col min="12557" max="12811" width="10.85546875" style="2"/>
    <col min="12812" max="12812" width="12.7109375" style="2" bestFit="1" customWidth="1"/>
    <col min="12813" max="13067" width="10.85546875" style="2"/>
    <col min="13068" max="13068" width="12.7109375" style="2" bestFit="1" customWidth="1"/>
    <col min="13069" max="13323" width="10.85546875" style="2"/>
    <col min="13324" max="13324" width="12.7109375" style="2" bestFit="1" customWidth="1"/>
    <col min="13325" max="13579" width="10.85546875" style="2"/>
    <col min="13580" max="13580" width="12.7109375" style="2" bestFit="1" customWidth="1"/>
    <col min="13581" max="13835" width="10.85546875" style="2"/>
    <col min="13836" max="13836" width="12.7109375" style="2" bestFit="1" customWidth="1"/>
    <col min="13837" max="14091" width="10.85546875" style="2"/>
    <col min="14092" max="14092" width="12.7109375" style="2" bestFit="1" customWidth="1"/>
    <col min="14093" max="14347" width="10.85546875" style="2"/>
    <col min="14348" max="14348" width="12.7109375" style="2" bestFit="1" customWidth="1"/>
    <col min="14349" max="14603" width="10.85546875" style="2"/>
    <col min="14604" max="14604" width="12.7109375" style="2" bestFit="1" customWidth="1"/>
    <col min="14605" max="14859" width="10.85546875" style="2"/>
    <col min="14860" max="14860" width="12.7109375" style="2" bestFit="1" customWidth="1"/>
    <col min="14861" max="15115" width="10.85546875" style="2"/>
    <col min="15116" max="15116" width="12.7109375" style="2" bestFit="1" customWidth="1"/>
    <col min="15117" max="15371" width="10.85546875" style="2"/>
    <col min="15372" max="15372" width="12.7109375" style="2" bestFit="1" customWidth="1"/>
    <col min="15373" max="15627" width="10.85546875" style="2"/>
    <col min="15628" max="15628" width="12.7109375" style="2" bestFit="1" customWidth="1"/>
    <col min="15629" max="15883" width="10.85546875" style="2"/>
    <col min="15884" max="15884" width="12.7109375" style="2" bestFit="1" customWidth="1"/>
    <col min="15885" max="16139" width="10.85546875" style="2"/>
    <col min="16140" max="16140" width="12.7109375" style="2" bestFit="1" customWidth="1"/>
    <col min="16141" max="16384" width="10.85546875" style="2"/>
  </cols>
  <sheetData>
    <row r="1" spans="1:12" ht="12.95" x14ac:dyDescent="0.3">
      <c r="A1" s="876" t="s">
        <v>173</v>
      </c>
      <c r="B1" s="876"/>
      <c r="C1" s="33"/>
      <c r="D1" s="33"/>
      <c r="E1" s="17"/>
      <c r="F1" s="29"/>
      <c r="G1" s="29"/>
      <c r="H1" s="29"/>
      <c r="I1" s="29"/>
      <c r="J1" s="29"/>
    </row>
    <row r="2" spans="1:12" ht="14.45" x14ac:dyDescent="0.3">
      <c r="A2" s="20" t="s">
        <v>174</v>
      </c>
      <c r="C2" s="33"/>
      <c r="D2" s="33"/>
      <c r="E2" s="17"/>
      <c r="F2" s="29"/>
      <c r="G2" s="29"/>
      <c r="H2" s="29"/>
      <c r="I2" s="29"/>
      <c r="J2" s="29"/>
    </row>
    <row r="4" spans="1:12" ht="12.95" x14ac:dyDescent="0.3">
      <c r="A4" s="21"/>
      <c r="B4" s="99"/>
      <c r="C4" s="977" t="s">
        <v>167</v>
      </c>
      <c r="D4" s="978"/>
      <c r="E4" s="979">
        <v>2019</v>
      </c>
      <c r="F4" s="980"/>
      <c r="G4" s="980"/>
      <c r="H4" s="980"/>
      <c r="I4" s="980"/>
      <c r="J4" s="981"/>
    </row>
    <row r="5" spans="1:12" ht="14.45" customHeight="1" x14ac:dyDescent="0.3">
      <c r="A5" s="22"/>
      <c r="B5" s="100"/>
      <c r="C5" s="736"/>
      <c r="D5" s="737"/>
      <c r="E5" s="969" t="s">
        <v>26</v>
      </c>
      <c r="F5" s="969"/>
      <c r="G5" s="975" t="s">
        <v>27</v>
      </c>
      <c r="H5" s="976"/>
      <c r="I5" s="969" t="s">
        <v>28</v>
      </c>
      <c r="J5" s="972"/>
    </row>
    <row r="6" spans="1:12" ht="26.1" x14ac:dyDescent="0.3">
      <c r="A6" s="110"/>
      <c r="B6" s="111"/>
      <c r="C6" s="738" t="s">
        <v>169</v>
      </c>
      <c r="D6" s="739" t="s">
        <v>168</v>
      </c>
      <c r="E6" s="740" t="s">
        <v>169</v>
      </c>
      <c r="F6" s="741" t="s">
        <v>168</v>
      </c>
      <c r="G6" s="738" t="s">
        <v>169</v>
      </c>
      <c r="H6" s="739" t="s">
        <v>168</v>
      </c>
      <c r="I6" s="740" t="s">
        <v>169</v>
      </c>
      <c r="J6" s="739" t="s">
        <v>168</v>
      </c>
    </row>
    <row r="7" spans="1:12" ht="12.95" x14ac:dyDescent="0.3">
      <c r="A7" s="32" t="s">
        <v>29</v>
      </c>
      <c r="B7" s="109"/>
      <c r="C7" s="107">
        <v>42978798.577519946</v>
      </c>
      <c r="D7" s="142">
        <v>21.975343411043024</v>
      </c>
      <c r="E7" s="103">
        <v>41787297.873637997</v>
      </c>
      <c r="F7" s="145">
        <v>21.057825554968279</v>
      </c>
      <c r="G7" s="107">
        <v>744204.39617607836</v>
      </c>
      <c r="H7" s="148">
        <v>0.37502607608908828</v>
      </c>
      <c r="I7" s="103">
        <v>42531502.269814081</v>
      </c>
      <c r="J7" s="148">
        <v>21.432851631057371</v>
      </c>
      <c r="L7" s="31"/>
    </row>
    <row r="8" spans="1:12" ht="12.95" x14ac:dyDescent="0.3">
      <c r="A8" s="970" t="s">
        <v>30</v>
      </c>
      <c r="B8" s="971"/>
      <c r="C8" s="105">
        <v>42966648.548248827</v>
      </c>
      <c r="D8" s="143">
        <v>21.969131020875686</v>
      </c>
      <c r="E8" s="101">
        <v>41775831.185588002</v>
      </c>
      <c r="F8" s="146">
        <v>21.052047159883244</v>
      </c>
      <c r="G8" s="105">
        <v>744204.39617607836</v>
      </c>
      <c r="H8" s="149">
        <v>0.37502607608908828</v>
      </c>
      <c r="I8" s="101">
        <v>42520035.58176408</v>
      </c>
      <c r="J8" s="149">
        <v>21.42707323597233</v>
      </c>
      <c r="L8" s="31"/>
    </row>
    <row r="9" spans="1:12" ht="12.95" x14ac:dyDescent="0.3">
      <c r="A9" s="22"/>
      <c r="B9" s="100" t="s">
        <v>31</v>
      </c>
      <c r="C9" s="105">
        <v>35077323.214310467</v>
      </c>
      <c r="D9" s="143">
        <v>17.935266901057815</v>
      </c>
      <c r="E9" s="102">
        <v>34579222.382000007</v>
      </c>
      <c r="F9" s="146">
        <v>17.425468259482294</v>
      </c>
      <c r="G9" s="106">
        <v>0</v>
      </c>
      <c r="H9" s="149">
        <v>0</v>
      </c>
      <c r="I9" s="102">
        <v>34579222.381999999</v>
      </c>
      <c r="J9" s="149">
        <v>17.42546825948229</v>
      </c>
      <c r="L9" s="31"/>
    </row>
    <row r="10" spans="1:12" ht="12.95" x14ac:dyDescent="0.3">
      <c r="A10" s="22"/>
      <c r="B10" s="100" t="s">
        <v>32</v>
      </c>
      <c r="C10" s="106">
        <v>1142783.805987665</v>
      </c>
      <c r="D10" s="143">
        <v>0.58431290339262976</v>
      </c>
      <c r="E10" s="102">
        <v>50354.382629999811</v>
      </c>
      <c r="F10" s="146">
        <v>2.5375026845648168E-2</v>
      </c>
      <c r="G10" s="106">
        <v>660520.47709000006</v>
      </c>
      <c r="H10" s="149">
        <v>0.33285533379319981</v>
      </c>
      <c r="I10" s="102">
        <v>710874.85971999995</v>
      </c>
      <c r="J10" s="149">
        <v>0.358230360638848</v>
      </c>
      <c r="L10" s="31"/>
    </row>
    <row r="11" spans="1:12" ht="12.95" x14ac:dyDescent="0.3">
      <c r="A11" s="22"/>
      <c r="B11" s="100" t="s">
        <v>33</v>
      </c>
      <c r="C11" s="106">
        <v>6746541.5279506976</v>
      </c>
      <c r="D11" s="143">
        <v>3.4495512164252453</v>
      </c>
      <c r="E11" s="102">
        <v>7146254.4209580002</v>
      </c>
      <c r="F11" s="146">
        <v>3.6012038735553031</v>
      </c>
      <c r="G11" s="106">
        <v>83683.919086078298</v>
      </c>
      <c r="H11" s="149">
        <v>4.2170742295888498E-2</v>
      </c>
      <c r="I11" s="102">
        <v>7229938.3400440793</v>
      </c>
      <c r="J11" s="149">
        <v>3.6433746158511915</v>
      </c>
      <c r="L11" s="31"/>
    </row>
    <row r="12" spans="1:12" ht="12.95" x14ac:dyDescent="0.3">
      <c r="A12" s="970" t="s">
        <v>34</v>
      </c>
      <c r="B12" s="971"/>
      <c r="C12" s="106">
        <v>12150.029271116075</v>
      </c>
      <c r="D12" s="143">
        <v>6.2123901673383532E-3</v>
      </c>
      <c r="E12" s="102">
        <v>11466.688050000001</v>
      </c>
      <c r="F12" s="146">
        <v>5.7783950850401724E-3</v>
      </c>
      <c r="G12" s="106">
        <v>0</v>
      </c>
      <c r="H12" s="149">
        <v>0</v>
      </c>
      <c r="I12" s="102">
        <v>11466.688050000001</v>
      </c>
      <c r="J12" s="149">
        <v>5.7783950850401724E-3</v>
      </c>
      <c r="L12" s="31"/>
    </row>
    <row r="13" spans="1:12" ht="12.95" x14ac:dyDescent="0.3">
      <c r="A13" s="86" t="s">
        <v>11</v>
      </c>
      <c r="B13" s="100"/>
      <c r="C13" s="107">
        <v>46203217.016955182</v>
      </c>
      <c r="D13" s="142">
        <v>23.624009843160344</v>
      </c>
      <c r="E13" s="103">
        <v>47900125.402637996</v>
      </c>
      <c r="F13" s="145">
        <v>24.138255788637352</v>
      </c>
      <c r="G13" s="107">
        <v>252480.17291199981</v>
      </c>
      <c r="H13" s="148">
        <v>0.1272320467656563</v>
      </c>
      <c r="I13" s="103">
        <v>48152605.57554999</v>
      </c>
      <c r="J13" s="148">
        <v>24.265487835403007</v>
      </c>
      <c r="L13" s="31"/>
    </row>
    <row r="14" spans="1:12" ht="12.95" x14ac:dyDescent="0.3">
      <c r="A14" s="970" t="s">
        <v>30</v>
      </c>
      <c r="B14" s="971"/>
      <c r="C14" s="106">
        <v>39040729.105451763</v>
      </c>
      <c r="D14" s="143">
        <v>19.961782495207927</v>
      </c>
      <c r="E14" s="102">
        <v>40638230.620627999</v>
      </c>
      <c r="F14" s="146">
        <v>20.47877739928277</v>
      </c>
      <c r="G14" s="106">
        <v>54337.994512000019</v>
      </c>
      <c r="H14" s="149">
        <v>2.7382483856712287E-2</v>
      </c>
      <c r="I14" s="102">
        <v>40692568.615139998</v>
      </c>
      <c r="J14" s="149">
        <v>20.506159883139482</v>
      </c>
      <c r="L14" s="31"/>
    </row>
    <row r="15" spans="1:12" ht="12.95" x14ac:dyDescent="0.3">
      <c r="A15" s="970" t="s">
        <v>34</v>
      </c>
      <c r="B15" s="971"/>
      <c r="C15" s="106">
        <v>7162487.9115034183</v>
      </c>
      <c r="D15" s="143">
        <v>3.6622273479524168</v>
      </c>
      <c r="E15" s="102">
        <v>7261894.7820099993</v>
      </c>
      <c r="F15" s="146">
        <v>3.6594783893545832</v>
      </c>
      <c r="G15" s="106">
        <v>198142.1784</v>
      </c>
      <c r="H15" s="149">
        <v>9.9849562908944117E-2</v>
      </c>
      <c r="I15" s="102">
        <v>7460036.9604100008</v>
      </c>
      <c r="J15" s="149">
        <v>3.7593279522635283</v>
      </c>
      <c r="L15" s="31"/>
    </row>
    <row r="16" spans="1:12" ht="12.95" x14ac:dyDescent="0.3">
      <c r="A16" s="973" t="s">
        <v>35</v>
      </c>
      <c r="B16" s="974"/>
      <c r="C16" s="108">
        <v>-3224418.4394352362</v>
      </c>
      <c r="D16" s="144">
        <v>-1.6486664321173197</v>
      </c>
      <c r="E16" s="104">
        <v>-6112827.5289999992</v>
      </c>
      <c r="F16" s="147">
        <v>-3.080430233669071</v>
      </c>
      <c r="G16" s="108">
        <v>491724.22326407855</v>
      </c>
      <c r="H16" s="150">
        <v>0.247794029323432</v>
      </c>
      <c r="I16" s="104">
        <v>-5621103.3057359084</v>
      </c>
      <c r="J16" s="150">
        <v>-2.8326362043456337</v>
      </c>
    </row>
    <row r="17" spans="1:9" x14ac:dyDescent="0.2">
      <c r="A17" s="2" t="s">
        <v>175</v>
      </c>
      <c r="E17" s="31"/>
      <c r="G17" s="31"/>
    </row>
    <row r="18" spans="1:9" ht="12.95" x14ac:dyDescent="0.3">
      <c r="A18" s="2" t="s">
        <v>5</v>
      </c>
      <c r="I18" s="31"/>
    </row>
    <row r="19" spans="1:9" ht="12.95" x14ac:dyDescent="0.3">
      <c r="I19" s="31"/>
    </row>
    <row r="20" spans="1:9" ht="12.95" x14ac:dyDescent="0.3">
      <c r="A20" s="968"/>
      <c r="B20" s="968"/>
    </row>
    <row r="22" spans="1:9" ht="12.95" x14ac:dyDescent="0.3">
      <c r="A22" s="968"/>
      <c r="B22" s="968"/>
    </row>
    <row r="23" spans="1:9" ht="12.95" x14ac:dyDescent="0.3">
      <c r="A23" s="968"/>
      <c r="B23" s="968"/>
    </row>
  </sheetData>
  <mergeCells count="14">
    <mergeCell ref="I5:J5"/>
    <mergeCell ref="A16:B16"/>
    <mergeCell ref="A20:B20"/>
    <mergeCell ref="A22:B22"/>
    <mergeCell ref="A1:B1"/>
    <mergeCell ref="G5:H5"/>
    <mergeCell ref="C4:D4"/>
    <mergeCell ref="E4:J4"/>
    <mergeCell ref="A8:B8"/>
    <mergeCell ref="A23:B23"/>
    <mergeCell ref="E5:F5"/>
    <mergeCell ref="A14:B14"/>
    <mergeCell ref="A15:B15"/>
    <mergeCell ref="A12:B12"/>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workbookViewId="0">
      <selection activeCell="A44" sqref="A44"/>
    </sheetView>
  </sheetViews>
  <sheetFormatPr baseColWidth="10" defaultColWidth="11.5703125" defaultRowHeight="12.75" x14ac:dyDescent="0.2"/>
  <cols>
    <col min="1" max="1" width="62.42578125" style="2" customWidth="1"/>
    <col min="2" max="16384" width="11.5703125" style="2"/>
  </cols>
  <sheetData>
    <row r="1" spans="1:5" ht="12.95" x14ac:dyDescent="0.3">
      <c r="A1" s="34" t="s">
        <v>176</v>
      </c>
    </row>
    <row r="2" spans="1:5" ht="12.95" x14ac:dyDescent="0.3">
      <c r="A2" s="34" t="s">
        <v>177</v>
      </c>
    </row>
    <row r="3" spans="1:5" ht="12.95" x14ac:dyDescent="0.3">
      <c r="A3" s="34" t="s">
        <v>36</v>
      </c>
    </row>
    <row r="4" spans="1:5" ht="12.95" x14ac:dyDescent="0.3">
      <c r="A4" s="35" t="s">
        <v>178</v>
      </c>
    </row>
    <row r="5" spans="1:5" ht="12.95" x14ac:dyDescent="0.3">
      <c r="A5" s="34"/>
    </row>
    <row r="6" spans="1:5" ht="12.95" x14ac:dyDescent="0.3">
      <c r="A6" s="21"/>
      <c r="B6" s="830" t="s">
        <v>169</v>
      </c>
      <c r="C6" s="831"/>
      <c r="D6" s="982" t="s">
        <v>168</v>
      </c>
      <c r="E6" s="831"/>
    </row>
    <row r="7" spans="1:5" ht="12.95" x14ac:dyDescent="0.3">
      <c r="A7" s="112"/>
      <c r="B7" s="126">
        <v>2018</v>
      </c>
      <c r="C7" s="55">
        <v>2019</v>
      </c>
      <c r="D7" s="117">
        <v>2018</v>
      </c>
      <c r="E7" s="55">
        <v>2019</v>
      </c>
    </row>
    <row r="8" spans="1:5" ht="12.95" x14ac:dyDescent="0.3">
      <c r="A8" s="135" t="s">
        <v>37</v>
      </c>
      <c r="B8" s="113"/>
      <c r="C8" s="7"/>
      <c r="D8" s="118"/>
      <c r="E8" s="7"/>
    </row>
    <row r="9" spans="1:5" ht="12.95" x14ac:dyDescent="0.3">
      <c r="A9" s="135" t="s">
        <v>38</v>
      </c>
      <c r="B9" s="135"/>
      <c r="C9" s="12"/>
      <c r="D9" s="677"/>
      <c r="E9" s="12"/>
    </row>
    <row r="10" spans="1:5" ht="12.95" x14ac:dyDescent="0.3">
      <c r="A10" s="135" t="s">
        <v>39</v>
      </c>
      <c r="B10" s="678">
        <v>42181020.669304222</v>
      </c>
      <c r="C10" s="679">
        <v>41775831.185588002</v>
      </c>
      <c r="D10" s="680">
        <v>21.567434300527456</v>
      </c>
      <c r="E10" s="185">
        <v>21.052047159883244</v>
      </c>
    </row>
    <row r="11" spans="1:5" ht="12.95" x14ac:dyDescent="0.3">
      <c r="A11" s="113" t="s">
        <v>40</v>
      </c>
      <c r="B11" s="127">
        <v>35077323.214310467</v>
      </c>
      <c r="C11" s="130">
        <v>34579222.382000007</v>
      </c>
      <c r="D11" s="119">
        <v>17.935266901057812</v>
      </c>
      <c r="E11" s="122">
        <v>17.425468259482294</v>
      </c>
    </row>
    <row r="12" spans="1:5" ht="12.95" x14ac:dyDescent="0.3">
      <c r="A12" s="113" t="s">
        <v>41</v>
      </c>
      <c r="B12" s="127">
        <v>418564.26901956636</v>
      </c>
      <c r="C12" s="130">
        <v>50354.382629999811</v>
      </c>
      <c r="D12" s="119">
        <v>0.21401467364674612</v>
      </c>
      <c r="E12" s="122">
        <v>2.5375026845648168E-2</v>
      </c>
    </row>
    <row r="13" spans="1:5" ht="12.95" x14ac:dyDescent="0.3">
      <c r="A13" s="113" t="s">
        <v>42</v>
      </c>
      <c r="B13" s="127">
        <v>2848977.1273451885</v>
      </c>
      <c r="C13" s="130">
        <v>2994905.8890000004</v>
      </c>
      <c r="D13" s="119">
        <v>1.4567008109985671</v>
      </c>
      <c r="E13" s="122">
        <v>1.5092195229951744</v>
      </c>
    </row>
    <row r="14" spans="1:5" ht="12.95" x14ac:dyDescent="0.3">
      <c r="A14" s="113" t="s">
        <v>43</v>
      </c>
      <c r="B14" s="127">
        <v>117871.29782922076</v>
      </c>
      <c r="C14" s="130">
        <v>152282.31000000006</v>
      </c>
      <c r="D14" s="119">
        <v>6.0268372635648611E-2</v>
      </c>
      <c r="E14" s="122">
        <v>7.6739451514298757E-2</v>
      </c>
    </row>
    <row r="15" spans="1:5" ht="12.95" x14ac:dyDescent="0.3">
      <c r="A15" s="113" t="s">
        <v>44</v>
      </c>
      <c r="B15" s="127">
        <v>839250.32381270058</v>
      </c>
      <c r="C15" s="130">
        <v>1007136.6644599999</v>
      </c>
      <c r="D15" s="119">
        <v>0.42911423036519369</v>
      </c>
      <c r="E15" s="122">
        <v>0.50752523540390682</v>
      </c>
    </row>
    <row r="16" spans="1:5" x14ac:dyDescent="0.2">
      <c r="A16" s="113" t="s">
        <v>45</v>
      </c>
      <c r="B16" s="127">
        <v>1016779.7186733693</v>
      </c>
      <c r="C16" s="130">
        <v>1058252.6908900002</v>
      </c>
      <c r="D16" s="119">
        <v>0.51988618180960688</v>
      </c>
      <c r="E16" s="122">
        <v>0.53328407654460541</v>
      </c>
    </row>
    <row r="17" spans="1:5" ht="12.95" x14ac:dyDescent="0.3">
      <c r="A17" s="113" t="s">
        <v>46</v>
      </c>
      <c r="B17" s="127">
        <v>1862254.7183137054</v>
      </c>
      <c r="C17" s="130">
        <v>1933676.8666079997</v>
      </c>
      <c r="D17" s="119">
        <v>0.95218313001387611</v>
      </c>
      <c r="E17" s="122">
        <v>0.97443558709731748</v>
      </c>
    </row>
    <row r="18" spans="1:5" ht="12.95" x14ac:dyDescent="0.3">
      <c r="A18" s="136" t="s">
        <v>47</v>
      </c>
      <c r="B18" s="681">
        <v>38968644.251942873</v>
      </c>
      <c r="C18" s="682">
        <v>40638230.620627999</v>
      </c>
      <c r="D18" s="683">
        <v>19.924925033784586</v>
      </c>
      <c r="E18" s="684">
        <v>20.47877739928277</v>
      </c>
    </row>
    <row r="19" spans="1:5" ht="12.95" x14ac:dyDescent="0.3">
      <c r="A19" s="113" t="s">
        <v>48</v>
      </c>
      <c r="B19" s="127">
        <v>9453209.5863672458</v>
      </c>
      <c r="C19" s="130">
        <v>9802984.6588900015</v>
      </c>
      <c r="D19" s="119">
        <v>4.833488461113971</v>
      </c>
      <c r="E19" s="122">
        <v>4.9400069248115797</v>
      </c>
    </row>
    <row r="20" spans="1:5" x14ac:dyDescent="0.2">
      <c r="A20" s="113" t="s">
        <v>49</v>
      </c>
      <c r="B20" s="127">
        <v>3760065.2182281902</v>
      </c>
      <c r="C20" s="130">
        <v>3865910.1884099995</v>
      </c>
      <c r="D20" s="119">
        <v>1.9225461658600631</v>
      </c>
      <c r="E20" s="122">
        <v>1.9481437303001423</v>
      </c>
    </row>
    <row r="21" spans="1:5" ht="12.95" x14ac:dyDescent="0.3">
      <c r="A21" s="113" t="s">
        <v>50</v>
      </c>
      <c r="B21" s="127">
        <v>1577571.3268251375</v>
      </c>
      <c r="C21" s="130">
        <v>1756091.5088999998</v>
      </c>
      <c r="D21" s="119">
        <v>0.80662263278178525</v>
      </c>
      <c r="E21" s="122">
        <v>0.88494519949101935</v>
      </c>
    </row>
    <row r="22" spans="1:5" ht="12.95" x14ac:dyDescent="0.3">
      <c r="A22" s="113" t="s">
        <v>51</v>
      </c>
      <c r="B22" s="127">
        <v>16330580.642206285</v>
      </c>
      <c r="C22" s="130">
        <v>17287147.159339998</v>
      </c>
      <c r="D22" s="119">
        <v>8.349933678739955</v>
      </c>
      <c r="E22" s="122">
        <v>8.7114924330653967</v>
      </c>
    </row>
    <row r="23" spans="1:5" ht="12.95" x14ac:dyDescent="0.3">
      <c r="A23" s="113" t="s">
        <v>52</v>
      </c>
      <c r="B23" s="127">
        <v>7740545.7370536467</v>
      </c>
      <c r="C23" s="130">
        <v>7825693.2272180002</v>
      </c>
      <c r="D23" s="119">
        <v>3.957792129852844</v>
      </c>
      <c r="E23" s="122">
        <v>3.9435926994794843</v>
      </c>
    </row>
    <row r="24" spans="1:5" ht="12.95" x14ac:dyDescent="0.3">
      <c r="A24" s="115" t="s">
        <v>53</v>
      </c>
      <c r="B24" s="128">
        <v>106671.74126237132</v>
      </c>
      <c r="C24" s="131">
        <v>100403.87786999997</v>
      </c>
      <c r="D24" s="121">
        <v>5.4541965435968336E-2</v>
      </c>
      <c r="E24" s="124">
        <v>5.0596412135148428E-2</v>
      </c>
    </row>
    <row r="25" spans="1:5" ht="12.95" x14ac:dyDescent="0.3">
      <c r="A25" s="135" t="s">
        <v>54</v>
      </c>
      <c r="B25" s="678">
        <v>3212376.4173613489</v>
      </c>
      <c r="C25" s="679">
        <v>1137600.5649600029</v>
      </c>
      <c r="D25" s="680">
        <v>1.6425092667428682</v>
      </c>
      <c r="E25" s="185">
        <v>0.57326976060047286</v>
      </c>
    </row>
    <row r="26" spans="1:5" ht="12.95" x14ac:dyDescent="0.3">
      <c r="A26" s="136" t="s">
        <v>55</v>
      </c>
      <c r="B26" s="681">
        <v>6626882.2077066451</v>
      </c>
      <c r="C26" s="682">
        <v>7250428.0939599993</v>
      </c>
      <c r="D26" s="683">
        <v>3.3883686161263515</v>
      </c>
      <c r="E26" s="684">
        <v>3.6536999942695427</v>
      </c>
    </row>
    <row r="27" spans="1:5" x14ac:dyDescent="0.2">
      <c r="A27" s="113" t="s">
        <v>56</v>
      </c>
      <c r="B27" s="127">
        <v>12150.029271116075</v>
      </c>
      <c r="C27" s="130">
        <v>11466.688050000002</v>
      </c>
      <c r="D27" s="119">
        <v>6.212390167338354E-3</v>
      </c>
      <c r="E27" s="122">
        <v>5.7783950850401724E-3</v>
      </c>
    </row>
    <row r="28" spans="1:5" x14ac:dyDescent="0.2">
      <c r="A28" s="113" t="s">
        <v>57</v>
      </c>
      <c r="B28" s="127">
        <v>3446654.9097037548</v>
      </c>
      <c r="C28" s="130">
        <v>3833000.1540099988</v>
      </c>
      <c r="D28" s="119">
        <v>1.7622974063242904</v>
      </c>
      <c r="E28" s="122">
        <v>1.931559414044546</v>
      </c>
    </row>
    <row r="29" spans="1:5" ht="12.95" x14ac:dyDescent="0.3">
      <c r="A29" s="115" t="s">
        <v>58</v>
      </c>
      <c r="B29" s="128">
        <v>3192377.3272740063</v>
      </c>
      <c r="C29" s="131">
        <v>3428894.6280000005</v>
      </c>
      <c r="D29" s="121">
        <v>1.6322835999694001</v>
      </c>
      <c r="E29" s="124">
        <v>1.7279189753100372</v>
      </c>
    </row>
    <row r="30" spans="1:5" ht="12.95" x14ac:dyDescent="0.3">
      <c r="A30" s="135" t="s">
        <v>29</v>
      </c>
      <c r="B30" s="678">
        <v>42193170.69857534</v>
      </c>
      <c r="C30" s="679">
        <v>41787297.873637997</v>
      </c>
      <c r="D30" s="680">
        <v>21.573646690694794</v>
      </c>
      <c r="E30" s="185">
        <v>21.057825554968279</v>
      </c>
    </row>
    <row r="31" spans="1:5" ht="12.95" x14ac:dyDescent="0.3">
      <c r="A31" s="135" t="s">
        <v>11</v>
      </c>
      <c r="B31" s="678">
        <v>45607676.488920636</v>
      </c>
      <c r="C31" s="679">
        <v>47900125.402637996</v>
      </c>
      <c r="D31" s="680">
        <v>23.319506040078281</v>
      </c>
      <c r="E31" s="185">
        <v>24.138255788637352</v>
      </c>
    </row>
    <row r="32" spans="1:5" ht="12.95" x14ac:dyDescent="0.3">
      <c r="A32" s="685" t="s">
        <v>59</v>
      </c>
      <c r="B32" s="678">
        <v>-3414505.7903452963</v>
      </c>
      <c r="C32" s="679">
        <v>-6112827.5289999992</v>
      </c>
      <c r="D32" s="680">
        <v>-1.7458593493834837</v>
      </c>
      <c r="E32" s="185">
        <v>-3.080430233669071</v>
      </c>
    </row>
    <row r="33" spans="1:5" ht="12.95" x14ac:dyDescent="0.3">
      <c r="A33" s="136" t="s">
        <v>60</v>
      </c>
      <c r="B33" s="114"/>
      <c r="C33" s="132"/>
      <c r="D33" s="120"/>
      <c r="E33" s="123"/>
    </row>
    <row r="34" spans="1:5" ht="12.95" x14ac:dyDescent="0.3">
      <c r="A34" s="135" t="s">
        <v>38</v>
      </c>
      <c r="B34" s="135"/>
      <c r="C34" s="12"/>
      <c r="D34" s="680"/>
      <c r="E34" s="185"/>
    </row>
    <row r="35" spans="1:5" x14ac:dyDescent="0.2">
      <c r="A35" s="113" t="s">
        <v>61</v>
      </c>
      <c r="B35" s="129">
        <v>0</v>
      </c>
      <c r="C35" s="133">
        <v>0</v>
      </c>
      <c r="D35" s="119">
        <v>0</v>
      </c>
      <c r="E35" s="122">
        <v>0</v>
      </c>
    </row>
    <row r="36" spans="1:5" x14ac:dyDescent="0.2">
      <c r="A36" s="113" t="s">
        <v>62</v>
      </c>
      <c r="B36" s="127">
        <v>785627.87894461176</v>
      </c>
      <c r="C36" s="130">
        <v>744204.39617607836</v>
      </c>
      <c r="D36" s="119">
        <v>0.40169672034823573</v>
      </c>
      <c r="E36" s="122">
        <v>0.37502607608908828</v>
      </c>
    </row>
    <row r="37" spans="1:5" ht="12.95" x14ac:dyDescent="0.3">
      <c r="A37" s="113" t="s">
        <v>63</v>
      </c>
      <c r="B37" s="127">
        <v>785627.87894461176</v>
      </c>
      <c r="C37" s="130">
        <v>744204.39617607836</v>
      </c>
      <c r="D37" s="119">
        <v>0.40169672034823573</v>
      </c>
      <c r="E37" s="122">
        <v>0.37502607608908828</v>
      </c>
    </row>
    <row r="38" spans="1:5" x14ac:dyDescent="0.2">
      <c r="A38" s="113" t="s">
        <v>64</v>
      </c>
      <c r="B38" s="127">
        <v>0</v>
      </c>
      <c r="C38" s="130">
        <v>0</v>
      </c>
      <c r="D38" s="119">
        <v>0</v>
      </c>
      <c r="E38" s="122">
        <v>0</v>
      </c>
    </row>
    <row r="39" spans="1:5" x14ac:dyDescent="0.2">
      <c r="A39" s="115" t="s">
        <v>65</v>
      </c>
      <c r="B39" s="128">
        <v>72084.853508884975</v>
      </c>
      <c r="C39" s="131">
        <v>54337.994512000005</v>
      </c>
      <c r="D39" s="121">
        <v>3.6857461423340829E-2</v>
      </c>
      <c r="E39" s="124">
        <v>2.7382483856712284E-2</v>
      </c>
    </row>
    <row r="40" spans="1:5" x14ac:dyDescent="0.2">
      <c r="A40" s="135" t="s">
        <v>144</v>
      </c>
      <c r="B40" s="678">
        <v>713543.02543572674</v>
      </c>
      <c r="C40" s="679">
        <v>689866.40166407835</v>
      </c>
      <c r="D40" s="680">
        <v>0.36483925892489494</v>
      </c>
      <c r="E40" s="185">
        <v>0.34764359223237601</v>
      </c>
    </row>
    <row r="41" spans="1:5" x14ac:dyDescent="0.2">
      <c r="A41" s="635" t="s">
        <v>66</v>
      </c>
      <c r="B41" s="686">
        <v>523455.67452565691</v>
      </c>
      <c r="C41" s="427">
        <v>198142.1784</v>
      </c>
      <c r="D41" s="687">
        <v>0.26764634165872614</v>
      </c>
      <c r="E41" s="431">
        <v>9.9849562908944117E-2</v>
      </c>
    </row>
    <row r="42" spans="1:5" x14ac:dyDescent="0.2">
      <c r="A42" s="135" t="s">
        <v>29</v>
      </c>
      <c r="B42" s="678">
        <v>785627.87894461176</v>
      </c>
      <c r="C42" s="679">
        <v>744204.39617607836</v>
      </c>
      <c r="D42" s="680">
        <v>0.40169672034823573</v>
      </c>
      <c r="E42" s="185">
        <v>0.37502607608908828</v>
      </c>
    </row>
    <row r="43" spans="1:5" x14ac:dyDescent="0.2">
      <c r="A43" s="135" t="s">
        <v>11</v>
      </c>
      <c r="B43" s="678">
        <v>595540.52803454187</v>
      </c>
      <c r="C43" s="679">
        <v>252480.17291200001</v>
      </c>
      <c r="D43" s="680">
        <v>0.30450380308206698</v>
      </c>
      <c r="E43" s="185">
        <v>0.12723204676565641</v>
      </c>
    </row>
    <row r="44" spans="1:5" x14ac:dyDescent="0.2">
      <c r="A44" s="135" t="s">
        <v>67</v>
      </c>
      <c r="B44" s="678">
        <v>190087.35091006989</v>
      </c>
      <c r="C44" s="679">
        <v>491724.22326407838</v>
      </c>
      <c r="D44" s="680">
        <v>9.7192917266168757E-2</v>
      </c>
      <c r="E44" s="185">
        <v>0.24779402932343189</v>
      </c>
    </row>
    <row r="45" spans="1:5" x14ac:dyDescent="0.2">
      <c r="A45" s="136" t="s">
        <v>146</v>
      </c>
      <c r="B45" s="114"/>
      <c r="C45" s="132"/>
      <c r="D45" s="120"/>
      <c r="E45" s="123"/>
    </row>
    <row r="46" spans="1:5" x14ac:dyDescent="0.2">
      <c r="A46" s="113" t="s">
        <v>39</v>
      </c>
      <c r="B46" s="127">
        <v>42978798.577519953</v>
      </c>
      <c r="C46" s="130">
        <v>42531502.269814074</v>
      </c>
      <c r="D46" s="119">
        <v>21.975343411043028</v>
      </c>
      <c r="E46" s="122">
        <v>21.432851631057368</v>
      </c>
    </row>
    <row r="47" spans="1:5" x14ac:dyDescent="0.2">
      <c r="A47" s="115" t="s">
        <v>47</v>
      </c>
      <c r="B47" s="128">
        <v>46203217.016955182</v>
      </c>
      <c r="C47" s="131">
        <v>48152605.575549997</v>
      </c>
      <c r="D47" s="121">
        <v>23.624009843160348</v>
      </c>
      <c r="E47" s="124">
        <v>24.265487835403007</v>
      </c>
    </row>
    <row r="48" spans="1:5" x14ac:dyDescent="0.2">
      <c r="A48" s="688" t="s">
        <v>68</v>
      </c>
      <c r="B48" s="689">
        <v>-3224418.4394352287</v>
      </c>
      <c r="C48" s="690">
        <v>-5621103.3057359233</v>
      </c>
      <c r="D48" s="691">
        <v>-1.6486664321173161</v>
      </c>
      <c r="E48" s="692">
        <v>-2.8326362043456408</v>
      </c>
    </row>
    <row r="49" spans="1:1" x14ac:dyDescent="0.2">
      <c r="A49" s="36" t="s">
        <v>5</v>
      </c>
    </row>
  </sheetData>
  <mergeCells count="2">
    <mergeCell ref="B6:C6"/>
    <mergeCell ref="D6:E6"/>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topLeftCell="A58" workbookViewId="0">
      <selection activeCell="A52" sqref="A52"/>
    </sheetView>
  </sheetViews>
  <sheetFormatPr baseColWidth="10" defaultColWidth="13.7109375" defaultRowHeight="12.75" x14ac:dyDescent="0.2"/>
  <cols>
    <col min="1" max="1" width="63.28515625" style="2" customWidth="1"/>
    <col min="2" max="10" width="12.7109375" style="2" customWidth="1"/>
    <col min="11" max="16384" width="13.7109375" style="2"/>
  </cols>
  <sheetData>
    <row r="1" spans="1:10" ht="12.95" x14ac:dyDescent="0.3">
      <c r="A1" s="37" t="s">
        <v>179</v>
      </c>
      <c r="B1" s="38"/>
      <c r="C1" s="38"/>
      <c r="D1" s="38"/>
      <c r="E1" s="38"/>
      <c r="F1" s="38"/>
      <c r="G1" s="38"/>
      <c r="H1" s="38"/>
      <c r="I1" s="38"/>
      <c r="J1" s="38"/>
    </row>
    <row r="2" spans="1:10" ht="12.95" x14ac:dyDescent="0.3">
      <c r="A2" s="39" t="s">
        <v>180</v>
      </c>
      <c r="B2" s="38"/>
      <c r="C2" s="38"/>
      <c r="D2" s="38"/>
      <c r="E2" s="38"/>
      <c r="F2" s="38"/>
      <c r="G2" s="38"/>
      <c r="H2" s="38"/>
      <c r="I2" s="38"/>
      <c r="J2" s="38"/>
    </row>
    <row r="3" spans="1:10" ht="12.95" x14ac:dyDescent="0.3">
      <c r="A3" s="39" t="s">
        <v>181</v>
      </c>
      <c r="B3" s="38"/>
      <c r="C3" s="38"/>
      <c r="D3" s="38"/>
      <c r="E3" s="38"/>
      <c r="F3" s="38"/>
      <c r="G3" s="38"/>
      <c r="H3" s="38"/>
      <c r="I3" s="38"/>
      <c r="J3" s="38"/>
    </row>
    <row r="4" spans="1:10" x14ac:dyDescent="0.2">
      <c r="A4" s="40" t="s">
        <v>182</v>
      </c>
      <c r="B4" s="38"/>
      <c r="C4" s="38"/>
      <c r="D4" s="38"/>
      <c r="E4" s="38"/>
      <c r="F4" s="38"/>
      <c r="G4" s="38"/>
      <c r="H4" s="38"/>
      <c r="I4" s="38"/>
      <c r="J4" s="38"/>
    </row>
    <row r="6" spans="1:10" ht="12.95" x14ac:dyDescent="0.3">
      <c r="A6" s="983" t="s">
        <v>69</v>
      </c>
      <c r="B6" s="984"/>
      <c r="C6" s="984"/>
      <c r="D6" s="984"/>
      <c r="E6" s="984"/>
      <c r="F6" s="984"/>
      <c r="G6" s="984"/>
      <c r="H6" s="984"/>
      <c r="I6" s="984"/>
      <c r="J6" s="985"/>
    </row>
    <row r="7" spans="1:10" x14ac:dyDescent="0.2">
      <c r="A7" s="41" t="s">
        <v>70</v>
      </c>
      <c r="B7" s="42">
        <v>2011</v>
      </c>
      <c r="C7" s="42">
        <v>2012</v>
      </c>
      <c r="D7" s="42">
        <v>2013</v>
      </c>
      <c r="E7" s="42">
        <v>2014</v>
      </c>
      <c r="F7" s="42">
        <v>2015</v>
      </c>
      <c r="G7" s="42">
        <v>2016</v>
      </c>
      <c r="H7" s="42">
        <v>2017</v>
      </c>
      <c r="I7" s="42">
        <v>2018</v>
      </c>
      <c r="J7" s="42">
        <v>2019</v>
      </c>
    </row>
    <row r="8" spans="1:10" ht="12.95" x14ac:dyDescent="0.3">
      <c r="A8" s="43" t="s">
        <v>71</v>
      </c>
      <c r="B8" s="43"/>
      <c r="C8" s="43"/>
      <c r="D8" s="43"/>
      <c r="E8" s="43"/>
      <c r="F8" s="43"/>
      <c r="G8" s="43"/>
      <c r="H8" s="43"/>
      <c r="I8" s="43"/>
      <c r="J8" s="43"/>
    </row>
    <row r="9" spans="1:10" ht="12.95" x14ac:dyDescent="0.3">
      <c r="A9" s="44" t="s">
        <v>72</v>
      </c>
      <c r="B9" s="43">
        <v>443.32335418999998</v>
      </c>
      <c r="C9" s="43">
        <v>1197.3689266399999</v>
      </c>
      <c r="D9" s="43">
        <v>1376.7497866199999</v>
      </c>
      <c r="E9" s="43">
        <v>498.93481600999996</v>
      </c>
      <c r="F9" s="43">
        <v>463.88133099808726</v>
      </c>
      <c r="G9" s="43">
        <v>462.28562596690375</v>
      </c>
      <c r="H9" s="43">
        <v>505.15019870999998</v>
      </c>
      <c r="I9" s="43">
        <v>541.57625513999994</v>
      </c>
      <c r="J9" s="43">
        <v>563.88934682000001</v>
      </c>
    </row>
    <row r="10" spans="1:10" ht="15" x14ac:dyDescent="0.2">
      <c r="A10" s="44" t="s">
        <v>73</v>
      </c>
      <c r="B10" s="43">
        <v>126.00637827</v>
      </c>
      <c r="C10" s="43">
        <v>281.52036378000048</v>
      </c>
      <c r="D10" s="43">
        <v>79.461877990000417</v>
      </c>
      <c r="E10" s="43">
        <v>114.27931763000049</v>
      </c>
      <c r="F10" s="43">
        <v>-290.90234630999998</v>
      </c>
      <c r="G10" s="43">
        <v>291.82823337309696</v>
      </c>
      <c r="H10" s="43">
        <v>962.52402753000001</v>
      </c>
      <c r="I10" s="43">
        <v>-359.48574294999969</v>
      </c>
      <c r="J10" s="43">
        <v>1168.9156911400005</v>
      </c>
    </row>
    <row r="11" spans="1:10" ht="14.45" x14ac:dyDescent="0.3">
      <c r="A11" s="44" t="s">
        <v>74</v>
      </c>
      <c r="B11" s="43">
        <v>0.43253773000000001</v>
      </c>
      <c r="C11" s="43">
        <v>1.2304434</v>
      </c>
      <c r="D11" s="43">
        <v>4.3514244700000004</v>
      </c>
      <c r="E11" s="43">
        <v>4.6292360199999996</v>
      </c>
      <c r="F11" s="43">
        <v>4.4724529000000004</v>
      </c>
      <c r="G11" s="43">
        <v>4.2449825600000004</v>
      </c>
      <c r="H11" s="43">
        <v>318.79727143999997</v>
      </c>
      <c r="I11" s="43">
        <v>529.79276000999994</v>
      </c>
      <c r="J11" s="43">
        <v>583.97047754000005</v>
      </c>
    </row>
    <row r="12" spans="1:10" ht="12.95" x14ac:dyDescent="0.3">
      <c r="A12" s="41" t="s">
        <v>75</v>
      </c>
      <c r="B12" s="45">
        <v>4405.5954180199997</v>
      </c>
      <c r="C12" s="45">
        <v>5883.2542650400001</v>
      </c>
      <c r="D12" s="45">
        <v>7335.1145051800004</v>
      </c>
      <c r="E12" s="45">
        <v>7943.6994028000008</v>
      </c>
      <c r="F12" s="45">
        <v>8112.205934588088</v>
      </c>
      <c r="G12" s="45">
        <v>8862.0748113680893</v>
      </c>
      <c r="H12" s="45">
        <v>10010.951766168089</v>
      </c>
      <c r="I12" s="45">
        <v>9663.2495183480914</v>
      </c>
      <c r="J12" s="45">
        <v>10812.084078768092</v>
      </c>
    </row>
    <row r="13" spans="1:10" x14ac:dyDescent="0.2">
      <c r="A13" s="43" t="s">
        <v>76</v>
      </c>
      <c r="B13" s="43"/>
      <c r="C13" s="43"/>
      <c r="D13" s="43"/>
      <c r="E13" s="43"/>
      <c r="F13" s="43"/>
      <c r="G13" s="43"/>
      <c r="H13" s="43"/>
      <c r="I13" s="43"/>
      <c r="J13" s="43"/>
    </row>
    <row r="14" spans="1:10" ht="12.95" x14ac:dyDescent="0.3">
      <c r="A14" s="44" t="s">
        <v>72</v>
      </c>
      <c r="B14" s="43">
        <v>0</v>
      </c>
      <c r="C14" s="43">
        <v>1700</v>
      </c>
      <c r="D14" s="43">
        <v>603.38535014000001</v>
      </c>
      <c r="E14" s="43">
        <v>0</v>
      </c>
      <c r="F14" s="43">
        <v>0</v>
      </c>
      <c r="G14" s="43">
        <v>0</v>
      </c>
      <c r="H14" s="43">
        <v>0</v>
      </c>
      <c r="I14" s="43">
        <v>0</v>
      </c>
      <c r="J14" s="43">
        <v>0</v>
      </c>
    </row>
    <row r="15" spans="1:10" ht="15" x14ac:dyDescent="0.2">
      <c r="A15" s="44" t="s">
        <v>73</v>
      </c>
      <c r="B15" s="43">
        <v>437.6996675699977</v>
      </c>
      <c r="C15" s="43">
        <v>142.17514140000418</v>
      </c>
      <c r="D15" s="43">
        <v>-179.60947828000377</v>
      </c>
      <c r="E15" s="43">
        <v>-228.68378306000204</v>
      </c>
      <c r="F15" s="43">
        <v>-255.78902633999638</v>
      </c>
      <c r="G15" s="43">
        <v>270.67976064999891</v>
      </c>
      <c r="H15" s="43">
        <v>969.56886946999998</v>
      </c>
      <c r="I15" s="43">
        <v>-60.584645630001091</v>
      </c>
      <c r="J15" s="43">
        <v>666.61541632000046</v>
      </c>
    </row>
    <row r="16" spans="1:10" ht="14.45" x14ac:dyDescent="0.3">
      <c r="A16" s="44" t="s">
        <v>74</v>
      </c>
      <c r="B16" s="43">
        <v>1.1583915300000001</v>
      </c>
      <c r="C16" s="43">
        <v>1.2989145600000001</v>
      </c>
      <c r="D16" s="43">
        <v>2.1686971000000002</v>
      </c>
      <c r="E16" s="43">
        <v>501.62108124000002</v>
      </c>
      <c r="F16" s="43">
        <v>466.75622238</v>
      </c>
      <c r="G16" s="43">
        <v>464.89721717999998</v>
      </c>
      <c r="H16" s="43">
        <v>2.8037874500000002</v>
      </c>
      <c r="I16" s="43">
        <v>544.39141142999995</v>
      </c>
      <c r="J16" s="43">
        <v>2567.0562172599998</v>
      </c>
    </row>
    <row r="17" spans="1:10" ht="12.95" x14ac:dyDescent="0.3">
      <c r="A17" s="41" t="s">
        <v>75</v>
      </c>
      <c r="B17" s="45">
        <v>13156.642007679999</v>
      </c>
      <c r="C17" s="45">
        <v>14997.518234520003</v>
      </c>
      <c r="D17" s="45">
        <v>15419.125409279999</v>
      </c>
      <c r="E17" s="45">
        <v>14688.820544979997</v>
      </c>
      <c r="F17" s="45">
        <v>13966.275296260001</v>
      </c>
      <c r="G17" s="45">
        <v>13772.05783973</v>
      </c>
      <c r="H17" s="45">
        <v>14738.822921749999</v>
      </c>
      <c r="I17" s="45">
        <v>14133.846864689998</v>
      </c>
      <c r="J17" s="45">
        <v>12233.406063749999</v>
      </c>
    </row>
    <row r="18" spans="1:10" x14ac:dyDescent="0.2">
      <c r="A18" s="43" t="s">
        <v>77</v>
      </c>
      <c r="B18" s="43"/>
      <c r="C18" s="43"/>
      <c r="D18" s="43"/>
      <c r="E18" s="43"/>
      <c r="F18" s="43"/>
      <c r="G18" s="43"/>
      <c r="H18" s="43"/>
      <c r="I18" s="43"/>
      <c r="J18" s="43"/>
    </row>
    <row r="19" spans="1:10" x14ac:dyDescent="0.2">
      <c r="A19" s="44" t="s">
        <v>78</v>
      </c>
      <c r="B19" s="43">
        <v>5.4</v>
      </c>
      <c r="C19" s="43">
        <v>0</v>
      </c>
      <c r="D19" s="43">
        <v>0</v>
      </c>
      <c r="E19" s="43">
        <v>0</v>
      </c>
      <c r="F19" s="43">
        <v>0</v>
      </c>
      <c r="G19" s="43">
        <v>0</v>
      </c>
      <c r="H19" s="43">
        <v>0</v>
      </c>
      <c r="I19" s="43">
        <v>0</v>
      </c>
      <c r="J19" s="43">
        <v>0</v>
      </c>
    </row>
    <row r="20" spans="1:10" x14ac:dyDescent="0.2">
      <c r="A20" s="44" t="s">
        <v>79</v>
      </c>
      <c r="B20" s="43">
        <v>45.642924855999993</v>
      </c>
      <c r="C20" s="43">
        <v>2.0655441099999998</v>
      </c>
      <c r="D20" s="43">
        <v>0</v>
      </c>
      <c r="E20" s="43">
        <v>0</v>
      </c>
      <c r="F20" s="43">
        <v>0</v>
      </c>
      <c r="G20" s="43">
        <v>0</v>
      </c>
      <c r="H20" s="43">
        <v>0.27954983999999999</v>
      </c>
      <c r="I20" s="43">
        <v>0</v>
      </c>
      <c r="J20" s="43">
        <v>0</v>
      </c>
    </row>
    <row r="21" spans="1:10" ht="12.95" x14ac:dyDescent="0.3">
      <c r="A21" s="41" t="s">
        <v>75</v>
      </c>
      <c r="B21" s="45">
        <v>3.4938334739999561</v>
      </c>
      <c r="C21" s="45">
        <v>1.4282893639999563</v>
      </c>
      <c r="D21" s="45">
        <v>1.4282893639999563</v>
      </c>
      <c r="E21" s="45">
        <v>1.4282893639999563</v>
      </c>
      <c r="F21" s="45">
        <v>1.4282893639999563</v>
      </c>
      <c r="G21" s="45">
        <v>1.4282893639999563</v>
      </c>
      <c r="H21" s="45">
        <v>1.1487395239999563</v>
      </c>
      <c r="I21" s="45">
        <v>1.1487395239999563</v>
      </c>
      <c r="J21" s="45">
        <v>1.1487395239999563</v>
      </c>
    </row>
    <row r="22" spans="1:10" x14ac:dyDescent="0.2">
      <c r="A22" s="43" t="s">
        <v>80</v>
      </c>
      <c r="B22" s="43"/>
      <c r="C22" s="43"/>
      <c r="D22" s="43"/>
      <c r="E22" s="43"/>
      <c r="F22" s="43"/>
      <c r="G22" s="43"/>
      <c r="H22" s="43"/>
      <c r="I22" s="43"/>
      <c r="J22" s="43"/>
    </row>
    <row r="23" spans="1:10" x14ac:dyDescent="0.2">
      <c r="A23" s="44" t="s">
        <v>78</v>
      </c>
      <c r="B23" s="43"/>
      <c r="C23" s="46"/>
      <c r="D23" s="46"/>
      <c r="E23" s="46"/>
      <c r="F23" s="46"/>
      <c r="G23" s="46"/>
      <c r="H23" s="46"/>
      <c r="I23" s="46"/>
      <c r="J23" s="46"/>
    </row>
    <row r="24" spans="1:10" x14ac:dyDescent="0.2">
      <c r="A24" s="44" t="s">
        <v>79</v>
      </c>
      <c r="B24" s="43"/>
      <c r="C24" s="46"/>
      <c r="D24" s="46"/>
      <c r="E24" s="46"/>
      <c r="F24" s="46"/>
      <c r="G24" s="46"/>
      <c r="H24" s="46"/>
      <c r="I24" s="46"/>
      <c r="J24" s="46"/>
    </row>
    <row r="25" spans="1:10" ht="12.95" x14ac:dyDescent="0.3">
      <c r="A25" s="41" t="s">
        <v>75</v>
      </c>
      <c r="B25" s="47">
        <v>0</v>
      </c>
      <c r="C25" s="48">
        <v>0</v>
      </c>
      <c r="D25" s="48">
        <v>0</v>
      </c>
      <c r="E25" s="48">
        <v>0</v>
      </c>
      <c r="F25" s="48">
        <v>0</v>
      </c>
      <c r="G25" s="48">
        <v>0</v>
      </c>
      <c r="H25" s="48">
        <v>0</v>
      </c>
      <c r="I25" s="48">
        <v>0</v>
      </c>
      <c r="J25" s="48">
        <v>0</v>
      </c>
    </row>
    <row r="26" spans="1:10" x14ac:dyDescent="0.2">
      <c r="A26" s="43" t="s">
        <v>81</v>
      </c>
      <c r="B26" s="43"/>
      <c r="C26" s="43"/>
      <c r="D26" s="43"/>
      <c r="E26" s="43"/>
      <c r="F26" s="43"/>
      <c r="G26" s="43"/>
      <c r="H26" s="43"/>
      <c r="I26" s="43"/>
      <c r="J26" s="43"/>
    </row>
    <row r="27" spans="1:10" x14ac:dyDescent="0.2">
      <c r="A27" s="44" t="s">
        <v>78</v>
      </c>
      <c r="B27" s="43"/>
      <c r="C27" s="43"/>
      <c r="D27" s="43">
        <v>4000</v>
      </c>
      <c r="E27" s="43">
        <v>0</v>
      </c>
      <c r="F27" s="43">
        <v>0</v>
      </c>
      <c r="G27" s="43">
        <v>0</v>
      </c>
      <c r="H27" s="43">
        <v>0</v>
      </c>
      <c r="I27" s="43">
        <v>0</v>
      </c>
      <c r="J27" s="43">
        <v>0</v>
      </c>
    </row>
    <row r="28" spans="1:10" x14ac:dyDescent="0.2">
      <c r="A28" s="44" t="s">
        <v>79</v>
      </c>
      <c r="B28" s="43"/>
      <c r="C28" s="43"/>
      <c r="D28" s="43">
        <v>0</v>
      </c>
      <c r="E28" s="43">
        <v>269.79485678992103</v>
      </c>
      <c r="F28" s="43">
        <v>243.62541457627501</v>
      </c>
      <c r="G28" s="43">
        <v>665.92882653000004</v>
      </c>
      <c r="H28" s="43">
        <v>1283.8809052700001</v>
      </c>
      <c r="I28" s="43">
        <v>997.15175900999998</v>
      </c>
      <c r="J28" s="43">
        <v>416.30348846999999</v>
      </c>
    </row>
    <row r="29" spans="1:10" ht="15" x14ac:dyDescent="0.2">
      <c r="A29" s="44" t="s">
        <v>73</v>
      </c>
      <c r="B29" s="43"/>
      <c r="C29" s="43"/>
      <c r="D29" s="43">
        <v>1.3362024800003383</v>
      </c>
      <c r="E29" s="43">
        <v>8.4185198525126452</v>
      </c>
      <c r="F29" s="43">
        <v>0.40337065411699768</v>
      </c>
      <c r="G29" s="43">
        <v>47.400135882999997</v>
      </c>
      <c r="H29" s="43">
        <v>27.318810028263215</v>
      </c>
      <c r="I29" s="43">
        <v>6.2364729199999829</v>
      </c>
      <c r="J29" s="43">
        <v>-13.860161929999949</v>
      </c>
    </row>
    <row r="30" spans="1:10" ht="12.95" x14ac:dyDescent="0.3">
      <c r="A30" s="41" t="s">
        <v>75</v>
      </c>
      <c r="B30" s="45">
        <v>0</v>
      </c>
      <c r="C30" s="45">
        <v>0</v>
      </c>
      <c r="D30" s="45">
        <v>4001.3362024800003</v>
      </c>
      <c r="E30" s="45">
        <v>3739.9598655425916</v>
      </c>
      <c r="F30" s="45">
        <v>3496.7378199999998</v>
      </c>
      <c r="G30" s="45">
        <v>2878.2091293529998</v>
      </c>
      <c r="H30" s="45">
        <v>1621.6470341112629</v>
      </c>
      <c r="I30" s="45">
        <v>630.73174802126289</v>
      </c>
      <c r="J30" s="45">
        <v>200.56809762126295</v>
      </c>
    </row>
    <row r="31" spans="1:10" ht="12.95" x14ac:dyDescent="0.3">
      <c r="A31" s="983" t="s">
        <v>82</v>
      </c>
      <c r="B31" s="984"/>
      <c r="C31" s="984"/>
      <c r="D31" s="984"/>
      <c r="E31" s="984"/>
      <c r="F31" s="984"/>
      <c r="G31" s="984"/>
      <c r="H31" s="984"/>
      <c r="I31" s="984"/>
      <c r="J31" s="985"/>
    </row>
    <row r="32" spans="1:10" ht="12.95" x14ac:dyDescent="0.3">
      <c r="A32" s="41" t="s">
        <v>83</v>
      </c>
      <c r="B32" s="42">
        <v>2011</v>
      </c>
      <c r="C32" s="42">
        <v>2012</v>
      </c>
      <c r="D32" s="42">
        <v>2013</v>
      </c>
      <c r="E32" s="42">
        <v>2014</v>
      </c>
      <c r="F32" s="42">
        <v>2015</v>
      </c>
      <c r="G32" s="42">
        <v>2016</v>
      </c>
      <c r="H32" s="42">
        <v>2017</v>
      </c>
      <c r="I32" s="42">
        <v>2018</v>
      </c>
      <c r="J32" s="42">
        <v>2019</v>
      </c>
    </row>
    <row r="33" spans="1:10" ht="14.45" x14ac:dyDescent="0.3">
      <c r="A33" s="45" t="s">
        <v>84</v>
      </c>
      <c r="B33" s="43"/>
      <c r="C33" s="43"/>
      <c r="D33" s="43"/>
      <c r="E33" s="43"/>
      <c r="F33" s="43"/>
      <c r="G33" s="43"/>
      <c r="H33" s="43"/>
      <c r="I33" s="43"/>
      <c r="J33" s="43"/>
    </row>
    <row r="34" spans="1:10" ht="12.95" x14ac:dyDescent="0.3">
      <c r="A34" s="44" t="s">
        <v>72</v>
      </c>
      <c r="B34" s="46">
        <v>41540.998841000001</v>
      </c>
      <c r="C34" s="46">
        <v>44192.902734000003</v>
      </c>
      <c r="D34" s="46">
        <v>51138.689228000003</v>
      </c>
      <c r="E34" s="46">
        <v>54582</v>
      </c>
      <c r="F34" s="46">
        <v>54992</v>
      </c>
      <c r="G34" s="46">
        <v>65281</v>
      </c>
      <c r="H34" s="46">
        <v>63900</v>
      </c>
      <c r="I34" s="46">
        <v>65029.090214999997</v>
      </c>
      <c r="J34" s="49">
        <v>54268.359082000003</v>
      </c>
    </row>
    <row r="35" spans="1:10" ht="12.95" x14ac:dyDescent="0.3">
      <c r="A35" s="44" t="s">
        <v>85</v>
      </c>
      <c r="B35" s="46">
        <v>0</v>
      </c>
      <c r="C35" s="46">
        <v>0</v>
      </c>
      <c r="D35" s="46">
        <v>0</v>
      </c>
      <c r="E35" s="46">
        <v>0</v>
      </c>
      <c r="F35" s="46">
        <v>0</v>
      </c>
      <c r="G35" s="46">
        <v>0</v>
      </c>
      <c r="H35" s="46"/>
      <c r="I35" s="46"/>
      <c r="J35" s="49"/>
    </row>
    <row r="36" spans="1:10" ht="12.95" x14ac:dyDescent="0.3">
      <c r="A36" s="44" t="s">
        <v>86</v>
      </c>
      <c r="B36" s="46">
        <v>41540.998841000001</v>
      </c>
      <c r="C36" s="46">
        <v>44192.902734000003</v>
      </c>
      <c r="D36" s="46">
        <v>51138.689228000003</v>
      </c>
      <c r="E36" s="46">
        <v>54582</v>
      </c>
      <c r="F36" s="46">
        <v>54992</v>
      </c>
      <c r="G36" s="46">
        <v>65281</v>
      </c>
      <c r="H36" s="46">
        <v>63900</v>
      </c>
      <c r="I36" s="46">
        <v>65029.090214999997</v>
      </c>
      <c r="J36" s="49">
        <v>54268.359082000003</v>
      </c>
    </row>
    <row r="37" spans="1:10" x14ac:dyDescent="0.2">
      <c r="A37" s="44" t="s">
        <v>87</v>
      </c>
      <c r="B37" s="46">
        <v>0</v>
      </c>
      <c r="C37" s="46">
        <v>0</v>
      </c>
      <c r="D37" s="46">
        <v>0</v>
      </c>
      <c r="E37" s="46">
        <v>0</v>
      </c>
      <c r="F37" s="46">
        <v>0</v>
      </c>
      <c r="G37" s="46">
        <v>0</v>
      </c>
      <c r="H37" s="46">
        <v>0</v>
      </c>
      <c r="I37" s="46">
        <v>0</v>
      </c>
      <c r="J37" s="46">
        <v>0</v>
      </c>
    </row>
    <row r="38" spans="1:10" ht="12.95" x14ac:dyDescent="0.3">
      <c r="A38" s="50" t="s">
        <v>75</v>
      </c>
      <c r="B38" s="50">
        <v>0</v>
      </c>
      <c r="C38" s="50">
        <v>0</v>
      </c>
      <c r="D38" s="46">
        <v>0</v>
      </c>
      <c r="E38" s="46">
        <v>0</v>
      </c>
      <c r="F38" s="46">
        <v>0</v>
      </c>
      <c r="G38" s="46">
        <v>0</v>
      </c>
      <c r="H38" s="46">
        <v>0</v>
      </c>
      <c r="I38" s="46">
        <v>0</v>
      </c>
      <c r="J38" s="46">
        <v>0</v>
      </c>
    </row>
    <row r="39" spans="1:10" x14ac:dyDescent="0.2">
      <c r="A39" s="45" t="s">
        <v>88</v>
      </c>
      <c r="B39" s="43"/>
      <c r="C39" s="43"/>
      <c r="D39" s="43"/>
      <c r="E39" s="43"/>
      <c r="F39" s="43"/>
      <c r="G39" s="43"/>
      <c r="H39" s="43"/>
      <c r="I39" s="43"/>
      <c r="J39" s="43"/>
    </row>
    <row r="40" spans="1:10" ht="12.95" x14ac:dyDescent="0.3">
      <c r="A40" s="44" t="s">
        <v>72</v>
      </c>
      <c r="B40" s="46">
        <v>4400.4906380000002</v>
      </c>
      <c r="C40" s="46">
        <v>863.83300599999995</v>
      </c>
      <c r="D40" s="46">
        <v>2215.169727</v>
      </c>
      <c r="E40" s="46">
        <v>545.83226499999955</v>
      </c>
      <c r="F40" s="46">
        <v>0</v>
      </c>
      <c r="G40" s="46">
        <v>0</v>
      </c>
      <c r="H40" s="46">
        <v>0</v>
      </c>
      <c r="I40" s="46">
        <v>0</v>
      </c>
      <c r="J40" s="46">
        <v>0</v>
      </c>
    </row>
    <row r="41" spans="1:10" ht="12.95" x14ac:dyDescent="0.3">
      <c r="A41" s="44" t="s">
        <v>86</v>
      </c>
      <c r="B41" s="46">
        <v>840.65</v>
      </c>
      <c r="C41" s="46">
        <v>596.25099999999998</v>
      </c>
      <c r="D41" s="46">
        <v>1021.454006</v>
      </c>
      <c r="E41" s="46">
        <v>2267.0329999999999</v>
      </c>
      <c r="F41" s="46">
        <v>170.89599999999999</v>
      </c>
      <c r="G41" s="46">
        <v>28.997351999999999</v>
      </c>
      <c r="H41" s="46">
        <v>0</v>
      </c>
      <c r="I41" s="46">
        <v>0</v>
      </c>
      <c r="J41" s="46">
        <v>0</v>
      </c>
    </row>
    <row r="42" spans="1:10" ht="12.95" x14ac:dyDescent="0.3">
      <c r="A42" s="50" t="s">
        <v>75</v>
      </c>
      <c r="B42" s="46">
        <v>3776.3306379999999</v>
      </c>
      <c r="C42" s="46">
        <v>4043.912644</v>
      </c>
      <c r="D42" s="46">
        <v>5237.6283650000005</v>
      </c>
      <c r="E42" s="46">
        <v>3516.4276299999997</v>
      </c>
      <c r="F42" s="46">
        <v>3345.5316299999995</v>
      </c>
      <c r="G42" s="46">
        <v>3316.5342779999996</v>
      </c>
      <c r="H42" s="46">
        <v>3316.5342779999996</v>
      </c>
      <c r="I42" s="46">
        <v>3316.5342779999996</v>
      </c>
      <c r="J42" s="46">
        <v>3316.5342779999996</v>
      </c>
    </row>
    <row r="43" spans="1:10" x14ac:dyDescent="0.2">
      <c r="A43" s="45" t="s">
        <v>89</v>
      </c>
      <c r="B43" s="43"/>
      <c r="C43" s="43"/>
      <c r="D43" s="43"/>
      <c r="E43" s="43"/>
      <c r="F43" s="43"/>
      <c r="G43" s="43"/>
      <c r="H43" s="43"/>
      <c r="I43" s="43"/>
      <c r="J43" s="43"/>
    </row>
    <row r="44" spans="1:10" ht="12.95" x14ac:dyDescent="0.3">
      <c r="A44" s="44" t="s">
        <v>72</v>
      </c>
      <c r="B44" s="46">
        <v>0</v>
      </c>
      <c r="C44" s="46">
        <v>0</v>
      </c>
      <c r="D44" s="46">
        <v>0</v>
      </c>
      <c r="E44" s="46">
        <v>0</v>
      </c>
      <c r="F44" s="46">
        <v>30000</v>
      </c>
      <c r="G44" s="46">
        <v>60000</v>
      </c>
      <c r="H44" s="46">
        <v>100000</v>
      </c>
      <c r="I44" s="46">
        <v>101910</v>
      </c>
      <c r="J44" s="46">
        <v>106431.53899999999</v>
      </c>
    </row>
    <row r="45" spans="1:10" ht="12.95" x14ac:dyDescent="0.3">
      <c r="A45" s="44" t="s">
        <v>86</v>
      </c>
      <c r="B45" s="46">
        <v>0</v>
      </c>
      <c r="C45" s="46">
        <v>0</v>
      </c>
      <c r="D45" s="46">
        <v>0</v>
      </c>
      <c r="E45" s="46">
        <v>0</v>
      </c>
      <c r="F45" s="46">
        <v>0</v>
      </c>
      <c r="G45" s="46">
        <v>33530.548999999999</v>
      </c>
      <c r="H45" s="46">
        <v>52960</v>
      </c>
      <c r="I45" s="46">
        <v>58851.676999999996</v>
      </c>
      <c r="J45" s="46">
        <v>71851.100000999999</v>
      </c>
    </row>
    <row r="46" spans="1:10" ht="15" x14ac:dyDescent="0.2">
      <c r="A46" s="44" t="s">
        <v>73</v>
      </c>
      <c r="B46" s="46">
        <v>0</v>
      </c>
      <c r="C46" s="46">
        <v>0</v>
      </c>
      <c r="D46" s="46">
        <v>0</v>
      </c>
      <c r="E46" s="46">
        <v>0</v>
      </c>
      <c r="F46" s="46">
        <v>0.29558600160089554</v>
      </c>
      <c r="G46" s="46">
        <v>2586.6772299999998</v>
      </c>
      <c r="H46" s="46">
        <v>3806.9416139999998</v>
      </c>
      <c r="I46" s="46">
        <v>4991.866514999987</v>
      </c>
      <c r="J46" s="46">
        <v>6953.289764000001</v>
      </c>
    </row>
    <row r="47" spans="1:10" ht="12.95" x14ac:dyDescent="0.3">
      <c r="A47" s="50" t="s">
        <v>75</v>
      </c>
      <c r="B47" s="46">
        <v>0</v>
      </c>
      <c r="C47" s="46">
        <v>0</v>
      </c>
      <c r="D47" s="46">
        <v>0</v>
      </c>
      <c r="E47" s="46">
        <v>0</v>
      </c>
      <c r="F47" s="46">
        <v>30000.295586001601</v>
      </c>
      <c r="G47" s="46">
        <v>59056.423816001596</v>
      </c>
      <c r="H47" s="46">
        <v>109903.36543000159</v>
      </c>
      <c r="I47" s="46">
        <v>157953.55494500155</v>
      </c>
      <c r="J47" s="46">
        <v>199487.28370800155</v>
      </c>
    </row>
    <row r="48" spans="1:10" x14ac:dyDescent="0.2">
      <c r="A48" s="51" t="s">
        <v>90</v>
      </c>
      <c r="B48" s="38"/>
      <c r="C48" s="38"/>
      <c r="D48" s="38"/>
      <c r="E48" s="38"/>
      <c r="F48" s="38"/>
      <c r="G48" s="38"/>
      <c r="H48" s="38"/>
      <c r="I48" s="38"/>
      <c r="J48" s="38"/>
    </row>
    <row r="49" spans="1:10" x14ac:dyDescent="0.2">
      <c r="A49" s="51" t="s">
        <v>91</v>
      </c>
      <c r="B49" s="38"/>
      <c r="C49" s="38"/>
      <c r="D49" s="38"/>
      <c r="E49" s="38"/>
      <c r="F49" s="52"/>
      <c r="G49" s="52"/>
      <c r="H49" s="52"/>
      <c r="I49" s="52"/>
      <c r="J49" s="52"/>
    </row>
    <row r="50" spans="1:10" x14ac:dyDescent="0.2">
      <c r="A50" s="51" t="s">
        <v>983</v>
      </c>
      <c r="B50" s="38"/>
      <c r="C50" s="38"/>
      <c r="D50" s="38"/>
      <c r="E50" s="38"/>
      <c r="F50" s="52"/>
      <c r="G50" s="52"/>
      <c r="H50" s="52"/>
      <c r="I50" s="52"/>
      <c r="J50" s="52"/>
    </row>
    <row r="51" spans="1:10" ht="12.95" x14ac:dyDescent="0.3">
      <c r="A51" s="51" t="s">
        <v>5</v>
      </c>
      <c r="B51" s="38"/>
      <c r="C51" s="38"/>
      <c r="D51" s="38"/>
      <c r="E51" s="38"/>
      <c r="F51" s="38"/>
      <c r="G51" s="38"/>
      <c r="H51" s="53"/>
      <c r="I51" s="53"/>
      <c r="J51" s="53"/>
    </row>
  </sheetData>
  <mergeCells count="2">
    <mergeCell ref="A6:J6"/>
    <mergeCell ref="A31:J31"/>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zoomScaleNormal="100" workbookViewId="0">
      <selection activeCell="A25" sqref="A25"/>
    </sheetView>
  </sheetViews>
  <sheetFormatPr baseColWidth="10" defaultColWidth="11.42578125" defaultRowHeight="12.75" x14ac:dyDescent="0.2"/>
  <cols>
    <col min="1" max="1" width="45.85546875" style="19" bestFit="1" customWidth="1"/>
    <col min="2" max="2" width="12.28515625" style="19" customWidth="1"/>
    <col min="3" max="3" width="11.5703125" style="19" customWidth="1"/>
    <col min="4" max="4" width="10.7109375" style="19" bestFit="1" customWidth="1"/>
    <col min="5" max="16384" width="11.42578125" style="19"/>
  </cols>
  <sheetData>
    <row r="1" spans="1:8" ht="12.95" x14ac:dyDescent="0.3">
      <c r="A1" s="37" t="s">
        <v>183</v>
      </c>
      <c r="B1" s="33"/>
      <c r="C1" s="54"/>
      <c r="D1" s="18"/>
    </row>
    <row r="2" spans="1:8" ht="12.95" x14ac:dyDescent="0.3">
      <c r="A2" s="37" t="s">
        <v>114</v>
      </c>
      <c r="B2" s="33"/>
      <c r="C2" s="54"/>
      <c r="D2" s="18"/>
    </row>
    <row r="3" spans="1:8" x14ac:dyDescent="0.2">
      <c r="A3" s="37" t="s">
        <v>92</v>
      </c>
      <c r="B3" s="33"/>
      <c r="C3" s="54"/>
      <c r="D3" s="18"/>
    </row>
    <row r="4" spans="1:8" x14ac:dyDescent="0.2">
      <c r="A4" s="40" t="s">
        <v>93</v>
      </c>
      <c r="B4" s="33"/>
      <c r="C4" s="54"/>
      <c r="D4" s="18"/>
    </row>
    <row r="5" spans="1:8" ht="12.95" x14ac:dyDescent="0.3">
      <c r="A5" s="986"/>
      <c r="B5" s="986"/>
      <c r="C5" s="986"/>
    </row>
    <row r="6" spans="1:8" ht="12.95" x14ac:dyDescent="0.3">
      <c r="A6" s="708"/>
      <c r="B6" s="56">
        <v>2013</v>
      </c>
      <c r="C6" s="56">
        <v>2014</v>
      </c>
      <c r="D6" s="56">
        <v>2015</v>
      </c>
      <c r="E6" s="56">
        <v>2016</v>
      </c>
      <c r="F6" s="56">
        <v>2017</v>
      </c>
      <c r="G6" s="56">
        <v>2018</v>
      </c>
      <c r="H6" s="56">
        <v>2019</v>
      </c>
    </row>
    <row r="7" spans="1:8" s="65" customFormat="1" ht="12.95" x14ac:dyDescent="0.3">
      <c r="A7" s="73" t="s">
        <v>94</v>
      </c>
      <c r="B7" s="58">
        <v>9074478.8990000002</v>
      </c>
      <c r="C7" s="58">
        <v>9280178.9449999984</v>
      </c>
      <c r="D7" s="767">
        <v>11694613.354999999</v>
      </c>
      <c r="E7" s="768">
        <v>11432247.559999999</v>
      </c>
      <c r="F7" s="768">
        <v>12502020.273</v>
      </c>
      <c r="G7" s="768">
        <v>14380856.331</v>
      </c>
      <c r="H7" s="768">
        <v>14234374.877</v>
      </c>
    </row>
    <row r="8" spans="1:8" s="65" customFormat="1" x14ac:dyDescent="0.2">
      <c r="A8" s="73" t="s">
        <v>95</v>
      </c>
      <c r="B8" s="58">
        <v>-743906.38299999922</v>
      </c>
      <c r="C8" s="58">
        <v>-1268674.0770000007</v>
      </c>
      <c r="D8" s="58">
        <v>-650606.15900000092</v>
      </c>
      <c r="E8" s="58">
        <v>-867277.66900000069</v>
      </c>
      <c r="F8" s="58">
        <v>-974089.34199999925</v>
      </c>
      <c r="G8" s="58">
        <v>-669314.98300000094</v>
      </c>
      <c r="H8" s="58">
        <v>-797267.71600000001</v>
      </c>
    </row>
    <row r="9" spans="1:8" ht="12.95" x14ac:dyDescent="0.3">
      <c r="A9" s="25" t="s">
        <v>96</v>
      </c>
      <c r="B9" s="59">
        <v>6200912.0140000014</v>
      </c>
      <c r="C9" s="59">
        <v>6737355.4939999999</v>
      </c>
      <c r="D9" s="59">
        <v>7555764.2640000004</v>
      </c>
      <c r="E9" s="59">
        <v>7559898.3149999985</v>
      </c>
      <c r="F9" s="59">
        <v>8179107.7640000014</v>
      </c>
      <c r="G9" s="59">
        <v>8899010.7039999999</v>
      </c>
      <c r="H9" s="59">
        <v>10486821.051000003</v>
      </c>
    </row>
    <row r="10" spans="1:8" ht="12.95" x14ac:dyDescent="0.3">
      <c r="A10" s="25" t="s">
        <v>97</v>
      </c>
      <c r="B10" s="59">
        <v>-6944818.3969999999</v>
      </c>
      <c r="C10" s="59">
        <v>-8006029.5710000005</v>
      </c>
      <c r="D10" s="59">
        <v>-8206370.4230000013</v>
      </c>
      <c r="E10" s="59">
        <v>-8427175.9839999992</v>
      </c>
      <c r="F10" s="59">
        <v>-9153197.1060000006</v>
      </c>
      <c r="G10" s="59">
        <v>-9568325.6870000008</v>
      </c>
      <c r="H10" s="59">
        <v>-11284088.767000003</v>
      </c>
    </row>
    <row r="11" spans="1:8" s="65" customFormat="1" x14ac:dyDescent="0.2">
      <c r="A11" s="73" t="s">
        <v>98</v>
      </c>
      <c r="B11" s="58">
        <v>3453434.091</v>
      </c>
      <c r="C11" s="58">
        <v>3725529.5809999998</v>
      </c>
      <c r="D11" s="58">
        <v>4898247.1459999997</v>
      </c>
      <c r="E11" s="58">
        <v>4814532.4629999995</v>
      </c>
      <c r="F11" s="58">
        <v>5463379.5779999997</v>
      </c>
      <c r="G11" s="58">
        <v>5841359.9460000005</v>
      </c>
      <c r="H11" s="58">
        <v>5111051.3210000005</v>
      </c>
    </row>
    <row r="12" spans="1:8" s="65" customFormat="1" ht="12.95" x14ac:dyDescent="0.3">
      <c r="A12" s="73" t="s">
        <v>99</v>
      </c>
      <c r="B12" s="58">
        <v>6364951.1909999996</v>
      </c>
      <c r="C12" s="58">
        <v>6823323.4409999996</v>
      </c>
      <c r="D12" s="58">
        <v>7446972.3679999998</v>
      </c>
      <c r="E12" s="58">
        <v>7484992.7659999998</v>
      </c>
      <c r="F12" s="58">
        <v>8012730.0369999995</v>
      </c>
      <c r="G12" s="58">
        <v>9208811.3680000007</v>
      </c>
      <c r="H12" s="58">
        <v>9920591.2719999999</v>
      </c>
    </row>
    <row r="13" spans="1:8" s="65" customFormat="1" ht="12.95" x14ac:dyDescent="0.3">
      <c r="A13" s="73" t="s">
        <v>100</v>
      </c>
      <c r="B13" s="58">
        <v>11170794.364</v>
      </c>
      <c r="C13" s="58">
        <v>12133710.101999998</v>
      </c>
      <c r="D13" s="58">
        <v>13273957.674000002</v>
      </c>
      <c r="E13" s="58">
        <v>14073050.421999998</v>
      </c>
      <c r="F13" s="58">
        <v>15069539.561000001</v>
      </c>
      <c r="G13" s="58">
        <v>16211646.288999997</v>
      </c>
      <c r="H13" s="58">
        <v>16348944.011999998</v>
      </c>
    </row>
    <row r="14" spans="1:8" ht="12.95" x14ac:dyDescent="0.3">
      <c r="A14" s="25" t="s">
        <v>101</v>
      </c>
      <c r="B14" s="59">
        <v>17168775.436000004</v>
      </c>
      <c r="C14" s="59">
        <v>18425683.255999997</v>
      </c>
      <c r="D14" s="59">
        <v>19729838.393000003</v>
      </c>
      <c r="E14" s="59">
        <v>20196246.34</v>
      </c>
      <c r="F14" s="59">
        <v>21162615.125</v>
      </c>
      <c r="G14" s="59">
        <v>22834272.252999999</v>
      </c>
      <c r="H14" s="59">
        <v>24079793.324000001</v>
      </c>
    </row>
    <row r="15" spans="1:8" x14ac:dyDescent="0.2">
      <c r="A15" s="25" t="s">
        <v>102</v>
      </c>
      <c r="B15" s="59">
        <v>-329976.30499999999</v>
      </c>
      <c r="C15" s="59">
        <v>-350916.04500000004</v>
      </c>
      <c r="D15" s="59">
        <v>-395197.51899999997</v>
      </c>
      <c r="E15" s="59">
        <v>-432414.67700000003</v>
      </c>
      <c r="F15" s="59">
        <v>-342327.72899999999</v>
      </c>
      <c r="G15" s="59">
        <v>-390787.74100000004</v>
      </c>
      <c r="H15" s="59">
        <v>-415811.70299999998</v>
      </c>
    </row>
    <row r="16" spans="1:8" ht="12.95" x14ac:dyDescent="0.3">
      <c r="A16" s="25" t="s">
        <v>103</v>
      </c>
      <c r="B16" s="59">
        <v>-5668004.767</v>
      </c>
      <c r="C16" s="59">
        <v>-5941057.1090000002</v>
      </c>
      <c r="D16" s="59">
        <v>-6060683.2000000002</v>
      </c>
      <c r="E16" s="59">
        <v>-5690781.2410000004</v>
      </c>
      <c r="F16" s="59">
        <v>-5750747.835</v>
      </c>
      <c r="G16" s="59">
        <v>-6231838.2230000002</v>
      </c>
      <c r="H16" s="59">
        <v>-7315037.6090000002</v>
      </c>
    </row>
    <row r="17" spans="1:8" s="65" customFormat="1" ht="12.95" x14ac:dyDescent="0.3">
      <c r="A17" s="73" t="s">
        <v>104</v>
      </c>
      <c r="B17" s="58">
        <v>1987474.6159999999</v>
      </c>
      <c r="C17" s="58">
        <v>2224208.6520000002</v>
      </c>
      <c r="D17" s="58">
        <v>2379385.6310000001</v>
      </c>
      <c r="E17" s="58">
        <v>2521070.4520000005</v>
      </c>
      <c r="F17" s="58">
        <v>2620005.8979999996</v>
      </c>
      <c r="G17" s="58">
        <v>2728471.6989999996</v>
      </c>
      <c r="H17" s="58">
        <v>2802129.6269999999</v>
      </c>
    </row>
    <row r="18" spans="1:8" ht="12.95" x14ac:dyDescent="0.3">
      <c r="A18" s="25" t="s">
        <v>105</v>
      </c>
      <c r="B18" s="59">
        <v>815991.21900000004</v>
      </c>
      <c r="C18" s="59">
        <v>856594.75399999996</v>
      </c>
      <c r="D18" s="59">
        <v>982609.1399999999</v>
      </c>
      <c r="E18" s="59">
        <v>1009033.692</v>
      </c>
      <c r="F18" s="59">
        <v>978696.03199999989</v>
      </c>
      <c r="G18" s="59">
        <v>981456.08100000001</v>
      </c>
      <c r="H18" s="59">
        <v>973335.0199999999</v>
      </c>
    </row>
    <row r="19" spans="1:8" ht="12.95" x14ac:dyDescent="0.3">
      <c r="A19" s="25" t="s">
        <v>106</v>
      </c>
      <c r="B19" s="59">
        <v>1171483.3969999999</v>
      </c>
      <c r="C19" s="59">
        <v>1361724.02</v>
      </c>
      <c r="D19" s="59">
        <v>1388218.24</v>
      </c>
      <c r="E19" s="59">
        <v>1502039.06</v>
      </c>
      <c r="F19" s="59">
        <v>1629561.17</v>
      </c>
      <c r="G19" s="59">
        <v>1727392.4109999998</v>
      </c>
      <c r="H19" s="59">
        <v>1811132.152</v>
      </c>
    </row>
    <row r="20" spans="1:8" x14ac:dyDescent="0.2">
      <c r="A20" s="25" t="s">
        <v>107</v>
      </c>
      <c r="B20" s="59">
        <v>0</v>
      </c>
      <c r="C20" s="59">
        <v>5889.8779999999997</v>
      </c>
      <c r="D20" s="59">
        <v>8558.2510000000002</v>
      </c>
      <c r="E20" s="59">
        <v>9997.7000000000007</v>
      </c>
      <c r="F20" s="59">
        <v>11748.696</v>
      </c>
      <c r="G20" s="59">
        <v>19623.207000000002</v>
      </c>
      <c r="H20" s="59">
        <v>17662.454999999998</v>
      </c>
    </row>
    <row r="21" spans="1:8" s="65" customFormat="1" x14ac:dyDescent="0.2">
      <c r="A21" s="73" t="s">
        <v>108</v>
      </c>
      <c r="B21" s="58">
        <v>247373.28899999999</v>
      </c>
      <c r="C21" s="58">
        <v>273558.82999999996</v>
      </c>
      <c r="D21" s="58">
        <v>272117.745</v>
      </c>
      <c r="E21" s="58">
        <v>459833.97100000002</v>
      </c>
      <c r="F21" s="58">
        <v>518645.49699999997</v>
      </c>
      <c r="G21" s="58">
        <v>587721.24100000004</v>
      </c>
      <c r="H21" s="58">
        <v>672555.35100000002</v>
      </c>
    </row>
    <row r="22" spans="1:8" s="65" customFormat="1" ht="12.95" x14ac:dyDescent="0.3">
      <c r="A22" s="73" t="s">
        <v>109</v>
      </c>
      <c r="B22" s="58">
        <v>303392.78700000001</v>
      </c>
      <c r="C22" s="58">
        <v>337838.82500000001</v>
      </c>
      <c r="D22" s="58">
        <v>343491.45400000003</v>
      </c>
      <c r="E22" s="58">
        <v>308871.19799999997</v>
      </c>
      <c r="F22" s="58">
        <v>321155.788</v>
      </c>
      <c r="G22" s="58">
        <v>347555.13699999999</v>
      </c>
      <c r="H22" s="58">
        <v>331846.02399999998</v>
      </c>
    </row>
    <row r="23" spans="1:8" s="65" customFormat="1" ht="12.95" x14ac:dyDescent="0.3">
      <c r="A23" s="73" t="s">
        <v>110</v>
      </c>
      <c r="B23" s="58">
        <v>169528.77600000004</v>
      </c>
      <c r="C23" s="58">
        <v>235560.43299999993</v>
      </c>
      <c r="D23" s="58">
        <v>-285749.96499999997</v>
      </c>
      <c r="E23" s="58">
        <v>203093.30100000004</v>
      </c>
      <c r="F23" s="58">
        <v>-277299.8629999999</v>
      </c>
      <c r="G23" s="58">
        <v>47808.318999999901</v>
      </c>
      <c r="H23" s="58">
        <v>189372.58599999989</v>
      </c>
    </row>
    <row r="24" spans="1:8" x14ac:dyDescent="0.2">
      <c r="A24" s="25" t="s">
        <v>111</v>
      </c>
      <c r="B24" s="59">
        <v>-195378.22899999996</v>
      </c>
      <c r="C24" s="59">
        <v>-138722.06599999999</v>
      </c>
      <c r="D24" s="59">
        <v>-828988.85800000001</v>
      </c>
      <c r="E24" s="59">
        <v>-420982.83899999998</v>
      </c>
      <c r="F24" s="59">
        <v>-1052319.9739999999</v>
      </c>
      <c r="G24" s="59">
        <v>-864174.11100000003</v>
      </c>
      <c r="H24" s="59">
        <v>-533043.70900000003</v>
      </c>
    </row>
    <row r="25" spans="1:8" ht="12.95" x14ac:dyDescent="0.3">
      <c r="A25" s="25" t="s">
        <v>112</v>
      </c>
      <c r="B25" s="59">
        <v>364907.005</v>
      </c>
      <c r="C25" s="59">
        <v>374282.49899999995</v>
      </c>
      <c r="D25" s="59">
        <v>543238.89300000004</v>
      </c>
      <c r="E25" s="59">
        <v>624076.14</v>
      </c>
      <c r="F25" s="59">
        <v>775020.11100000003</v>
      </c>
      <c r="G25" s="59">
        <v>911982.42999999993</v>
      </c>
      <c r="H25" s="59">
        <v>722416.29499999993</v>
      </c>
    </row>
    <row r="26" spans="1:8" ht="12.95" x14ac:dyDescent="0.3">
      <c r="A26" s="78" t="s">
        <v>113</v>
      </c>
      <c r="B26" s="765">
        <v>22953042.731000002</v>
      </c>
      <c r="C26" s="766">
        <v>24485055.786999997</v>
      </c>
      <c r="D26" s="766">
        <v>27677815.894000001</v>
      </c>
      <c r="E26" s="766">
        <v>28998166.903999995</v>
      </c>
      <c r="F26" s="766">
        <v>30754067.153999999</v>
      </c>
      <c r="G26" s="766">
        <v>34304059.015999995</v>
      </c>
      <c r="H26" s="766">
        <v>34579222.476999998</v>
      </c>
    </row>
    <row r="27" spans="1:8" ht="12.95" x14ac:dyDescent="0.3">
      <c r="A27" s="19" t="s">
        <v>5</v>
      </c>
    </row>
    <row r="30" spans="1:8" ht="12.95" x14ac:dyDescent="0.3">
      <c r="A30" s="69"/>
    </row>
  </sheetData>
  <mergeCells count="1">
    <mergeCell ref="A5:C5"/>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election activeCell="C23" sqref="C23"/>
    </sheetView>
  </sheetViews>
  <sheetFormatPr baseColWidth="10" defaultColWidth="11.42578125" defaultRowHeight="12.75" x14ac:dyDescent="0.2"/>
  <cols>
    <col min="1" max="1" width="45.85546875" style="19" bestFit="1" customWidth="1"/>
    <col min="2" max="3" width="12.28515625" style="19" customWidth="1"/>
    <col min="4" max="16384" width="11.42578125" style="19"/>
  </cols>
  <sheetData>
    <row r="1" spans="1:8" ht="12.95" x14ac:dyDescent="0.3">
      <c r="A1" s="1" t="s">
        <v>184</v>
      </c>
      <c r="B1" s="54"/>
      <c r="C1" s="54"/>
      <c r="D1" s="18"/>
    </row>
    <row r="2" spans="1:8" ht="12.95" x14ac:dyDescent="0.3">
      <c r="A2" s="1" t="s">
        <v>114</v>
      </c>
      <c r="B2" s="54"/>
      <c r="C2" s="54"/>
      <c r="D2" s="18"/>
    </row>
    <row r="3" spans="1:8" x14ac:dyDescent="0.2">
      <c r="A3" s="1" t="s">
        <v>115</v>
      </c>
      <c r="B3" s="54"/>
      <c r="C3" s="54"/>
      <c r="D3" s="18"/>
    </row>
    <row r="4" spans="1:8" x14ac:dyDescent="0.2">
      <c r="A4" s="2" t="s">
        <v>93</v>
      </c>
      <c r="B4" s="54"/>
      <c r="C4" s="54"/>
      <c r="D4" s="18"/>
    </row>
    <row r="5" spans="1:8" ht="12.95" x14ac:dyDescent="0.3">
      <c r="A5" s="987"/>
      <c r="B5" s="987"/>
      <c r="C5" s="987"/>
    </row>
    <row r="6" spans="1:8" ht="12.95" x14ac:dyDescent="0.3">
      <c r="A6" s="708"/>
      <c r="B6" s="56">
        <v>2013</v>
      </c>
      <c r="C6" s="56">
        <v>2014</v>
      </c>
      <c r="D6" s="56">
        <v>2015</v>
      </c>
      <c r="E6" s="56">
        <v>2016</v>
      </c>
      <c r="F6" s="56">
        <v>2017</v>
      </c>
      <c r="G6" s="56">
        <v>2018</v>
      </c>
      <c r="H6" s="56">
        <v>2019</v>
      </c>
    </row>
    <row r="7" spans="1:8" s="65" customFormat="1" ht="12.95" x14ac:dyDescent="0.3">
      <c r="A7" s="73" t="s">
        <v>94</v>
      </c>
      <c r="B7" s="768">
        <v>7606479.3120000008</v>
      </c>
      <c r="C7" s="768">
        <v>7858853.4749999978</v>
      </c>
      <c r="D7" s="768">
        <v>10406660.577999998</v>
      </c>
      <c r="E7" s="768">
        <v>11420148.538999999</v>
      </c>
      <c r="F7" s="768">
        <v>11684392.612</v>
      </c>
      <c r="G7" s="768">
        <v>12848055.654999997</v>
      </c>
      <c r="H7" s="768">
        <v>12334606.406999998</v>
      </c>
    </row>
    <row r="8" spans="1:8" s="65" customFormat="1" x14ac:dyDescent="0.2">
      <c r="A8" s="73" t="s">
        <v>95</v>
      </c>
      <c r="B8" s="58">
        <v>-667889.93099999917</v>
      </c>
      <c r="C8" s="58">
        <v>-1190173.782000002</v>
      </c>
      <c r="D8" s="58">
        <v>-855701.82500000112</v>
      </c>
      <c r="E8" s="58">
        <v>-385403.06000000052</v>
      </c>
      <c r="F8" s="58">
        <v>-968536.42599999905</v>
      </c>
      <c r="G8" s="58">
        <v>-960509.19200000167</v>
      </c>
      <c r="H8" s="58">
        <v>-1386763.6770000011</v>
      </c>
    </row>
    <row r="9" spans="1:8" ht="12.95" x14ac:dyDescent="0.3">
      <c r="A9" s="25" t="s">
        <v>96</v>
      </c>
      <c r="B9" s="59">
        <v>4985506.57</v>
      </c>
      <c r="C9" s="59">
        <v>5423701.9649999989</v>
      </c>
      <c r="D9" s="59">
        <v>6101106.4210000001</v>
      </c>
      <c r="E9" s="59">
        <v>7123742.9949999992</v>
      </c>
      <c r="F9" s="59">
        <v>7736393.3490000013</v>
      </c>
      <c r="G9" s="59">
        <v>7957793.5309999976</v>
      </c>
      <c r="H9" s="59">
        <v>8983416.5450000018</v>
      </c>
    </row>
    <row r="10" spans="1:8" ht="12.95" x14ac:dyDescent="0.3">
      <c r="A10" s="25" t="s">
        <v>97</v>
      </c>
      <c r="B10" s="59">
        <v>-5653396.5010000002</v>
      </c>
      <c r="C10" s="59">
        <v>-6613875.7470000004</v>
      </c>
      <c r="D10" s="59">
        <v>-6956808.2460000012</v>
      </c>
      <c r="E10" s="59">
        <v>-7509146.0549999997</v>
      </c>
      <c r="F10" s="59">
        <v>-8704929.7750000004</v>
      </c>
      <c r="G10" s="59">
        <v>-8918302.7229999993</v>
      </c>
      <c r="H10" s="59">
        <v>-10370180.222000003</v>
      </c>
    </row>
    <row r="11" spans="1:8" s="65" customFormat="1" x14ac:dyDescent="0.2">
      <c r="A11" s="73" t="s">
        <v>98</v>
      </c>
      <c r="B11" s="58">
        <v>3043940.051</v>
      </c>
      <c r="C11" s="58">
        <v>3357938.8250000002</v>
      </c>
      <c r="D11" s="58">
        <v>4800084.1979999999</v>
      </c>
      <c r="E11" s="58">
        <v>4759235.6539999992</v>
      </c>
      <c r="F11" s="58">
        <v>5051627.9579999996</v>
      </c>
      <c r="G11" s="58">
        <v>5514840.8439999996</v>
      </c>
      <c r="H11" s="58">
        <v>4824350.4729999993</v>
      </c>
    </row>
    <row r="12" spans="1:8" s="65" customFormat="1" ht="12.95" x14ac:dyDescent="0.3">
      <c r="A12" s="73" t="s">
        <v>99</v>
      </c>
      <c r="B12" s="58">
        <v>5230429.1919999998</v>
      </c>
      <c r="C12" s="58">
        <v>5691088.432</v>
      </c>
      <c r="D12" s="58">
        <v>6462278.2050000001</v>
      </c>
      <c r="E12" s="58">
        <v>7046315.9450000003</v>
      </c>
      <c r="F12" s="58">
        <v>7601301.0800000001</v>
      </c>
      <c r="G12" s="58">
        <v>8293724.0030000005</v>
      </c>
      <c r="H12" s="58">
        <v>8897019.6109999996</v>
      </c>
    </row>
    <row r="13" spans="1:8" s="65" customFormat="1" ht="12.95" x14ac:dyDescent="0.3">
      <c r="A13" s="73" t="s">
        <v>100</v>
      </c>
      <c r="B13" s="58">
        <v>11170794.364</v>
      </c>
      <c r="C13" s="58">
        <v>12133710.101999998</v>
      </c>
      <c r="D13" s="58">
        <v>13273957.674000002</v>
      </c>
      <c r="E13" s="58">
        <v>14073050.421999998</v>
      </c>
      <c r="F13" s="58">
        <v>15069539.561000001</v>
      </c>
      <c r="G13" s="58">
        <v>16211646.288999997</v>
      </c>
      <c r="H13" s="58">
        <v>16348944.011999998</v>
      </c>
    </row>
    <row r="14" spans="1:8" ht="12.95" x14ac:dyDescent="0.3">
      <c r="A14" s="25" t="s">
        <v>101</v>
      </c>
      <c r="B14" s="59">
        <v>17168775.436000004</v>
      </c>
      <c r="C14" s="59">
        <v>18425683.255999997</v>
      </c>
      <c r="D14" s="59">
        <v>19729838.393000003</v>
      </c>
      <c r="E14" s="59">
        <v>20196246.34</v>
      </c>
      <c r="F14" s="59">
        <v>21162615.125</v>
      </c>
      <c r="G14" s="59">
        <v>22834272.252999999</v>
      </c>
      <c r="H14" s="59">
        <v>24079793.324000001</v>
      </c>
    </row>
    <row r="15" spans="1:8" x14ac:dyDescent="0.2">
      <c r="A15" s="25" t="s">
        <v>102</v>
      </c>
      <c r="B15" s="59">
        <v>-329976.30499999999</v>
      </c>
      <c r="C15" s="59">
        <v>-350916.04500000004</v>
      </c>
      <c r="D15" s="59">
        <v>-395197.51899999997</v>
      </c>
      <c r="E15" s="59">
        <v>-432414.67700000003</v>
      </c>
      <c r="F15" s="59">
        <v>-342327.72899999999</v>
      </c>
      <c r="G15" s="59">
        <v>-390787.74100000004</v>
      </c>
      <c r="H15" s="59">
        <v>-415811.70299999998</v>
      </c>
    </row>
    <row r="16" spans="1:8" ht="12.95" x14ac:dyDescent="0.3">
      <c r="A16" s="25" t="s">
        <v>103</v>
      </c>
      <c r="B16" s="59">
        <v>-5668004.767</v>
      </c>
      <c r="C16" s="59">
        <v>-5941057.1090000002</v>
      </c>
      <c r="D16" s="59">
        <v>-6060683.2000000002</v>
      </c>
      <c r="E16" s="59">
        <v>-5690781.2410000004</v>
      </c>
      <c r="F16" s="59">
        <v>-5750747.835</v>
      </c>
      <c r="G16" s="59">
        <v>-6231838.2230000002</v>
      </c>
      <c r="H16" s="59">
        <v>-7315037.6090000002</v>
      </c>
    </row>
    <row r="17" spans="1:8" ht="12.95" x14ac:dyDescent="0.3">
      <c r="A17" s="73" t="s">
        <v>104</v>
      </c>
      <c r="B17" s="58">
        <v>1987474.6159999999</v>
      </c>
      <c r="C17" s="58">
        <v>2224208.6520000002</v>
      </c>
      <c r="D17" s="58">
        <v>2379385.6310000001</v>
      </c>
      <c r="E17" s="58">
        <v>2521070.4520000005</v>
      </c>
      <c r="F17" s="58">
        <v>2620005.8979999996</v>
      </c>
      <c r="G17" s="58">
        <v>2728471.6989999996</v>
      </c>
      <c r="H17" s="58">
        <v>2802129.6269999999</v>
      </c>
    </row>
    <row r="18" spans="1:8" ht="12.95" x14ac:dyDescent="0.3">
      <c r="A18" s="25" t="s">
        <v>105</v>
      </c>
      <c r="B18" s="59">
        <v>815991.21900000004</v>
      </c>
      <c r="C18" s="59">
        <v>856594.75399999996</v>
      </c>
      <c r="D18" s="59">
        <v>982609.1399999999</v>
      </c>
      <c r="E18" s="59">
        <v>1009033.692</v>
      </c>
      <c r="F18" s="59">
        <v>978696.03199999989</v>
      </c>
      <c r="G18" s="59">
        <v>981456.08100000001</v>
      </c>
      <c r="H18" s="59">
        <v>973335.0199999999</v>
      </c>
    </row>
    <row r="19" spans="1:8" ht="12.95" x14ac:dyDescent="0.3">
      <c r="A19" s="25" t="s">
        <v>106</v>
      </c>
      <c r="B19" s="59">
        <v>1171483.3969999999</v>
      </c>
      <c r="C19" s="59">
        <v>1361724.02</v>
      </c>
      <c r="D19" s="59">
        <v>1388218.24</v>
      </c>
      <c r="E19" s="59">
        <v>1502039.06</v>
      </c>
      <c r="F19" s="59">
        <v>1629561.17</v>
      </c>
      <c r="G19" s="59">
        <v>1727392.4109999998</v>
      </c>
      <c r="H19" s="59">
        <v>1811132.152</v>
      </c>
    </row>
    <row r="20" spans="1:8" x14ac:dyDescent="0.2">
      <c r="A20" s="25" t="s">
        <v>107</v>
      </c>
      <c r="B20" s="59">
        <v>0</v>
      </c>
      <c r="C20" s="59">
        <v>5889.8779999999997</v>
      </c>
      <c r="D20" s="59">
        <v>8558.2510000000002</v>
      </c>
      <c r="E20" s="59">
        <v>9997.7000000000007</v>
      </c>
      <c r="F20" s="59">
        <v>11748.696</v>
      </c>
      <c r="G20" s="59">
        <v>19623.207000000002</v>
      </c>
      <c r="H20" s="59">
        <v>17662.454999999998</v>
      </c>
    </row>
    <row r="21" spans="1:8" x14ac:dyDescent="0.2">
      <c r="A21" s="73" t="s">
        <v>108</v>
      </c>
      <c r="B21" s="58">
        <v>247373.28899999999</v>
      </c>
      <c r="C21" s="58">
        <v>273558.82999999996</v>
      </c>
      <c r="D21" s="58">
        <v>272117.745</v>
      </c>
      <c r="E21" s="58">
        <v>459833.97100000002</v>
      </c>
      <c r="F21" s="58">
        <v>518645.49699999997</v>
      </c>
      <c r="G21" s="58">
        <v>587721.24100000004</v>
      </c>
      <c r="H21" s="58">
        <v>672555.35100000002</v>
      </c>
    </row>
    <row r="22" spans="1:8" ht="12.95" x14ac:dyDescent="0.3">
      <c r="A22" s="73" t="s">
        <v>109</v>
      </c>
      <c r="B22" s="58">
        <v>303392.78700000001</v>
      </c>
      <c r="C22" s="58">
        <v>337838.82500000001</v>
      </c>
      <c r="D22" s="58">
        <v>343491.45400000003</v>
      </c>
      <c r="E22" s="58">
        <v>308871.19799999997</v>
      </c>
      <c r="F22" s="58">
        <v>321155.788</v>
      </c>
      <c r="G22" s="58">
        <v>347555.13699999999</v>
      </c>
      <c r="H22" s="58">
        <v>331846.02399999998</v>
      </c>
    </row>
    <row r="23" spans="1:8" ht="12.95" x14ac:dyDescent="0.3">
      <c r="A23" s="73" t="s">
        <v>110</v>
      </c>
      <c r="B23" s="58">
        <v>169528.77600000004</v>
      </c>
      <c r="C23" s="58">
        <v>235560.43299999993</v>
      </c>
      <c r="D23" s="58">
        <v>-285749.96499999997</v>
      </c>
      <c r="E23" s="58">
        <v>203093.30100000004</v>
      </c>
      <c r="F23" s="58">
        <v>-277299.8629999999</v>
      </c>
      <c r="G23" s="58">
        <v>47808.318999999901</v>
      </c>
      <c r="H23" s="58">
        <v>189372.58599999989</v>
      </c>
    </row>
    <row r="24" spans="1:8" x14ac:dyDescent="0.2">
      <c r="A24" s="25" t="s">
        <v>111</v>
      </c>
      <c r="B24" s="59">
        <v>-195378.22899999996</v>
      </c>
      <c r="C24" s="59">
        <v>-138722.06599999999</v>
      </c>
      <c r="D24" s="59">
        <v>-828988.85800000001</v>
      </c>
      <c r="E24" s="59">
        <v>-420982.83899999998</v>
      </c>
      <c r="F24" s="59">
        <v>-1052319.9739999999</v>
      </c>
      <c r="G24" s="59">
        <v>-864174.11100000003</v>
      </c>
      <c r="H24" s="59">
        <v>-533043.70900000003</v>
      </c>
    </row>
    <row r="25" spans="1:8" ht="12.95" x14ac:dyDescent="0.3">
      <c r="A25" s="25" t="s">
        <v>112</v>
      </c>
      <c r="B25" s="59">
        <v>364907.005</v>
      </c>
      <c r="C25" s="59">
        <v>374282.49899999995</v>
      </c>
      <c r="D25" s="59">
        <v>543238.89300000004</v>
      </c>
      <c r="E25" s="59">
        <v>624076.14</v>
      </c>
      <c r="F25" s="59">
        <v>775020.11100000003</v>
      </c>
      <c r="G25" s="59">
        <v>911982.42999999993</v>
      </c>
      <c r="H25" s="59">
        <v>722416.29499999993</v>
      </c>
    </row>
    <row r="26" spans="1:8" ht="12.95" x14ac:dyDescent="0.3">
      <c r="A26" s="78" t="s">
        <v>113</v>
      </c>
      <c r="B26" s="766">
        <v>21485043.144000001</v>
      </c>
      <c r="C26" s="766">
        <v>23063730.316999994</v>
      </c>
      <c r="D26" s="766">
        <v>26389863.117000002</v>
      </c>
      <c r="E26" s="766">
        <v>28986067.882999994</v>
      </c>
      <c r="F26" s="766">
        <v>29936439.493000001</v>
      </c>
      <c r="G26" s="766">
        <v>32771258.339999992</v>
      </c>
      <c r="H26" s="766">
        <v>32679454.006999996</v>
      </c>
    </row>
    <row r="27" spans="1:8" ht="12.95" x14ac:dyDescent="0.3">
      <c r="A27" s="19" t="s">
        <v>5</v>
      </c>
    </row>
    <row r="30" spans="1:8" ht="12.95" x14ac:dyDescent="0.3">
      <c r="A30" s="69"/>
    </row>
  </sheetData>
  <mergeCells count="1">
    <mergeCell ref="A5:C5"/>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B17" sqref="B17"/>
    </sheetView>
  </sheetViews>
  <sheetFormatPr baseColWidth="10" defaultColWidth="11.42578125" defaultRowHeight="12.75" x14ac:dyDescent="0.2"/>
  <cols>
    <col min="1" max="1" width="45.85546875" style="19" bestFit="1" customWidth="1"/>
    <col min="2" max="3" width="12.28515625" style="19" customWidth="1"/>
    <col min="4" max="16384" width="11.42578125" style="19"/>
  </cols>
  <sheetData>
    <row r="1" spans="1:8" ht="12.95" x14ac:dyDescent="0.3">
      <c r="A1" s="39" t="s">
        <v>185</v>
      </c>
      <c r="B1" s="54"/>
      <c r="C1" s="54"/>
      <c r="D1" s="18"/>
    </row>
    <row r="2" spans="1:8" ht="12.95" x14ac:dyDescent="0.3">
      <c r="A2" s="1" t="s">
        <v>1139</v>
      </c>
      <c r="B2" s="54"/>
      <c r="C2" s="54"/>
      <c r="D2" s="18"/>
    </row>
    <row r="3" spans="1:8" x14ac:dyDescent="0.2">
      <c r="A3" s="1" t="s">
        <v>92</v>
      </c>
      <c r="B3" s="54"/>
      <c r="C3" s="54"/>
      <c r="D3" s="18"/>
    </row>
    <row r="4" spans="1:8" ht="12.95" x14ac:dyDescent="0.3">
      <c r="A4" s="2" t="s">
        <v>152</v>
      </c>
      <c r="B4" s="54"/>
      <c r="C4" s="54"/>
      <c r="D4" s="18"/>
    </row>
    <row r="5" spans="1:8" ht="12.95" x14ac:dyDescent="0.3">
      <c r="A5" s="987"/>
      <c r="B5" s="987"/>
      <c r="C5" s="987"/>
    </row>
    <row r="6" spans="1:8" ht="12.95" x14ac:dyDescent="0.3">
      <c r="A6" s="708"/>
      <c r="B6" s="56">
        <v>2013</v>
      </c>
      <c r="C6" s="56">
        <v>2014</v>
      </c>
      <c r="D6" s="56">
        <v>2015</v>
      </c>
      <c r="E6" s="56">
        <v>2016</v>
      </c>
      <c r="F6" s="56">
        <v>2017</v>
      </c>
      <c r="G6" s="56">
        <v>2018</v>
      </c>
      <c r="H6" s="56">
        <v>2019</v>
      </c>
    </row>
    <row r="7" spans="1:8" s="65" customFormat="1" ht="12.95" x14ac:dyDescent="0.3">
      <c r="A7" s="73" t="s">
        <v>94</v>
      </c>
      <c r="B7" s="768">
        <v>10980895.258317368</v>
      </c>
      <c r="C7" s="768">
        <v>10757128.922587629</v>
      </c>
      <c r="D7" s="768">
        <v>12990864.644848289</v>
      </c>
      <c r="E7" s="768">
        <v>12235952.649507506</v>
      </c>
      <c r="F7" s="768">
        <v>13095083.337051973</v>
      </c>
      <c r="G7" s="768">
        <v>14705022.099413222</v>
      </c>
      <c r="H7" s="768">
        <v>14234374.877</v>
      </c>
    </row>
    <row r="8" spans="1:8" s="65" customFormat="1" x14ac:dyDescent="0.2">
      <c r="A8" s="73" t="s">
        <v>95</v>
      </c>
      <c r="B8" s="58">
        <v>-900190.32107914274</v>
      </c>
      <c r="C8" s="58">
        <v>-1470584.8548736013</v>
      </c>
      <c r="D8" s="58">
        <v>-722720.47754875582</v>
      </c>
      <c r="E8" s="58">
        <v>-928248.66118095617</v>
      </c>
      <c r="F8" s="58">
        <v>-1020297.5865246471</v>
      </c>
      <c r="G8" s="58">
        <v>-684402.3325138801</v>
      </c>
      <c r="H8" s="58">
        <v>-797267.71600000001</v>
      </c>
    </row>
    <row r="9" spans="1:8" ht="12.95" x14ac:dyDescent="0.3">
      <c r="A9" s="25" t="s">
        <v>96</v>
      </c>
      <c r="B9" s="59">
        <v>7503633.6620144052</v>
      </c>
      <c r="C9" s="59">
        <v>7809612.5167187788</v>
      </c>
      <c r="D9" s="59">
        <v>8393258.3200828508</v>
      </c>
      <c r="E9" s="59">
        <v>8091371.1264516711</v>
      </c>
      <c r="F9" s="59">
        <v>8567103.1924032811</v>
      </c>
      <c r="G9" s="59">
        <v>9099607.5653121565</v>
      </c>
      <c r="H9" s="59">
        <v>10486821.051000003</v>
      </c>
    </row>
    <row r="10" spans="1:8" ht="12.95" x14ac:dyDescent="0.3">
      <c r="A10" s="25" t="s">
        <v>97</v>
      </c>
      <c r="B10" s="59">
        <v>-8403823.9830935467</v>
      </c>
      <c r="C10" s="59">
        <v>-9280197.3715923801</v>
      </c>
      <c r="D10" s="59">
        <v>-9115978.7976316065</v>
      </c>
      <c r="E10" s="59">
        <v>-9019619.7876326274</v>
      </c>
      <c r="F10" s="59">
        <v>-9587400.7789279278</v>
      </c>
      <c r="G10" s="59">
        <v>-9784009.8978260364</v>
      </c>
      <c r="H10" s="59">
        <v>-11284088.767000003</v>
      </c>
    </row>
    <row r="11" spans="1:8" s="65" customFormat="1" x14ac:dyDescent="0.2">
      <c r="A11" s="73" t="s">
        <v>98</v>
      </c>
      <c r="B11" s="58">
        <v>4178950.4892619676</v>
      </c>
      <c r="C11" s="58">
        <v>4318451.4269870985</v>
      </c>
      <c r="D11" s="58">
        <v>5441177.3813363872</v>
      </c>
      <c r="E11" s="58">
        <v>5153001.7118335338</v>
      </c>
      <c r="F11" s="58">
        <v>5722547.9813343948</v>
      </c>
      <c r="G11" s="58">
        <v>5973032.8375086552</v>
      </c>
      <c r="H11" s="58">
        <v>5111051.3210000005</v>
      </c>
    </row>
    <row r="12" spans="1:8" s="65" customFormat="1" ht="12.95" x14ac:dyDescent="0.3">
      <c r="A12" s="73" t="s">
        <v>99</v>
      </c>
      <c r="B12" s="58">
        <v>7702135.0901345443</v>
      </c>
      <c r="C12" s="58">
        <v>7909262.3504741322</v>
      </c>
      <c r="D12" s="58">
        <v>8272407.7410606574</v>
      </c>
      <c r="E12" s="58">
        <v>8011199.5988549273</v>
      </c>
      <c r="F12" s="58">
        <v>8392832.9422422238</v>
      </c>
      <c r="G12" s="58">
        <v>9416391.5944184475</v>
      </c>
      <c r="H12" s="58">
        <v>9920591.2719999999</v>
      </c>
    </row>
    <row r="13" spans="1:8" s="65" customFormat="1" ht="12.95" x14ac:dyDescent="0.3">
      <c r="A13" s="73" t="s">
        <v>100</v>
      </c>
      <c r="B13" s="58">
        <v>13517616.188055009</v>
      </c>
      <c r="C13" s="58">
        <v>14064802.483883342</v>
      </c>
      <c r="D13" s="58">
        <v>14745266.235813854</v>
      </c>
      <c r="E13" s="58">
        <v>15062408.130507944</v>
      </c>
      <c r="F13" s="58">
        <v>15784399.008572668</v>
      </c>
      <c r="G13" s="58">
        <v>16577080.770477194</v>
      </c>
      <c r="H13" s="58">
        <v>16348944.011999998</v>
      </c>
    </row>
    <row r="14" spans="1:8" ht="12.95" x14ac:dyDescent="0.3">
      <c r="A14" s="25" t="s">
        <v>101</v>
      </c>
      <c r="B14" s="59">
        <v>20775686.061385173</v>
      </c>
      <c r="C14" s="59">
        <v>21358149.605331365</v>
      </c>
      <c r="D14" s="59">
        <v>21916728.005258124</v>
      </c>
      <c r="E14" s="59">
        <v>21616074.408559192</v>
      </c>
      <c r="F14" s="59">
        <v>22166514.102550883</v>
      </c>
      <c r="G14" s="59">
        <v>23348990.517384171</v>
      </c>
      <c r="H14" s="59">
        <v>24079793.324000001</v>
      </c>
    </row>
    <row r="15" spans="1:8" x14ac:dyDescent="0.2">
      <c r="A15" s="25" t="s">
        <v>102</v>
      </c>
      <c r="B15" s="59">
        <v>-399299.53920889995</v>
      </c>
      <c r="C15" s="59">
        <v>-406764.69273293338</v>
      </c>
      <c r="D15" s="59">
        <v>-439001.89954667044</v>
      </c>
      <c r="E15" s="59">
        <v>-462814.1128815866</v>
      </c>
      <c r="F15" s="59">
        <v>-358566.85895159264</v>
      </c>
      <c r="G15" s="59">
        <v>-399596.6745872618</v>
      </c>
      <c r="H15" s="59">
        <v>-415811.70299999998</v>
      </c>
    </row>
    <row r="16" spans="1:8" ht="12.95" x14ac:dyDescent="0.3">
      <c r="A16" s="25" t="s">
        <v>103</v>
      </c>
      <c r="B16" s="59">
        <v>-6858770.3341212589</v>
      </c>
      <c r="C16" s="59">
        <v>-6886582.4287150912</v>
      </c>
      <c r="D16" s="59">
        <v>-6732459.8698975975</v>
      </c>
      <c r="E16" s="59">
        <v>-6090852.1651696609</v>
      </c>
      <c r="F16" s="59">
        <v>-6023548.2350266222</v>
      </c>
      <c r="G16" s="59">
        <v>-6372313.0723197144</v>
      </c>
      <c r="H16" s="59">
        <v>-7315037.6090000002</v>
      </c>
    </row>
    <row r="17" spans="1:8" ht="12.95" x14ac:dyDescent="0.3">
      <c r="A17" s="73" t="s">
        <v>104</v>
      </c>
      <c r="B17" s="58">
        <v>2405014.1974836206</v>
      </c>
      <c r="C17" s="58">
        <v>2578193.7354979366</v>
      </c>
      <c r="D17" s="58">
        <v>2643120.8738510655</v>
      </c>
      <c r="E17" s="58">
        <v>2698305.6931584235</v>
      </c>
      <c r="F17" s="58">
        <v>2744292.1086901105</v>
      </c>
      <c r="G17" s="58">
        <v>2789975.4860167331</v>
      </c>
      <c r="H17" s="58">
        <v>2802129.6269999999</v>
      </c>
    </row>
    <row r="18" spans="1:8" ht="12.95" x14ac:dyDescent="0.3">
      <c r="A18" s="25" t="s">
        <v>105</v>
      </c>
      <c r="B18" s="59">
        <v>987419.13527763332</v>
      </c>
      <c r="C18" s="59">
        <v>992922.68584485108</v>
      </c>
      <c r="D18" s="59">
        <v>1091523.2465614749</v>
      </c>
      <c r="E18" s="59">
        <v>1079970.3568586598</v>
      </c>
      <c r="F18" s="59">
        <v>1025122.8058204639</v>
      </c>
      <c r="G18" s="59">
        <v>1003579.5524636129</v>
      </c>
      <c r="H18" s="59">
        <v>973335.0199999999</v>
      </c>
    </row>
    <row r="19" spans="1:8" ht="12.95" x14ac:dyDescent="0.3">
      <c r="A19" s="25" t="s">
        <v>106</v>
      </c>
      <c r="B19" s="59">
        <v>1417595.0622059871</v>
      </c>
      <c r="C19" s="59">
        <v>1578443.7915409505</v>
      </c>
      <c r="D19" s="59">
        <v>1542090.7648596235</v>
      </c>
      <c r="E19" s="59">
        <v>1607634.7821732059</v>
      </c>
      <c r="F19" s="59">
        <v>1706863.2795340465</v>
      </c>
      <c r="G19" s="59">
        <v>1766330.3904481295</v>
      </c>
      <c r="H19" s="59">
        <v>1811132.152</v>
      </c>
    </row>
    <row r="20" spans="1:8" x14ac:dyDescent="0.2">
      <c r="A20" s="25" t="s">
        <v>107</v>
      </c>
      <c r="B20" s="59">
        <v>0</v>
      </c>
      <c r="C20" s="59">
        <v>6827.2581121346675</v>
      </c>
      <c r="D20" s="59">
        <v>9506.8624299668027</v>
      </c>
      <c r="E20" s="59">
        <v>10700.554126557176</v>
      </c>
      <c r="F20" s="59">
        <v>12306.02333560055</v>
      </c>
      <c r="G20" s="59">
        <v>20065.543104990797</v>
      </c>
      <c r="H20" s="59">
        <v>17662.454999999998</v>
      </c>
    </row>
    <row r="21" spans="1:8" x14ac:dyDescent="0.2">
      <c r="A21" s="73" t="s">
        <v>108</v>
      </c>
      <c r="B21" s="58">
        <v>299342.82799575577</v>
      </c>
      <c r="C21" s="58">
        <v>317095.99778867542</v>
      </c>
      <c r="D21" s="58">
        <v>302279.74926977331</v>
      </c>
      <c r="E21" s="58">
        <v>492161.02662764664</v>
      </c>
      <c r="F21" s="58">
        <v>543248.67959696497</v>
      </c>
      <c r="G21" s="58">
        <v>600969.34690665919</v>
      </c>
      <c r="H21" s="58">
        <v>672555.35100000002</v>
      </c>
    </row>
    <row r="22" spans="1:8" ht="12.95" x14ac:dyDescent="0.3">
      <c r="A22" s="73" t="s">
        <v>109</v>
      </c>
      <c r="B22" s="58">
        <v>367131.20976490702</v>
      </c>
      <c r="C22" s="58">
        <v>391606.21978507779</v>
      </c>
      <c r="D22" s="58">
        <v>381564.64434698992</v>
      </c>
      <c r="E22" s="58">
        <v>330585.33185968356</v>
      </c>
      <c r="F22" s="58">
        <v>336390.57657898229</v>
      </c>
      <c r="G22" s="58">
        <v>355389.54375981865</v>
      </c>
      <c r="H22" s="58">
        <v>331846.02399999998</v>
      </c>
    </row>
    <row r="23" spans="1:8" ht="12.95" x14ac:dyDescent="0.3">
      <c r="A23" s="73" t="s">
        <v>110</v>
      </c>
      <c r="B23" s="58">
        <v>205144.31222402115</v>
      </c>
      <c r="C23" s="58">
        <v>273050.1170138336</v>
      </c>
      <c r="D23" s="58">
        <v>-317422.98825108411</v>
      </c>
      <c r="E23" s="58">
        <v>217371.08135787919</v>
      </c>
      <c r="F23" s="58">
        <v>-290454.24147810397</v>
      </c>
      <c r="G23" s="58">
        <v>48885.989210206484</v>
      </c>
      <c r="H23" s="58">
        <v>189372.58599999989</v>
      </c>
    </row>
    <row r="24" spans="1:8" x14ac:dyDescent="0.2">
      <c r="A24" s="25" t="s">
        <v>111</v>
      </c>
      <c r="B24" s="59">
        <v>-236424.36026171915</v>
      </c>
      <c r="C24" s="59">
        <v>-160799.82478933872</v>
      </c>
      <c r="D24" s="59">
        <v>-920875.42524533172</v>
      </c>
      <c r="E24" s="59">
        <v>-450578.59858479496</v>
      </c>
      <c r="F24" s="59">
        <v>-1102239.2746022677</v>
      </c>
      <c r="G24" s="59">
        <v>-883653.87342077156</v>
      </c>
      <c r="H24" s="59">
        <v>-533043.70900000003</v>
      </c>
    </row>
    <row r="25" spans="1:8" ht="12.95" x14ac:dyDescent="0.3">
      <c r="A25" s="25" t="s">
        <v>112</v>
      </c>
      <c r="B25" s="59">
        <v>441568.67248574033</v>
      </c>
      <c r="C25" s="59">
        <v>433849.94180317235</v>
      </c>
      <c r="D25" s="59">
        <v>603452.4369942476</v>
      </c>
      <c r="E25" s="59">
        <v>667949.67994267412</v>
      </c>
      <c r="F25" s="59">
        <v>811785.03312416363</v>
      </c>
      <c r="G25" s="59">
        <v>932539.86263097811</v>
      </c>
      <c r="H25" s="59">
        <v>722416.29499999993</v>
      </c>
    </row>
    <row r="26" spans="1:8" ht="12.95" x14ac:dyDescent="0.3">
      <c r="A26" s="78" t="s">
        <v>113</v>
      </c>
      <c r="B26" s="766">
        <v>27775143.993840683</v>
      </c>
      <c r="C26" s="766">
        <v>28381877.476556495</v>
      </c>
      <c r="D26" s="766">
        <v>30745673.159878887</v>
      </c>
      <c r="E26" s="766">
        <v>31036783.91301908</v>
      </c>
      <c r="F26" s="766">
        <v>32212959.469012592</v>
      </c>
      <c r="G26" s="766">
        <v>35077323.23578383</v>
      </c>
      <c r="H26" s="766">
        <v>34579222.476999998</v>
      </c>
    </row>
    <row r="27" spans="1:8" ht="12.95" x14ac:dyDescent="0.3">
      <c r="A27" s="19" t="s">
        <v>5</v>
      </c>
    </row>
    <row r="29" spans="1:8" ht="12.95" x14ac:dyDescent="0.3">
      <c r="A29" s="69"/>
    </row>
    <row r="31" spans="1:8" ht="12.95" x14ac:dyDescent="0.3">
      <c r="B31" s="70"/>
      <c r="C31" s="70"/>
      <c r="D31" s="70"/>
      <c r="E31" s="70"/>
      <c r="F31" s="70"/>
    </row>
  </sheetData>
  <mergeCells count="1">
    <mergeCell ref="A5:C5"/>
  </mergeCell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activeCell="A21" sqref="A21"/>
    </sheetView>
  </sheetViews>
  <sheetFormatPr baseColWidth="10" defaultColWidth="11.42578125" defaultRowHeight="12.75" x14ac:dyDescent="0.2"/>
  <cols>
    <col min="1" max="1" width="35" style="19" customWidth="1"/>
    <col min="2" max="3" width="12.28515625" style="19" customWidth="1"/>
    <col min="4" max="4" width="11.5703125" style="19" bestFit="1" customWidth="1"/>
    <col min="5" max="16384" width="11.42578125" style="19"/>
  </cols>
  <sheetData>
    <row r="1" spans="1:8" ht="12.95" x14ac:dyDescent="0.3">
      <c r="A1" s="37" t="s">
        <v>186</v>
      </c>
      <c r="B1" s="54"/>
      <c r="C1" s="54"/>
      <c r="D1" s="18"/>
    </row>
    <row r="2" spans="1:8" ht="12.95" x14ac:dyDescent="0.3">
      <c r="A2" s="20" t="s">
        <v>114</v>
      </c>
      <c r="B2" s="71"/>
      <c r="C2" s="71"/>
      <c r="D2" s="18"/>
    </row>
    <row r="3" spans="1:8" x14ac:dyDescent="0.2">
      <c r="A3" s="20" t="s">
        <v>116</v>
      </c>
      <c r="B3" s="71"/>
      <c r="C3" s="71"/>
      <c r="D3" s="18"/>
    </row>
    <row r="4" spans="1:8" ht="12.95" x14ac:dyDescent="0.3">
      <c r="A4" s="17" t="s">
        <v>152</v>
      </c>
      <c r="B4" s="71"/>
      <c r="C4" s="71"/>
      <c r="D4" s="18"/>
    </row>
    <row r="5" spans="1:8" ht="12.95" x14ac:dyDescent="0.3">
      <c r="A5" s="988"/>
      <c r="B5" s="988"/>
      <c r="C5" s="988"/>
    </row>
    <row r="6" spans="1:8" ht="12.95" x14ac:dyDescent="0.3">
      <c r="A6" s="55"/>
      <c r="B6" s="60">
        <v>2013</v>
      </c>
      <c r="C6" s="60">
        <v>2014</v>
      </c>
      <c r="D6" s="60">
        <v>2015</v>
      </c>
      <c r="E6" s="60">
        <v>2016</v>
      </c>
      <c r="F6" s="60">
        <v>2017</v>
      </c>
      <c r="G6" s="60">
        <v>2018</v>
      </c>
      <c r="H6" s="60">
        <v>2019</v>
      </c>
    </row>
    <row r="7" spans="1:8" ht="12.95" x14ac:dyDescent="0.3">
      <c r="A7" s="72" t="s">
        <v>94</v>
      </c>
      <c r="B7" s="57">
        <v>1776405.0017105183</v>
      </c>
      <c r="C7" s="57">
        <v>1647530.8733119974</v>
      </c>
      <c r="D7" s="57">
        <v>1430711.7035049228</v>
      </c>
      <c r="E7" s="57">
        <v>12949.601317188402</v>
      </c>
      <c r="F7" s="57">
        <v>856413.77358802175</v>
      </c>
      <c r="G7" s="57">
        <v>1567352.2699748836</v>
      </c>
      <c r="H7" s="57">
        <v>1899768.4700000002</v>
      </c>
    </row>
    <row r="8" spans="1:8" x14ac:dyDescent="0.2">
      <c r="A8" s="73" t="s">
        <v>95</v>
      </c>
      <c r="B8" s="74">
        <v>-91986.405678115087</v>
      </c>
      <c r="C8" s="74">
        <v>-90993.697296228216</v>
      </c>
      <c r="D8" s="74">
        <v>227828.82643245911</v>
      </c>
      <c r="E8" s="74">
        <v>-515751.15634776728</v>
      </c>
      <c r="F8" s="74">
        <v>-5816.3317764482108</v>
      </c>
      <c r="G8" s="74">
        <v>297758.15709497413</v>
      </c>
      <c r="H8" s="74">
        <v>589495.96100000013</v>
      </c>
    </row>
    <row r="9" spans="1:8" ht="12.95" x14ac:dyDescent="0.3">
      <c r="A9" s="25" t="s">
        <v>96</v>
      </c>
      <c r="B9" s="75">
        <v>1470744.4940362866</v>
      </c>
      <c r="C9" s="75">
        <v>1522722.8326969733</v>
      </c>
      <c r="D9" s="75">
        <v>1615894.6490437414</v>
      </c>
      <c r="E9" s="75">
        <v>466817.72900225705</v>
      </c>
      <c r="F9" s="75">
        <v>463715.62614240299</v>
      </c>
      <c r="G9" s="75">
        <v>962433.59997115028</v>
      </c>
      <c r="H9" s="75">
        <v>1503404.5060000001</v>
      </c>
    </row>
    <row r="10" spans="1:8" ht="12.95" x14ac:dyDescent="0.3">
      <c r="A10" s="25" t="s">
        <v>97</v>
      </c>
      <c r="B10" s="75">
        <v>-1562730.8997144019</v>
      </c>
      <c r="C10" s="75">
        <v>-1613716.5299932016</v>
      </c>
      <c r="D10" s="75">
        <v>-1388065.8226112823</v>
      </c>
      <c r="E10" s="75">
        <v>-982568.88535002433</v>
      </c>
      <c r="F10" s="75">
        <v>-469531.95791885123</v>
      </c>
      <c r="G10" s="75">
        <v>-664675.44287617609</v>
      </c>
      <c r="H10" s="75">
        <v>-913908.54499999993</v>
      </c>
    </row>
    <row r="11" spans="1:8" x14ac:dyDescent="0.2">
      <c r="A11" s="25" t="s">
        <v>98</v>
      </c>
      <c r="B11" s="74">
        <v>495522.79664684064</v>
      </c>
      <c r="C11" s="74">
        <v>426093.20105555921</v>
      </c>
      <c r="D11" s="74">
        <v>109043.49993427219</v>
      </c>
      <c r="E11" s="74">
        <v>59184.262153334668</v>
      </c>
      <c r="F11" s="74">
        <v>431284.03732561722</v>
      </c>
      <c r="G11" s="74">
        <v>333879.32542238815</v>
      </c>
      <c r="H11" s="74">
        <v>286700.848</v>
      </c>
    </row>
    <row r="12" spans="1:8" ht="12.95" x14ac:dyDescent="0.3">
      <c r="A12" s="76" t="s">
        <v>99</v>
      </c>
      <c r="B12" s="77">
        <v>1372868.6107417927</v>
      </c>
      <c r="C12" s="77">
        <v>1312431.3695526663</v>
      </c>
      <c r="D12" s="77">
        <v>1093839.3771381918</v>
      </c>
      <c r="E12" s="77">
        <v>469516.495511621</v>
      </c>
      <c r="F12" s="77">
        <v>430946.06803885265</v>
      </c>
      <c r="G12" s="77">
        <v>935714.78745752119</v>
      </c>
      <c r="H12" s="77">
        <v>1023571.6610000001</v>
      </c>
    </row>
    <row r="13" spans="1:8" ht="12.95" x14ac:dyDescent="0.3">
      <c r="A13" s="78" t="s">
        <v>113</v>
      </c>
      <c r="B13" s="79">
        <v>1776405.0017105183</v>
      </c>
      <c r="C13" s="79">
        <v>1647530.8733119974</v>
      </c>
      <c r="D13" s="79">
        <v>1430711.7035049228</v>
      </c>
      <c r="E13" s="79">
        <v>12949.601317188402</v>
      </c>
      <c r="F13" s="79">
        <v>856413.77358802175</v>
      </c>
      <c r="G13" s="79">
        <v>1567352.2699748836</v>
      </c>
      <c r="H13" s="79">
        <v>1899768.4700000002</v>
      </c>
    </row>
    <row r="14" spans="1:8" ht="12.95" x14ac:dyDescent="0.3">
      <c r="A14" s="19" t="s">
        <v>5</v>
      </c>
    </row>
    <row r="16" spans="1:8" ht="12.95" x14ac:dyDescent="0.3">
      <c r="A16" s="69"/>
    </row>
  </sheetData>
  <mergeCells count="1">
    <mergeCell ref="A5:C5"/>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election activeCell="C20" sqref="C20"/>
    </sheetView>
  </sheetViews>
  <sheetFormatPr baseColWidth="10" defaultColWidth="11.42578125" defaultRowHeight="12.75" x14ac:dyDescent="0.2"/>
  <cols>
    <col min="1" max="1" width="46.140625" style="19" customWidth="1"/>
    <col min="2" max="16384" width="11.42578125" style="19"/>
  </cols>
  <sheetData>
    <row r="1" spans="1:8" ht="12.95" x14ac:dyDescent="0.3">
      <c r="A1" s="20" t="s">
        <v>187</v>
      </c>
      <c r="B1" s="54"/>
      <c r="C1" s="54"/>
      <c r="D1" s="18"/>
    </row>
    <row r="2" spans="1:8" ht="12.95" x14ac:dyDescent="0.3">
      <c r="A2" s="20" t="s">
        <v>114</v>
      </c>
      <c r="B2" s="54"/>
      <c r="C2" s="54"/>
      <c r="D2" s="18"/>
    </row>
    <row r="3" spans="1:8" x14ac:dyDescent="0.2">
      <c r="A3" s="20" t="s">
        <v>115</v>
      </c>
      <c r="B3" s="54"/>
      <c r="C3" s="54"/>
      <c r="D3" s="18"/>
    </row>
    <row r="4" spans="1:8" ht="12.95" x14ac:dyDescent="0.3">
      <c r="A4" s="17" t="s">
        <v>152</v>
      </c>
      <c r="B4" s="54"/>
      <c r="C4" s="54"/>
      <c r="D4" s="18"/>
    </row>
    <row r="5" spans="1:8" ht="12.95" x14ac:dyDescent="0.3">
      <c r="A5" s="987"/>
      <c r="B5" s="987"/>
      <c r="C5" s="987"/>
    </row>
    <row r="6" spans="1:8" ht="12.95" x14ac:dyDescent="0.3">
      <c r="A6" s="708"/>
      <c r="B6" s="56">
        <v>2013</v>
      </c>
      <c r="C6" s="56">
        <v>2014</v>
      </c>
      <c r="D6" s="56">
        <v>2015</v>
      </c>
      <c r="E6" s="56">
        <v>2016</v>
      </c>
      <c r="F6" s="56">
        <v>2017</v>
      </c>
      <c r="G6" s="56">
        <v>2018</v>
      </c>
      <c r="H6" s="56">
        <v>2019</v>
      </c>
    </row>
    <row r="7" spans="1:8" ht="12.95" x14ac:dyDescent="0.3">
      <c r="A7" s="73" t="s">
        <v>94</v>
      </c>
      <c r="B7" s="768">
        <v>9204490.2566068508</v>
      </c>
      <c r="C7" s="768">
        <v>9109598.0492756311</v>
      </c>
      <c r="D7" s="768">
        <v>11560152.941343365</v>
      </c>
      <c r="E7" s="768">
        <v>12223003.048190318</v>
      </c>
      <c r="F7" s="768">
        <v>12238669.563463951</v>
      </c>
      <c r="G7" s="768">
        <v>13137669.829438336</v>
      </c>
      <c r="H7" s="768">
        <v>12334606.406999998</v>
      </c>
    </row>
    <row r="8" spans="1:8" x14ac:dyDescent="0.2">
      <c r="A8" s="73" t="s">
        <v>95</v>
      </c>
      <c r="B8" s="58">
        <v>-808203.91540102754</v>
      </c>
      <c r="C8" s="58">
        <v>-1379591.1575773745</v>
      </c>
      <c r="D8" s="58">
        <v>-950549.30398121523</v>
      </c>
      <c r="E8" s="58">
        <v>-412497.50483318843</v>
      </c>
      <c r="F8" s="58">
        <v>-1014481.2547481987</v>
      </c>
      <c r="G8" s="58">
        <v>-982160.48960885499</v>
      </c>
      <c r="H8" s="58">
        <v>-1386763.6770000011</v>
      </c>
    </row>
    <row r="9" spans="1:8" ht="12.95" x14ac:dyDescent="0.3">
      <c r="A9" s="25" t="s">
        <v>96</v>
      </c>
      <c r="B9" s="59">
        <v>6032889.1679781172</v>
      </c>
      <c r="C9" s="59">
        <v>6286889.6840218045</v>
      </c>
      <c r="D9" s="59">
        <v>6777363.6710391091</v>
      </c>
      <c r="E9" s="59">
        <v>7624553.3974494142</v>
      </c>
      <c r="F9" s="59">
        <v>8103387.5662608771</v>
      </c>
      <c r="G9" s="59">
        <v>8137173.9653410036</v>
      </c>
      <c r="H9" s="59">
        <v>8983416.5450000018</v>
      </c>
    </row>
    <row r="10" spans="1:8" ht="12.95" x14ac:dyDescent="0.3">
      <c r="A10" s="25" t="s">
        <v>97</v>
      </c>
      <c r="B10" s="59">
        <v>-6841093.0833791457</v>
      </c>
      <c r="C10" s="59">
        <v>-7666480.8415991785</v>
      </c>
      <c r="D10" s="59">
        <v>-7727912.9750203239</v>
      </c>
      <c r="E10" s="59">
        <v>-8037050.9022826031</v>
      </c>
      <c r="F10" s="59">
        <v>-9117868.8210090753</v>
      </c>
      <c r="G10" s="59">
        <v>-9119334.4549498577</v>
      </c>
      <c r="H10" s="59">
        <v>-10370180.222000003</v>
      </c>
    </row>
    <row r="11" spans="1:8" x14ac:dyDescent="0.2">
      <c r="A11" s="73" t="s">
        <v>98</v>
      </c>
      <c r="B11" s="58">
        <v>3683427.6926151272</v>
      </c>
      <c r="C11" s="58">
        <v>3892358.2259315397</v>
      </c>
      <c r="D11" s="58">
        <v>5332133.8814021153</v>
      </c>
      <c r="E11" s="58">
        <v>5093817.4496801989</v>
      </c>
      <c r="F11" s="58">
        <v>5291263.9440087778</v>
      </c>
      <c r="G11" s="58">
        <v>5639153.5120862657</v>
      </c>
      <c r="H11" s="58">
        <v>4824350.4729999993</v>
      </c>
    </row>
    <row r="12" spans="1:8" ht="12.95" x14ac:dyDescent="0.3">
      <c r="A12" s="73" t="s">
        <v>99</v>
      </c>
      <c r="B12" s="58">
        <v>6329266.4793927521</v>
      </c>
      <c r="C12" s="58">
        <v>6596830.9809214668</v>
      </c>
      <c r="D12" s="58">
        <v>7178568.3639224665</v>
      </c>
      <c r="E12" s="58">
        <v>7541683.1033433061</v>
      </c>
      <c r="F12" s="58">
        <v>7961886.8742033718</v>
      </c>
      <c r="G12" s="58">
        <v>8480676.8069609255</v>
      </c>
      <c r="H12" s="58">
        <v>8897019.6109999996</v>
      </c>
    </row>
    <row r="13" spans="1:8" ht="12.95" x14ac:dyDescent="0.3">
      <c r="A13" s="73" t="s">
        <v>100</v>
      </c>
      <c r="B13" s="58">
        <v>13517616.188055009</v>
      </c>
      <c r="C13" s="58">
        <v>14064802.483883342</v>
      </c>
      <c r="D13" s="58">
        <v>14745266.235813854</v>
      </c>
      <c r="E13" s="58">
        <v>15062408.130507944</v>
      </c>
      <c r="F13" s="58">
        <v>15784399.008572668</v>
      </c>
      <c r="G13" s="58">
        <v>16577080.770477194</v>
      </c>
      <c r="H13" s="58">
        <v>16348944.011999998</v>
      </c>
    </row>
    <row r="14" spans="1:8" ht="12.95" x14ac:dyDescent="0.3">
      <c r="A14" s="25" t="s">
        <v>101</v>
      </c>
      <c r="B14" s="59">
        <v>20775686.061385173</v>
      </c>
      <c r="C14" s="59">
        <v>21358149.605331365</v>
      </c>
      <c r="D14" s="59">
        <v>21916728.005258124</v>
      </c>
      <c r="E14" s="59">
        <v>21616074.408559192</v>
      </c>
      <c r="F14" s="59">
        <v>22166514.102550883</v>
      </c>
      <c r="G14" s="59">
        <v>23348990.517384171</v>
      </c>
      <c r="H14" s="59">
        <v>24079793.324000001</v>
      </c>
    </row>
    <row r="15" spans="1:8" x14ac:dyDescent="0.2">
      <c r="A15" s="25" t="s">
        <v>102</v>
      </c>
      <c r="B15" s="59">
        <v>-399299.53920889995</v>
      </c>
      <c r="C15" s="59">
        <v>-406764.69273293338</v>
      </c>
      <c r="D15" s="59">
        <v>-439001.89954667044</v>
      </c>
      <c r="E15" s="59">
        <v>-462814.1128815866</v>
      </c>
      <c r="F15" s="59">
        <v>-358566.85895159264</v>
      </c>
      <c r="G15" s="59">
        <v>-399596.6745872618</v>
      </c>
      <c r="H15" s="59">
        <v>-415811.70299999998</v>
      </c>
    </row>
    <row r="16" spans="1:8" ht="12.95" x14ac:dyDescent="0.3">
      <c r="A16" s="25" t="s">
        <v>103</v>
      </c>
      <c r="B16" s="59">
        <v>-6858770.3341212589</v>
      </c>
      <c r="C16" s="59">
        <v>-6886582.4287150912</v>
      </c>
      <c r="D16" s="59">
        <v>-6732459.8698975975</v>
      </c>
      <c r="E16" s="59">
        <v>-6090852.1651696609</v>
      </c>
      <c r="F16" s="59">
        <v>-6023548.2350266222</v>
      </c>
      <c r="G16" s="59">
        <v>-6372313.0723197144</v>
      </c>
      <c r="H16" s="59">
        <v>-7315037.6090000002</v>
      </c>
    </row>
    <row r="17" spans="1:8" ht="12.95" x14ac:dyDescent="0.3">
      <c r="A17" s="73" t="s">
        <v>104</v>
      </c>
      <c r="B17" s="58">
        <v>2405014.1974836206</v>
      </c>
      <c r="C17" s="58">
        <v>2578193.7354979366</v>
      </c>
      <c r="D17" s="58">
        <v>2643120.8738510655</v>
      </c>
      <c r="E17" s="58">
        <v>2698305.6931584235</v>
      </c>
      <c r="F17" s="58">
        <v>2744292.1086901105</v>
      </c>
      <c r="G17" s="58">
        <v>2789975.4860167331</v>
      </c>
      <c r="H17" s="58">
        <v>2802129.6269999999</v>
      </c>
    </row>
    <row r="18" spans="1:8" ht="12.95" x14ac:dyDescent="0.3">
      <c r="A18" s="25" t="s">
        <v>105</v>
      </c>
      <c r="B18" s="59">
        <v>987419.13527763332</v>
      </c>
      <c r="C18" s="59">
        <v>992922.68584485108</v>
      </c>
      <c r="D18" s="59">
        <v>1091523.2465614749</v>
      </c>
      <c r="E18" s="59">
        <v>1079970.3568586598</v>
      </c>
      <c r="F18" s="59">
        <v>1025122.8058204639</v>
      </c>
      <c r="G18" s="59">
        <v>1003579.5524636129</v>
      </c>
      <c r="H18" s="59">
        <v>973335.0199999999</v>
      </c>
    </row>
    <row r="19" spans="1:8" ht="12.95" x14ac:dyDescent="0.3">
      <c r="A19" s="25" t="s">
        <v>106</v>
      </c>
      <c r="B19" s="59">
        <v>1417595.0622059871</v>
      </c>
      <c r="C19" s="59">
        <v>1578443.7915409505</v>
      </c>
      <c r="D19" s="59">
        <v>1542090.7648596235</v>
      </c>
      <c r="E19" s="59">
        <v>1607634.7821732059</v>
      </c>
      <c r="F19" s="59">
        <v>1706863.2795340465</v>
      </c>
      <c r="G19" s="59">
        <v>1766330.3904481295</v>
      </c>
      <c r="H19" s="59">
        <v>1811132.152</v>
      </c>
    </row>
    <row r="20" spans="1:8" x14ac:dyDescent="0.2">
      <c r="A20" s="25" t="s">
        <v>107</v>
      </c>
      <c r="B20" s="59">
        <v>0</v>
      </c>
      <c r="C20" s="59">
        <v>6827.2581121346675</v>
      </c>
      <c r="D20" s="59">
        <v>9506.8624299668027</v>
      </c>
      <c r="E20" s="59">
        <v>10700.554126557176</v>
      </c>
      <c r="F20" s="59">
        <v>12306.02333560055</v>
      </c>
      <c r="G20" s="59">
        <v>20065.543104990797</v>
      </c>
      <c r="H20" s="59">
        <v>17662.454999999998</v>
      </c>
    </row>
    <row r="21" spans="1:8" x14ac:dyDescent="0.2">
      <c r="A21" s="73" t="s">
        <v>108</v>
      </c>
      <c r="B21" s="58">
        <v>299342.82799575577</v>
      </c>
      <c r="C21" s="58">
        <v>317095.99778867542</v>
      </c>
      <c r="D21" s="58">
        <v>302279.74926977331</v>
      </c>
      <c r="E21" s="58">
        <v>492161.02662764664</v>
      </c>
      <c r="F21" s="58">
        <v>543248.67959696497</v>
      </c>
      <c r="G21" s="58">
        <v>600969.34690665919</v>
      </c>
      <c r="H21" s="58">
        <v>672555.35100000002</v>
      </c>
    </row>
    <row r="22" spans="1:8" ht="12.95" x14ac:dyDescent="0.3">
      <c r="A22" s="73" t="s">
        <v>109</v>
      </c>
      <c r="B22" s="58">
        <v>367131.20976490702</v>
      </c>
      <c r="C22" s="58">
        <v>391606.21978507779</v>
      </c>
      <c r="D22" s="58">
        <v>381564.64434698992</v>
      </c>
      <c r="E22" s="58">
        <v>330585.33185968356</v>
      </c>
      <c r="F22" s="58">
        <v>336390.57657898229</v>
      </c>
      <c r="G22" s="58">
        <v>355389.54375981865</v>
      </c>
      <c r="H22" s="58">
        <v>331846.02399999998</v>
      </c>
    </row>
    <row r="23" spans="1:8" ht="12.95" x14ac:dyDescent="0.3">
      <c r="A23" s="73" t="s">
        <v>110</v>
      </c>
      <c r="B23" s="58">
        <v>205144.31222402115</v>
      </c>
      <c r="C23" s="58">
        <v>273050.1170138336</v>
      </c>
      <c r="D23" s="58">
        <v>-317422.98825108411</v>
      </c>
      <c r="E23" s="58">
        <v>217371.08135787919</v>
      </c>
      <c r="F23" s="58">
        <v>-290454.24147810397</v>
      </c>
      <c r="G23" s="58">
        <v>48885.989210206484</v>
      </c>
      <c r="H23" s="58">
        <v>189372.58599999989</v>
      </c>
    </row>
    <row r="24" spans="1:8" x14ac:dyDescent="0.2">
      <c r="A24" s="25" t="s">
        <v>111</v>
      </c>
      <c r="B24" s="59">
        <v>-236424.36026171915</v>
      </c>
      <c r="C24" s="59">
        <v>-160799.82478933872</v>
      </c>
      <c r="D24" s="59">
        <v>-920875.42524533172</v>
      </c>
      <c r="E24" s="59">
        <v>-450578.59858479496</v>
      </c>
      <c r="F24" s="59">
        <v>-1102239.2746022677</v>
      </c>
      <c r="G24" s="59">
        <v>-883653.87342077156</v>
      </c>
      <c r="H24" s="59">
        <v>-533043.70900000003</v>
      </c>
    </row>
    <row r="25" spans="1:8" ht="12.95" x14ac:dyDescent="0.3">
      <c r="A25" s="25" t="s">
        <v>112</v>
      </c>
      <c r="B25" s="59">
        <v>441568.67248574033</v>
      </c>
      <c r="C25" s="59">
        <v>433849.94180317235</v>
      </c>
      <c r="D25" s="59">
        <v>603452.4369942476</v>
      </c>
      <c r="E25" s="59">
        <v>667949.67994267412</v>
      </c>
      <c r="F25" s="59">
        <v>811785.03312416363</v>
      </c>
      <c r="G25" s="59">
        <v>932539.86263097811</v>
      </c>
      <c r="H25" s="59">
        <v>722416.29499999993</v>
      </c>
    </row>
    <row r="26" spans="1:8" ht="12.95" x14ac:dyDescent="0.3">
      <c r="A26" s="78" t="s">
        <v>113</v>
      </c>
      <c r="B26" s="766">
        <v>25998738.992130164</v>
      </c>
      <c r="C26" s="766">
        <v>26734346.603244495</v>
      </c>
      <c r="D26" s="766">
        <v>29314961.456373967</v>
      </c>
      <c r="E26" s="766">
        <v>31023834.31170189</v>
      </c>
      <c r="F26" s="766">
        <v>31356545.695424572</v>
      </c>
      <c r="G26" s="766">
        <v>33509970.965808947</v>
      </c>
      <c r="H26" s="766">
        <v>32679454.006999996</v>
      </c>
    </row>
    <row r="27" spans="1:8" ht="12.95" x14ac:dyDescent="0.3">
      <c r="A27" s="19" t="s">
        <v>5</v>
      </c>
    </row>
  </sheetData>
  <mergeCells count="1">
    <mergeCell ref="A5:C5"/>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E24" sqref="E24"/>
    </sheetView>
  </sheetViews>
  <sheetFormatPr baseColWidth="10" defaultColWidth="11.42578125" defaultRowHeight="12.75" x14ac:dyDescent="0.2"/>
  <cols>
    <col min="1" max="1" width="33.7109375" style="19" customWidth="1"/>
    <col min="2" max="16384" width="11.42578125" style="19"/>
  </cols>
  <sheetData>
    <row r="1" spans="1:3" ht="12.95" x14ac:dyDescent="0.3">
      <c r="A1" s="20" t="s">
        <v>188</v>
      </c>
      <c r="B1" s="20"/>
      <c r="C1" s="20"/>
    </row>
    <row r="2" spans="1:3" x14ac:dyDescent="0.2">
      <c r="A2" s="989" t="s">
        <v>153</v>
      </c>
      <c r="B2" s="989"/>
      <c r="C2" s="989"/>
    </row>
    <row r="3" spans="1:3" x14ac:dyDescent="0.2">
      <c r="A3" s="960" t="s">
        <v>117</v>
      </c>
      <c r="B3" s="960"/>
      <c r="C3" s="960"/>
    </row>
    <row r="4" spans="1:3" ht="12.95" x14ac:dyDescent="0.3">
      <c r="A4" s="80"/>
      <c r="B4" s="80"/>
      <c r="C4" s="80"/>
    </row>
    <row r="5" spans="1:3" ht="35.25" customHeight="1" x14ac:dyDescent="0.2">
      <c r="A5" s="81"/>
      <c r="B5" s="3" t="s">
        <v>118</v>
      </c>
      <c r="C5" s="55" t="s">
        <v>119</v>
      </c>
    </row>
    <row r="6" spans="1:3" ht="12.95" x14ac:dyDescent="0.3">
      <c r="A6" s="61" t="s">
        <v>1</v>
      </c>
      <c r="B6" s="62">
        <v>1524500</v>
      </c>
      <c r="C6" s="62">
        <v>973800</v>
      </c>
    </row>
    <row r="7" spans="1:3" ht="12.95" x14ac:dyDescent="0.3">
      <c r="A7" s="61" t="s">
        <v>3</v>
      </c>
      <c r="B7" s="62">
        <v>0</v>
      </c>
      <c r="C7" s="62">
        <v>0</v>
      </c>
    </row>
    <row r="8" spans="1:3" ht="12.95" x14ac:dyDescent="0.3">
      <c r="A8" s="63" t="s">
        <v>120</v>
      </c>
      <c r="B8" s="64">
        <v>1524500</v>
      </c>
      <c r="C8" s="64">
        <v>973800</v>
      </c>
    </row>
    <row r="9" spans="1:3" ht="12.95" x14ac:dyDescent="0.3">
      <c r="A9" s="2" t="s">
        <v>5</v>
      </c>
      <c r="B9" s="2"/>
      <c r="C9" s="2"/>
    </row>
  </sheetData>
  <mergeCells count="2">
    <mergeCell ref="A2:C2"/>
    <mergeCell ref="A3:C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Normal="100" workbookViewId="0">
      <selection activeCell="A17" sqref="A17"/>
    </sheetView>
  </sheetViews>
  <sheetFormatPr baseColWidth="10" defaultColWidth="11.42578125" defaultRowHeight="14.25" customHeight="1" x14ac:dyDescent="0.2"/>
  <cols>
    <col min="1" max="1" width="35.7109375" style="2" bestFit="1" customWidth="1"/>
    <col min="2" max="4" width="18.140625" style="2" customWidth="1"/>
    <col min="5" max="5" width="11" style="2" bestFit="1" customWidth="1"/>
    <col min="6" max="7" width="11.42578125" style="2"/>
    <col min="8" max="8" width="16.140625" style="2" customWidth="1"/>
    <col min="9" max="16384" width="11.42578125" style="2"/>
  </cols>
  <sheetData>
    <row r="1" spans="1:6" ht="14.25" customHeight="1" x14ac:dyDescent="0.2">
      <c r="A1" s="837" t="s">
        <v>395</v>
      </c>
      <c r="B1" s="837"/>
      <c r="C1" s="837"/>
      <c r="D1" s="837"/>
      <c r="E1" s="837"/>
    </row>
    <row r="2" spans="1:6" ht="14.25" customHeight="1" x14ac:dyDescent="0.2">
      <c r="A2" s="837" t="s">
        <v>396</v>
      </c>
      <c r="B2" s="837"/>
      <c r="C2" s="837"/>
      <c r="D2" s="837"/>
      <c r="E2" s="837"/>
    </row>
    <row r="3" spans="1:6" ht="14.25" customHeight="1" x14ac:dyDescent="0.2">
      <c r="A3" s="838" t="s">
        <v>321</v>
      </c>
      <c r="B3" s="838"/>
      <c r="C3" s="838"/>
      <c r="D3" s="838"/>
      <c r="E3" s="838"/>
    </row>
    <row r="4" spans="1:6" ht="14.25" customHeight="1" x14ac:dyDescent="0.3">
      <c r="A4" s="190"/>
      <c r="B4" s="190"/>
      <c r="C4" s="190"/>
      <c r="D4" s="190"/>
      <c r="E4" s="190"/>
    </row>
    <row r="5" spans="1:6" ht="14.25" customHeight="1" x14ac:dyDescent="0.2">
      <c r="A5" s="849" t="s">
        <v>322</v>
      </c>
      <c r="B5" s="841" t="s">
        <v>300</v>
      </c>
      <c r="C5" s="852" t="s">
        <v>301</v>
      </c>
      <c r="D5" s="841" t="s">
        <v>302</v>
      </c>
      <c r="E5" s="843" t="s">
        <v>301</v>
      </c>
      <c r="F5" s="844"/>
    </row>
    <row r="6" spans="1:6" ht="14.25" customHeight="1" x14ac:dyDescent="0.2">
      <c r="A6" s="850"/>
      <c r="B6" s="842"/>
      <c r="C6" s="853"/>
      <c r="D6" s="842"/>
      <c r="E6" s="845"/>
      <c r="F6" s="846"/>
    </row>
    <row r="7" spans="1:6" ht="14.25" customHeight="1" x14ac:dyDescent="0.2">
      <c r="A7" s="850"/>
      <c r="B7" s="842"/>
      <c r="C7" s="853"/>
      <c r="D7" s="842"/>
      <c r="E7" s="845"/>
      <c r="F7" s="846"/>
    </row>
    <row r="8" spans="1:6" ht="14.25" customHeight="1" x14ac:dyDescent="0.2">
      <c r="A8" s="850"/>
      <c r="B8" s="192" t="s">
        <v>303</v>
      </c>
      <c r="C8" s="193" t="s">
        <v>304</v>
      </c>
      <c r="D8" s="192" t="s">
        <v>305</v>
      </c>
      <c r="E8" s="845"/>
      <c r="F8" s="846"/>
    </row>
    <row r="9" spans="1:6" ht="32.25" customHeight="1" x14ac:dyDescent="0.2">
      <c r="A9" s="851"/>
      <c r="B9" s="181" t="s">
        <v>306</v>
      </c>
      <c r="C9" s="182" t="s">
        <v>306</v>
      </c>
      <c r="D9" s="181" t="s">
        <v>306</v>
      </c>
      <c r="E9" s="3" t="s">
        <v>307</v>
      </c>
      <c r="F9" s="55" t="s">
        <v>308</v>
      </c>
    </row>
    <row r="10" spans="1:6" ht="14.25" customHeight="1" x14ac:dyDescent="0.3">
      <c r="A10" s="215" t="s">
        <v>94</v>
      </c>
      <c r="B10" s="216">
        <v>14901332.081</v>
      </c>
      <c r="C10" s="216">
        <v>11603853.704000002</v>
      </c>
      <c r="D10" s="216">
        <v>-3297478.3769999985</v>
      </c>
      <c r="E10" s="217">
        <v>-21.084518488608129</v>
      </c>
      <c r="F10" s="217">
        <v>5.7439180007669597</v>
      </c>
    </row>
    <row r="11" spans="1:6" ht="14.25" customHeight="1" x14ac:dyDescent="0.2">
      <c r="A11" s="218" t="s">
        <v>323</v>
      </c>
      <c r="B11" s="219">
        <v>1371024.567</v>
      </c>
      <c r="C11" s="219">
        <v>1317626.514</v>
      </c>
      <c r="D11" s="219">
        <v>-53398.053000000073</v>
      </c>
      <c r="E11" s="158">
        <v>-32.85845537105574</v>
      </c>
      <c r="F11" s="158">
        <v>0.65222630732094733</v>
      </c>
    </row>
    <row r="12" spans="1:6" ht="14.25" customHeight="1" x14ac:dyDescent="0.3">
      <c r="A12" s="218" t="s">
        <v>324</v>
      </c>
      <c r="B12" s="219">
        <v>13530307.514</v>
      </c>
      <c r="C12" s="219">
        <v>10286227.190000001</v>
      </c>
      <c r="D12" s="219">
        <v>-3244080.3239999991</v>
      </c>
      <c r="E12" s="158">
        <v>-19.271110320582263</v>
      </c>
      <c r="F12" s="158">
        <v>5.0916916934460126</v>
      </c>
    </row>
    <row r="13" spans="1:6" ht="14.25" customHeight="1" x14ac:dyDescent="0.3">
      <c r="A13" s="215" t="s">
        <v>100</v>
      </c>
      <c r="B13" s="216">
        <v>16888862.221999999</v>
      </c>
      <c r="C13" s="216">
        <v>15583586.289999999</v>
      </c>
      <c r="D13" s="216">
        <v>-1305275.932</v>
      </c>
      <c r="E13" s="217">
        <v>-7.726417557271958</v>
      </c>
      <c r="F13" s="217">
        <v>7.7138892036169526</v>
      </c>
    </row>
    <row r="14" spans="1:6" ht="14.25" customHeight="1" x14ac:dyDescent="0.2">
      <c r="A14" s="215" t="s">
        <v>221</v>
      </c>
      <c r="B14" s="216">
        <v>2801927.4279999998</v>
      </c>
      <c r="C14" s="216">
        <v>2830264.844</v>
      </c>
      <c r="D14" s="216">
        <v>28337.416000000201</v>
      </c>
      <c r="E14" s="217">
        <v>-2.2225890662426528</v>
      </c>
      <c r="F14" s="217">
        <v>1.4009836386325307</v>
      </c>
    </row>
    <row r="15" spans="1:6" ht="14.25" customHeight="1" x14ac:dyDescent="0.3">
      <c r="A15" s="220" t="s">
        <v>105</v>
      </c>
      <c r="B15" s="219">
        <v>947888.23400000005</v>
      </c>
      <c r="C15" s="219">
        <v>971316.91299999994</v>
      </c>
      <c r="D15" s="219">
        <v>23428.678999999887</v>
      </c>
      <c r="E15" s="158">
        <v>-3.395294709318275</v>
      </c>
      <c r="F15" s="158">
        <v>0.48080274392867289</v>
      </c>
    </row>
    <row r="16" spans="1:6" ht="14.25" customHeight="1" x14ac:dyDescent="0.3">
      <c r="A16" s="220" t="s">
        <v>106</v>
      </c>
      <c r="B16" s="219">
        <v>1835600.8940000001</v>
      </c>
      <c r="C16" s="219">
        <v>1840567.39</v>
      </c>
      <c r="D16" s="219">
        <v>4966.49599999981</v>
      </c>
      <c r="E16" s="158">
        <v>-1.6212588003383654</v>
      </c>
      <c r="F16" s="158">
        <v>0.91108251040784227</v>
      </c>
    </row>
    <row r="17" spans="1:6" ht="14.25" customHeight="1" x14ac:dyDescent="0.2">
      <c r="A17" s="221" t="s">
        <v>325</v>
      </c>
      <c r="B17" s="219">
        <v>18438.3</v>
      </c>
      <c r="C17" s="219">
        <v>18380.541000000001</v>
      </c>
      <c r="D17" s="219">
        <v>-57.758999999998196</v>
      </c>
      <c r="E17" s="158">
        <v>0.74114912561669133</v>
      </c>
      <c r="F17" s="158">
        <v>9.0983842960155204E-3</v>
      </c>
    </row>
    <row r="18" spans="1:6" ht="14.25" customHeight="1" x14ac:dyDescent="0.2">
      <c r="A18" s="215" t="s">
        <v>108</v>
      </c>
      <c r="B18" s="216">
        <v>662246.49</v>
      </c>
      <c r="C18" s="216">
        <v>299368.12</v>
      </c>
      <c r="D18" s="216">
        <v>-362878.37</v>
      </c>
      <c r="E18" s="217">
        <v>-56.909930370633433</v>
      </c>
      <c r="F18" s="217">
        <v>0.14818748815585403</v>
      </c>
    </row>
    <row r="19" spans="1:6" ht="14.25" customHeight="1" x14ac:dyDescent="0.3">
      <c r="A19" s="215" t="s">
        <v>109</v>
      </c>
      <c r="B19" s="216">
        <v>346541.26699999999</v>
      </c>
      <c r="C19" s="216">
        <v>293656.12400000001</v>
      </c>
      <c r="D19" s="216">
        <v>-52885.142999999982</v>
      </c>
      <c r="E19" s="217">
        <v>-14.335255901042277</v>
      </c>
      <c r="F19" s="217">
        <v>0.14536004500794544</v>
      </c>
    </row>
    <row r="20" spans="1:6" ht="14.25" customHeight="1" x14ac:dyDescent="0.3">
      <c r="A20" s="215" t="s">
        <v>110</v>
      </c>
      <c r="B20" s="216">
        <v>494496.80900000007</v>
      </c>
      <c r="C20" s="216">
        <v>576782.94299999997</v>
      </c>
      <c r="D20" s="216">
        <v>82286.133999999904</v>
      </c>
      <c r="E20" s="217">
        <v>194.91285438134196</v>
      </c>
      <c r="F20" s="217">
        <v>0.28550807458827326</v>
      </c>
    </row>
    <row r="21" spans="1:6" ht="14.25" customHeight="1" x14ac:dyDescent="0.3">
      <c r="A21" s="222" t="s">
        <v>326</v>
      </c>
      <c r="B21" s="223">
        <v>36095406.296999998</v>
      </c>
      <c r="C21" s="223">
        <v>31187512.025000002</v>
      </c>
      <c r="D21" s="223">
        <v>-4907894.2719999962</v>
      </c>
      <c r="E21" s="212">
        <v>-12.68975938544048</v>
      </c>
      <c r="F21" s="212">
        <v>15.437846450768516</v>
      </c>
    </row>
    <row r="22" spans="1:6" ht="14.25" customHeight="1" x14ac:dyDescent="0.2">
      <c r="A22" s="224" t="s">
        <v>320</v>
      </c>
      <c r="B22" s="224"/>
    </row>
    <row r="24" spans="1:6" ht="14.25" customHeight="1" x14ac:dyDescent="0.3">
      <c r="C24" s="31"/>
      <c r="D24" s="31"/>
    </row>
  </sheetData>
  <mergeCells count="8">
    <mergeCell ref="A1:E1"/>
    <mergeCell ref="A2:E2"/>
    <mergeCell ref="A3:E3"/>
    <mergeCell ref="A5:A9"/>
    <mergeCell ref="B5:B7"/>
    <mergeCell ref="C5:C7"/>
    <mergeCell ref="D5:D7"/>
    <mergeCell ref="E5:F8"/>
  </mergeCells>
  <conditionalFormatting sqref="A17">
    <cfRule type="cellIs" dxfId="0" priority="1" stopIfTrue="1" operator="equal">
      <formula>"n.d."</formula>
    </cfRule>
  </conditionalFormatting>
  <pageMargins left="0.7" right="0.7" top="0.75" bottom="0.75" header="0.3" footer="0.3"/>
  <ignoredErrors>
    <ignoredError sqref="B8:C8" numberStoredAsText="1"/>
  </ignoredError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opLeftCell="A4" workbookViewId="0">
      <selection activeCell="E37" sqref="E37"/>
    </sheetView>
  </sheetViews>
  <sheetFormatPr baseColWidth="10" defaultColWidth="11.42578125" defaultRowHeight="12.75" x14ac:dyDescent="0.2"/>
  <cols>
    <col min="1" max="1" width="23.85546875" style="19" customWidth="1"/>
    <col min="2" max="16384" width="11.42578125" style="19"/>
  </cols>
  <sheetData>
    <row r="1" spans="1:6" ht="12.95" x14ac:dyDescent="0.3">
      <c r="A1" s="65" t="s">
        <v>189</v>
      </c>
      <c r="B1" s="65"/>
      <c r="C1" s="65"/>
      <c r="D1" s="65"/>
      <c r="E1" s="65"/>
      <c r="F1" s="65"/>
    </row>
    <row r="2" spans="1:6" ht="12.95" x14ac:dyDescent="0.3">
      <c r="A2" s="990" t="s">
        <v>121</v>
      </c>
      <c r="B2" s="990"/>
      <c r="C2" s="990"/>
      <c r="D2" s="990"/>
      <c r="E2" s="990"/>
      <c r="F2" s="990"/>
    </row>
    <row r="3" spans="1:6" x14ac:dyDescent="0.2">
      <c r="A3" s="991" t="s">
        <v>117</v>
      </c>
      <c r="B3" s="991"/>
      <c r="C3" s="991"/>
      <c r="D3" s="991"/>
      <c r="E3" s="991"/>
      <c r="F3" s="991"/>
    </row>
    <row r="4" spans="1:6" ht="12.95" x14ac:dyDescent="0.3">
      <c r="A4" s="82"/>
      <c r="B4" s="82"/>
      <c r="C4" s="82"/>
      <c r="D4" s="82"/>
      <c r="E4" s="82"/>
      <c r="F4" s="82"/>
    </row>
    <row r="5" spans="1:6" ht="24.75" customHeight="1" x14ac:dyDescent="0.2">
      <c r="A5" s="137"/>
      <c r="B5" s="992" t="s">
        <v>122</v>
      </c>
      <c r="C5" s="992" t="s">
        <v>123</v>
      </c>
      <c r="D5" s="992" t="s">
        <v>124</v>
      </c>
      <c r="E5" s="992" t="s">
        <v>125</v>
      </c>
      <c r="F5" s="992" t="s">
        <v>126</v>
      </c>
    </row>
    <row r="6" spans="1:6" ht="30" customHeight="1" x14ac:dyDescent="0.2">
      <c r="A6" s="138"/>
      <c r="B6" s="993"/>
      <c r="C6" s="993"/>
      <c r="D6" s="993"/>
      <c r="E6" s="993"/>
      <c r="F6" s="993"/>
    </row>
    <row r="7" spans="1:6" ht="12.95" x14ac:dyDescent="0.3">
      <c r="A7" s="66">
        <v>1997</v>
      </c>
      <c r="B7" s="151">
        <v>-27361</v>
      </c>
      <c r="C7" s="151">
        <v>402938</v>
      </c>
      <c r="D7" s="151">
        <v>150829</v>
      </c>
      <c r="E7" s="151">
        <v>252109</v>
      </c>
      <c r="F7" s="151">
        <v>375577</v>
      </c>
    </row>
    <row r="8" spans="1:6" ht="12.95" x14ac:dyDescent="0.3">
      <c r="A8" s="67">
        <v>1998</v>
      </c>
      <c r="B8" s="152">
        <v>-5381</v>
      </c>
      <c r="C8" s="152">
        <v>185156</v>
      </c>
      <c r="D8" s="152">
        <v>77437</v>
      </c>
      <c r="E8" s="152">
        <v>107719</v>
      </c>
      <c r="F8" s="152">
        <v>179775</v>
      </c>
    </row>
    <row r="9" spans="1:6" ht="12.95" x14ac:dyDescent="0.3">
      <c r="A9" s="67">
        <v>1999</v>
      </c>
      <c r="B9" s="152">
        <v>-73261</v>
      </c>
      <c r="C9" s="152">
        <v>174596</v>
      </c>
      <c r="D9" s="152">
        <v>54027</v>
      </c>
      <c r="E9" s="152">
        <v>120569</v>
      </c>
      <c r="F9" s="152">
        <v>101335</v>
      </c>
    </row>
    <row r="10" spans="1:6" ht="12.95" x14ac:dyDescent="0.3">
      <c r="A10" s="67">
        <v>2000</v>
      </c>
      <c r="B10" s="152">
        <v>-5846</v>
      </c>
      <c r="C10" s="152">
        <v>218960</v>
      </c>
      <c r="D10" s="152">
        <v>57655</v>
      </c>
      <c r="E10" s="152">
        <v>161305</v>
      </c>
      <c r="F10" s="152">
        <v>213114</v>
      </c>
    </row>
    <row r="11" spans="1:6" ht="12.95" x14ac:dyDescent="0.3">
      <c r="A11" s="67">
        <v>2001</v>
      </c>
      <c r="B11" s="152">
        <v>9034</v>
      </c>
      <c r="C11" s="152">
        <v>128986</v>
      </c>
      <c r="D11" s="152">
        <v>56085</v>
      </c>
      <c r="E11" s="152">
        <v>72901</v>
      </c>
      <c r="F11" s="152">
        <v>138020</v>
      </c>
    </row>
    <row r="12" spans="1:6" ht="12.95" x14ac:dyDescent="0.3">
      <c r="A12" s="67">
        <v>2002</v>
      </c>
      <c r="B12" s="152">
        <v>-39450</v>
      </c>
      <c r="C12" s="152">
        <v>88047</v>
      </c>
      <c r="D12" s="152">
        <v>31853</v>
      </c>
      <c r="E12" s="152">
        <v>56194</v>
      </c>
      <c r="F12" s="152">
        <v>48597</v>
      </c>
    </row>
    <row r="13" spans="1:6" ht="12.95" x14ac:dyDescent="0.3">
      <c r="A13" s="67">
        <v>2003</v>
      </c>
      <c r="B13" s="152">
        <v>-3781</v>
      </c>
      <c r="C13" s="152">
        <v>114136</v>
      </c>
      <c r="D13" s="152">
        <v>38089</v>
      </c>
      <c r="E13" s="152">
        <v>76047</v>
      </c>
      <c r="F13" s="152">
        <v>110355</v>
      </c>
    </row>
    <row r="14" spans="1:6" ht="12.95" x14ac:dyDescent="0.3">
      <c r="A14" s="67">
        <v>2004</v>
      </c>
      <c r="B14" s="152">
        <v>123324</v>
      </c>
      <c r="C14" s="152">
        <v>473144</v>
      </c>
      <c r="D14" s="152">
        <v>172579</v>
      </c>
      <c r="E14" s="152">
        <v>300565</v>
      </c>
      <c r="F14" s="152">
        <v>596468</v>
      </c>
    </row>
    <row r="15" spans="1:6" ht="12.95" x14ac:dyDescent="0.3">
      <c r="A15" s="67">
        <v>2005</v>
      </c>
      <c r="B15" s="152">
        <v>455179.34152000002</v>
      </c>
      <c r="C15" s="152">
        <v>1264244.4081100002</v>
      </c>
      <c r="D15" s="152">
        <v>613157.54494000005</v>
      </c>
      <c r="E15" s="152">
        <v>651086.86317000003</v>
      </c>
      <c r="F15" s="152">
        <v>1719423.7496300002</v>
      </c>
    </row>
    <row r="16" spans="1:6" ht="12.95" x14ac:dyDescent="0.3">
      <c r="A16" s="67">
        <v>2006</v>
      </c>
      <c r="B16" s="152">
        <v>496108.64373000001</v>
      </c>
      <c r="C16" s="152">
        <v>4078834.8112500003</v>
      </c>
      <c r="D16" s="152">
        <v>1998691.7108700001</v>
      </c>
      <c r="E16" s="152">
        <v>2080143.10038</v>
      </c>
      <c r="F16" s="152">
        <v>4574943.4549799999</v>
      </c>
    </row>
    <row r="17" spans="1:6" ht="12.95" x14ac:dyDescent="0.3">
      <c r="A17" s="67">
        <v>2007</v>
      </c>
      <c r="B17" s="152">
        <v>1152329.8</v>
      </c>
      <c r="C17" s="152">
        <v>5054366.1882700007</v>
      </c>
      <c r="D17" s="152">
        <v>3299199.5749400002</v>
      </c>
      <c r="E17" s="152">
        <v>1755166.6133300001</v>
      </c>
      <c r="F17" s="152">
        <v>6206695.9882700006</v>
      </c>
    </row>
    <row r="18" spans="1:6" ht="12.95" x14ac:dyDescent="0.3">
      <c r="A18" s="67">
        <v>2008</v>
      </c>
      <c r="B18" s="152">
        <v>-336375.13752000115</v>
      </c>
      <c r="C18" s="152">
        <v>4680595.0784200002</v>
      </c>
      <c r="D18" s="152">
        <v>3220332.4036000003</v>
      </c>
      <c r="E18" s="152">
        <v>1460262.6748199998</v>
      </c>
      <c r="F18" s="152">
        <v>4344219.9408999998</v>
      </c>
    </row>
    <row r="19" spans="1:6" ht="12.95" x14ac:dyDescent="0.3">
      <c r="A19" s="67">
        <v>2009</v>
      </c>
      <c r="B19" s="152">
        <v>-560889.04473000043</v>
      </c>
      <c r="C19" s="152">
        <v>2068563.1776865458</v>
      </c>
      <c r="D19" s="152">
        <v>1316424.9252485009</v>
      </c>
      <c r="E19" s="152">
        <v>752138.25243804511</v>
      </c>
      <c r="F19" s="152">
        <v>1507674.1329565456</v>
      </c>
    </row>
    <row r="20" spans="1:6" ht="12.95" x14ac:dyDescent="0.3">
      <c r="A20" s="67">
        <v>2010</v>
      </c>
      <c r="B20" s="152">
        <v>-117735.42530000233</v>
      </c>
      <c r="C20" s="152">
        <v>3783051.6724212249</v>
      </c>
      <c r="D20" s="152">
        <v>2155591.6905840379</v>
      </c>
      <c r="E20" s="152">
        <v>1627459.981837187</v>
      </c>
      <c r="F20" s="152">
        <v>3665316.2471212223</v>
      </c>
    </row>
    <row r="21" spans="1:6" ht="12.95" x14ac:dyDescent="0.3">
      <c r="A21" s="67">
        <v>2011</v>
      </c>
      <c r="B21" s="152">
        <v>817724</v>
      </c>
      <c r="C21" s="152">
        <v>3965765</v>
      </c>
      <c r="D21" s="152">
        <v>3033472</v>
      </c>
      <c r="E21" s="152">
        <v>932293</v>
      </c>
      <c r="F21" s="152">
        <v>4783490</v>
      </c>
    </row>
    <row r="22" spans="1:6" ht="12.95" x14ac:dyDescent="0.3">
      <c r="A22" s="67">
        <v>2012</v>
      </c>
      <c r="B22" s="152">
        <v>891034</v>
      </c>
      <c r="C22" s="152">
        <v>3278909</v>
      </c>
      <c r="D22" s="152">
        <v>2712763</v>
      </c>
      <c r="E22" s="152">
        <v>566147</v>
      </c>
      <c r="F22" s="152">
        <v>4169943</v>
      </c>
    </row>
    <row r="23" spans="1:6" ht="12.95" x14ac:dyDescent="0.3">
      <c r="A23" s="67">
        <v>2013</v>
      </c>
      <c r="B23" s="152">
        <v>-135651</v>
      </c>
      <c r="C23" s="152">
        <v>3129199</v>
      </c>
      <c r="D23" s="152">
        <v>2302008</v>
      </c>
      <c r="E23" s="152">
        <v>827191</v>
      </c>
      <c r="F23" s="152">
        <v>2993549</v>
      </c>
    </row>
    <row r="24" spans="1:6" ht="12.95" x14ac:dyDescent="0.3">
      <c r="A24" s="67">
        <v>2014</v>
      </c>
      <c r="B24" s="152">
        <v>-139897.21316057301</v>
      </c>
      <c r="C24" s="152">
        <v>2642656.7148364577</v>
      </c>
      <c r="D24" s="152">
        <v>1989508.2006293277</v>
      </c>
      <c r="E24" s="152">
        <v>653148.51420712972</v>
      </c>
      <c r="F24" s="152">
        <v>2502759.5016758847</v>
      </c>
    </row>
    <row r="25" spans="1:6" ht="12.95" x14ac:dyDescent="0.3">
      <c r="A25" s="67">
        <v>2015</v>
      </c>
      <c r="B25" s="152">
        <v>332751.65555371251</v>
      </c>
      <c r="C25" s="152">
        <v>1675908.9156503216</v>
      </c>
      <c r="D25" s="152">
        <v>1523610.7556618103</v>
      </c>
      <c r="E25" s="152">
        <v>152298.15998851135</v>
      </c>
      <c r="F25" s="152">
        <v>2008660.5712040341</v>
      </c>
    </row>
    <row r="26" spans="1:6" ht="12.95" x14ac:dyDescent="0.3">
      <c r="A26" s="67">
        <v>2016</v>
      </c>
      <c r="B26" s="152">
        <v>-724578.75722851907</v>
      </c>
      <c r="C26" s="152">
        <v>725717.9718425225</v>
      </c>
      <c r="D26" s="152">
        <v>643366.98752692528</v>
      </c>
      <c r="E26" s="152">
        <v>82350.984315597205</v>
      </c>
      <c r="F26" s="152">
        <v>1139.2146140036621</v>
      </c>
    </row>
    <row r="27" spans="1:6" ht="12.95" x14ac:dyDescent="0.3">
      <c r="A27" s="67">
        <v>2017</v>
      </c>
      <c r="B27" s="152">
        <v>-7168.1023315538278</v>
      </c>
      <c r="C27" s="152">
        <v>1279021.5196772318</v>
      </c>
      <c r="D27" s="152">
        <v>637365.66156097292</v>
      </c>
      <c r="E27" s="152">
        <v>530655.85811625898</v>
      </c>
      <c r="F27" s="152">
        <v>1271853.417345678</v>
      </c>
    </row>
    <row r="28" spans="1:6" ht="12.95" x14ac:dyDescent="0.3">
      <c r="A28" s="67">
        <v>2018</v>
      </c>
      <c r="B28" s="152">
        <v>485931.66854387912</v>
      </c>
      <c r="C28" s="152">
        <v>1920002.9996800923</v>
      </c>
      <c r="D28" s="152">
        <v>1419532.1632892203</v>
      </c>
      <c r="E28" s="152">
        <v>500470.83639087219</v>
      </c>
      <c r="F28" s="152">
        <v>2405934.6682239715</v>
      </c>
    </row>
    <row r="29" spans="1:6" ht="12.95" x14ac:dyDescent="0.3">
      <c r="A29" s="67">
        <v>2019</v>
      </c>
      <c r="B29" s="153">
        <v>868110.41200000001</v>
      </c>
      <c r="C29" s="152">
        <v>1852383.5529999998</v>
      </c>
      <c r="D29" s="152">
        <v>1452312.1709999999</v>
      </c>
      <c r="E29" s="152">
        <v>400071.38199999998</v>
      </c>
      <c r="F29" s="152">
        <v>2720493.9649999999</v>
      </c>
    </row>
    <row r="30" spans="1:6" ht="12.95" x14ac:dyDescent="0.3">
      <c r="A30" s="609" t="s">
        <v>154</v>
      </c>
      <c r="B30" s="199">
        <v>274752.57199999969</v>
      </c>
      <c r="C30" s="199">
        <v>2010504.497</v>
      </c>
      <c r="D30" s="199">
        <v>1664519.94</v>
      </c>
      <c r="E30" s="199">
        <v>345984.55699999997</v>
      </c>
      <c r="F30" s="199">
        <v>2285257.0689999997</v>
      </c>
    </row>
    <row r="31" spans="1:6" x14ac:dyDescent="0.2">
      <c r="A31" s="440" t="s">
        <v>155</v>
      </c>
      <c r="B31" s="707">
        <v>155984.0560000001</v>
      </c>
      <c r="C31" s="707">
        <v>1471519.095</v>
      </c>
      <c r="D31" s="707">
        <v>1139868.102</v>
      </c>
      <c r="E31" s="707">
        <v>331650.99300000002</v>
      </c>
      <c r="F31" s="707">
        <v>1627503.1510000001</v>
      </c>
    </row>
    <row r="32" spans="1:6" ht="12.95" x14ac:dyDescent="0.3">
      <c r="A32" s="2" t="s">
        <v>5</v>
      </c>
    </row>
  </sheetData>
  <mergeCells count="7">
    <mergeCell ref="A2:F2"/>
    <mergeCell ref="A3:F3"/>
    <mergeCell ref="B5:B6"/>
    <mergeCell ref="C5:C6"/>
    <mergeCell ref="D5:D6"/>
    <mergeCell ref="E5:E6"/>
    <mergeCell ref="F5:F6"/>
  </mergeCells>
  <pageMargins left="0.7" right="0.7" top="0.75" bottom="0.75" header="0.3" footer="0.3"/>
  <pageSetup paperSize="9" orientation="portrait" horizontalDpi="0" verticalDpi="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topLeftCell="A37" workbookViewId="0">
      <selection activeCell="D39" sqref="D39"/>
    </sheetView>
  </sheetViews>
  <sheetFormatPr baseColWidth="10" defaultColWidth="11.42578125" defaultRowHeight="12.75" x14ac:dyDescent="0.2"/>
  <cols>
    <col min="1" max="1" width="61.28515625" style="19" bestFit="1" customWidth="1"/>
    <col min="2" max="2" width="11.42578125" style="19"/>
    <col min="3" max="3" width="13.85546875" style="19" customWidth="1"/>
    <col min="4" max="16384" width="11.42578125" style="19"/>
  </cols>
  <sheetData>
    <row r="1" spans="1:3" ht="12.95" x14ac:dyDescent="0.3">
      <c r="A1" s="990" t="s">
        <v>190</v>
      </c>
      <c r="B1" s="990"/>
      <c r="C1" s="990"/>
    </row>
    <row r="2" spans="1:3" ht="12.95" x14ac:dyDescent="0.3">
      <c r="A2" s="990" t="s">
        <v>156</v>
      </c>
      <c r="B2" s="990"/>
      <c r="C2" s="990"/>
    </row>
    <row r="3" spans="1:3" ht="12.95" x14ac:dyDescent="0.3">
      <c r="A3" s="990" t="s">
        <v>36</v>
      </c>
      <c r="B3" s="990"/>
      <c r="C3" s="990"/>
    </row>
    <row r="4" spans="1:3" ht="12.95" x14ac:dyDescent="0.3">
      <c r="A4" s="991" t="s">
        <v>157</v>
      </c>
      <c r="B4" s="991"/>
      <c r="C4" s="991"/>
    </row>
    <row r="5" spans="1:3" ht="12.95" x14ac:dyDescent="0.3">
      <c r="A5" s="83"/>
      <c r="B5" s="83"/>
      <c r="C5" s="83"/>
    </row>
    <row r="6" spans="1:3" ht="24" customHeight="1" x14ac:dyDescent="0.2">
      <c r="A6" s="84"/>
      <c r="B6" s="994" t="s">
        <v>191</v>
      </c>
      <c r="C6" s="994" t="s">
        <v>168</v>
      </c>
    </row>
    <row r="7" spans="1:3" x14ac:dyDescent="0.2">
      <c r="A7" s="85"/>
      <c r="B7" s="995"/>
      <c r="C7" s="995"/>
    </row>
    <row r="8" spans="1:3" ht="12.95" x14ac:dyDescent="0.3">
      <c r="A8" s="86" t="s">
        <v>37</v>
      </c>
      <c r="B8" s="155"/>
      <c r="C8" s="157"/>
    </row>
    <row r="9" spans="1:3" ht="12.95" x14ac:dyDescent="0.3">
      <c r="A9" s="86" t="s">
        <v>38</v>
      </c>
      <c r="B9" s="156"/>
      <c r="C9" s="158"/>
    </row>
    <row r="10" spans="1:3" ht="12.95" x14ac:dyDescent="0.3">
      <c r="A10" s="86" t="s">
        <v>127</v>
      </c>
      <c r="B10" s="68">
        <v>38480500.27312772</v>
      </c>
      <c r="C10" s="159">
        <v>19.047882180826203</v>
      </c>
    </row>
    <row r="11" spans="1:3" ht="12.95" x14ac:dyDescent="0.3">
      <c r="A11" s="22" t="s">
        <v>40</v>
      </c>
      <c r="B11" s="155">
        <v>31187512.025000002</v>
      </c>
      <c r="C11" s="160">
        <v>15.437846450768486</v>
      </c>
    </row>
    <row r="12" spans="1:3" ht="12.95" x14ac:dyDescent="0.3">
      <c r="A12" s="22" t="s">
        <v>41</v>
      </c>
      <c r="B12" s="155">
        <v>788388.48</v>
      </c>
      <c r="C12" s="160">
        <v>0.39025300537081747</v>
      </c>
    </row>
    <row r="13" spans="1:3" ht="12.95" x14ac:dyDescent="0.3">
      <c r="A13" s="22" t="s">
        <v>42</v>
      </c>
      <c r="B13" s="155">
        <v>2830281.2463829434</v>
      </c>
      <c r="C13" s="160">
        <v>1.4009917578268101</v>
      </c>
    </row>
    <row r="14" spans="1:3" ht="12.95" x14ac:dyDescent="0.3">
      <c r="A14" s="22" t="s">
        <v>43</v>
      </c>
      <c r="B14" s="155">
        <v>138001.90980995528</v>
      </c>
      <c r="C14" s="160">
        <v>6.8311069246277598E-2</v>
      </c>
    </row>
    <row r="15" spans="1:3" ht="12.95" x14ac:dyDescent="0.3">
      <c r="A15" s="22" t="s">
        <v>44</v>
      </c>
      <c r="B15" s="155">
        <v>880858.79271944892</v>
      </c>
      <c r="C15" s="160">
        <v>0.43602589318158846</v>
      </c>
    </row>
    <row r="16" spans="1:3" x14ac:dyDescent="0.2">
      <c r="A16" s="22" t="s">
        <v>45</v>
      </c>
      <c r="B16" s="155">
        <v>1027358.82242806</v>
      </c>
      <c r="C16" s="160">
        <v>0.50854353940683461</v>
      </c>
    </row>
    <row r="17" spans="1:3" ht="12.95" x14ac:dyDescent="0.3">
      <c r="A17" s="22" t="s">
        <v>46</v>
      </c>
      <c r="B17" s="155">
        <v>1628098.9967873199</v>
      </c>
      <c r="C17" s="160">
        <v>0.80591046502539521</v>
      </c>
    </row>
    <row r="18" spans="1:3" ht="12.95" x14ac:dyDescent="0.3">
      <c r="A18" s="22"/>
      <c r="B18" s="155"/>
      <c r="C18" s="160"/>
    </row>
    <row r="19" spans="1:3" ht="12.95" x14ac:dyDescent="0.3">
      <c r="A19" s="86" t="s">
        <v>128</v>
      </c>
      <c r="B19" s="68">
        <v>45928389.990046628</v>
      </c>
      <c r="C19" s="159">
        <v>22.734594276997385</v>
      </c>
    </row>
    <row r="20" spans="1:3" ht="12.95" x14ac:dyDescent="0.3">
      <c r="A20" s="22" t="s">
        <v>129</v>
      </c>
      <c r="B20" s="155">
        <v>9676119.9214722104</v>
      </c>
      <c r="C20" s="160">
        <v>4.7896880478047681</v>
      </c>
    </row>
    <row r="21" spans="1:3" x14ac:dyDescent="0.2">
      <c r="A21" s="22" t="s">
        <v>130</v>
      </c>
      <c r="B21" s="155">
        <v>3521474.8444188479</v>
      </c>
      <c r="C21" s="160">
        <v>1.7431332093693039</v>
      </c>
    </row>
    <row r="22" spans="1:3" ht="12.95" x14ac:dyDescent="0.3">
      <c r="A22" s="22" t="s">
        <v>131</v>
      </c>
      <c r="B22" s="155">
        <v>1933279</v>
      </c>
      <c r="C22" s="160">
        <v>0.95697484058910742</v>
      </c>
    </row>
    <row r="23" spans="1:3" ht="12.95" x14ac:dyDescent="0.3">
      <c r="A23" s="22" t="s">
        <v>132</v>
      </c>
      <c r="B23" s="155">
        <v>21946141.82355557</v>
      </c>
      <c r="C23" s="160">
        <v>10.863359904671304</v>
      </c>
    </row>
    <row r="24" spans="1:3" ht="12.95" x14ac:dyDescent="0.3">
      <c r="A24" s="22" t="s">
        <v>133</v>
      </c>
      <c r="B24" s="155">
        <v>7659365.5095999995</v>
      </c>
      <c r="C24" s="160">
        <v>3.7913928033993884</v>
      </c>
    </row>
    <row r="25" spans="1:3" ht="12.95" x14ac:dyDescent="0.3">
      <c r="A25" s="22" t="s">
        <v>112</v>
      </c>
      <c r="B25" s="155">
        <v>1192008.8909999998</v>
      </c>
      <c r="C25" s="160">
        <v>0.59004547116351214</v>
      </c>
    </row>
    <row r="26" spans="1:3" ht="12.95" x14ac:dyDescent="0.3">
      <c r="A26" s="86" t="s">
        <v>54</v>
      </c>
      <c r="B26" s="68">
        <v>-7447889.7169189081</v>
      </c>
      <c r="C26" s="159">
        <v>-3.6867120961711803</v>
      </c>
    </row>
    <row r="27" spans="1:3" ht="12.95" x14ac:dyDescent="0.3">
      <c r="A27" s="86" t="s">
        <v>134</v>
      </c>
      <c r="B27" s="155">
        <v>8589183.3946124259</v>
      </c>
      <c r="C27" s="161">
        <v>4.2516534912187192</v>
      </c>
    </row>
    <row r="28" spans="1:3" x14ac:dyDescent="0.2">
      <c r="A28" s="22" t="s">
        <v>135</v>
      </c>
      <c r="B28" s="155">
        <v>23585.059000000001</v>
      </c>
      <c r="C28" s="161">
        <v>1.1674625378338922E-2</v>
      </c>
    </row>
    <row r="29" spans="1:3" x14ac:dyDescent="0.2">
      <c r="A29" s="22" t="s">
        <v>136</v>
      </c>
      <c r="B29" s="155">
        <v>5167082.8396856664</v>
      </c>
      <c r="C29" s="161">
        <v>2.5577106443606445</v>
      </c>
    </row>
    <row r="30" spans="1:3" ht="12.95" x14ac:dyDescent="0.3">
      <c r="A30" s="22" t="s">
        <v>137</v>
      </c>
      <c r="B30" s="155">
        <v>3445685.6139267599</v>
      </c>
      <c r="C30" s="161">
        <v>1.7056174722364137</v>
      </c>
    </row>
    <row r="31" spans="1:3" ht="12.95" x14ac:dyDescent="0.3">
      <c r="A31" s="87"/>
      <c r="B31" s="155"/>
      <c r="C31" s="161"/>
    </row>
    <row r="32" spans="1:3" ht="12.95" x14ac:dyDescent="0.3">
      <c r="A32" s="86" t="s">
        <v>29</v>
      </c>
      <c r="B32" s="68">
        <v>38504085.33212772</v>
      </c>
      <c r="C32" s="159">
        <v>19.05955680620454</v>
      </c>
    </row>
    <row r="33" spans="1:3" ht="12.95" x14ac:dyDescent="0.3">
      <c r="A33" s="86" t="s">
        <v>11</v>
      </c>
      <c r="B33" s="68">
        <v>54541158.443659052</v>
      </c>
      <c r="C33" s="159">
        <v>26.997922393594443</v>
      </c>
    </row>
    <row r="34" spans="1:3" ht="12.95" x14ac:dyDescent="0.3">
      <c r="A34" s="86" t="s">
        <v>59</v>
      </c>
      <c r="B34" s="68">
        <v>-16037073.111531332</v>
      </c>
      <c r="C34" s="159">
        <v>-7.9383655873898995</v>
      </c>
    </row>
    <row r="35" spans="1:3" ht="12.95" x14ac:dyDescent="0.3">
      <c r="A35" s="88"/>
      <c r="B35" s="155"/>
      <c r="C35" s="160"/>
    </row>
    <row r="36" spans="1:3" ht="12.95" x14ac:dyDescent="0.3">
      <c r="A36" s="163" t="s">
        <v>60</v>
      </c>
      <c r="B36" s="164"/>
      <c r="C36" s="157"/>
    </row>
    <row r="37" spans="1:3" ht="12.95" x14ac:dyDescent="0.3">
      <c r="A37" s="88"/>
      <c r="B37" s="155"/>
      <c r="C37" s="161"/>
    </row>
    <row r="38" spans="1:3" ht="12.95" x14ac:dyDescent="0.3">
      <c r="A38" s="86" t="s">
        <v>38</v>
      </c>
      <c r="B38" s="155"/>
      <c r="C38" s="161"/>
    </row>
    <row r="39" spans="1:3" x14ac:dyDescent="0.2">
      <c r="A39" s="22" t="s">
        <v>138</v>
      </c>
      <c r="B39" s="162" t="s">
        <v>192</v>
      </c>
      <c r="C39" s="161"/>
    </row>
    <row r="40" spans="1:3" x14ac:dyDescent="0.2">
      <c r="A40" s="22" t="s">
        <v>139</v>
      </c>
      <c r="B40" s="162" t="s">
        <v>192</v>
      </c>
      <c r="C40" s="161"/>
    </row>
    <row r="41" spans="1:3" x14ac:dyDescent="0.2">
      <c r="A41" s="22" t="s">
        <v>140</v>
      </c>
      <c r="B41" s="162" t="s">
        <v>192</v>
      </c>
      <c r="C41" s="161"/>
    </row>
    <row r="42" spans="1:3" ht="12.95" x14ac:dyDescent="0.3">
      <c r="A42" s="22" t="s">
        <v>141</v>
      </c>
      <c r="B42" s="162" t="s">
        <v>192</v>
      </c>
      <c r="C42" s="161"/>
    </row>
    <row r="43" spans="1:3" ht="12.95" x14ac:dyDescent="0.3">
      <c r="A43" s="22" t="s">
        <v>142</v>
      </c>
      <c r="B43" s="155">
        <v>39295.250999999997</v>
      </c>
      <c r="C43" s="161">
        <v>0.1945118452206534</v>
      </c>
    </row>
    <row r="44" spans="1:3" ht="12.95" x14ac:dyDescent="0.3">
      <c r="A44" s="22" t="s">
        <v>143</v>
      </c>
      <c r="B44" s="155">
        <v>39295.250999999997</v>
      </c>
      <c r="C44" s="161">
        <v>0.1945118452206534</v>
      </c>
    </row>
    <row r="45" spans="1:3" ht="12.95" x14ac:dyDescent="0.3">
      <c r="A45" s="22" t="s">
        <v>144</v>
      </c>
      <c r="B45" s="155">
        <v>-39295.250999999997</v>
      </c>
      <c r="C45" s="161">
        <v>-0.1945118452206534</v>
      </c>
    </row>
    <row r="46" spans="1:3" ht="12.95" x14ac:dyDescent="0.3">
      <c r="A46" s="22" t="s">
        <v>134</v>
      </c>
      <c r="B46" s="162" t="s">
        <v>192</v>
      </c>
      <c r="C46" s="161"/>
    </row>
    <row r="47" spans="1:3" ht="12.95" x14ac:dyDescent="0.3">
      <c r="A47" s="26"/>
      <c r="B47" s="155"/>
      <c r="C47" s="161"/>
    </row>
    <row r="48" spans="1:3" ht="12.95" x14ac:dyDescent="0.3">
      <c r="A48" s="86" t="s">
        <v>29</v>
      </c>
      <c r="B48" s="162" t="s">
        <v>192</v>
      </c>
      <c r="C48" s="165"/>
    </row>
    <row r="49" spans="1:3" ht="12.95" x14ac:dyDescent="0.3">
      <c r="A49" s="86" t="s">
        <v>11</v>
      </c>
      <c r="B49" s="68">
        <v>39295.250999999997</v>
      </c>
      <c r="C49" s="165">
        <v>0.1945118452206534</v>
      </c>
    </row>
    <row r="50" spans="1:3" ht="12.95" x14ac:dyDescent="0.3">
      <c r="A50" s="86" t="s">
        <v>145</v>
      </c>
      <c r="B50" s="68">
        <v>-39295.250999999997</v>
      </c>
      <c r="C50" s="165">
        <v>-0.1945118452206534</v>
      </c>
    </row>
    <row r="51" spans="1:3" ht="12.95" x14ac:dyDescent="0.3">
      <c r="A51" s="742"/>
      <c r="B51" s="155"/>
      <c r="C51" s="161"/>
    </row>
    <row r="52" spans="1:3" ht="12.95" x14ac:dyDescent="0.3">
      <c r="A52" s="163" t="s">
        <v>146</v>
      </c>
      <c r="B52" s="164"/>
      <c r="C52" s="168"/>
    </row>
    <row r="53" spans="1:3" ht="12.95" x14ac:dyDescent="0.3">
      <c r="A53" s="26"/>
      <c r="B53" s="155"/>
      <c r="C53" s="161"/>
    </row>
    <row r="54" spans="1:3" ht="12.95" x14ac:dyDescent="0.3">
      <c r="A54" s="86" t="s">
        <v>29</v>
      </c>
      <c r="B54" s="68">
        <v>38504085.33212772</v>
      </c>
      <c r="C54" s="165">
        <v>19.05955680620454</v>
      </c>
    </row>
    <row r="55" spans="1:3" ht="12.95" x14ac:dyDescent="0.3">
      <c r="A55" s="86" t="s">
        <v>11</v>
      </c>
      <c r="B55" s="68">
        <v>54580453.694659054</v>
      </c>
      <c r="C55" s="165">
        <v>27.017373578116512</v>
      </c>
    </row>
    <row r="56" spans="1:3" ht="12.95" x14ac:dyDescent="0.3">
      <c r="A56" s="85" t="s">
        <v>147</v>
      </c>
      <c r="B56" s="166">
        <v>-16076368.362531334</v>
      </c>
      <c r="C56" s="167">
        <v>-7.9578167719119657</v>
      </c>
    </row>
    <row r="57" spans="1:3" ht="12.95" x14ac:dyDescent="0.3">
      <c r="A57" s="709" t="s">
        <v>5</v>
      </c>
    </row>
  </sheetData>
  <mergeCells count="6">
    <mergeCell ref="A1:C1"/>
    <mergeCell ref="A2:C2"/>
    <mergeCell ref="A3:C3"/>
    <mergeCell ref="A4:C4"/>
    <mergeCell ref="B6:B7"/>
    <mergeCell ref="C6:C7"/>
  </mergeCell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selection activeCell="B26" sqref="B26"/>
    </sheetView>
  </sheetViews>
  <sheetFormatPr baseColWidth="10" defaultColWidth="10.85546875" defaultRowHeight="12.75" x14ac:dyDescent="0.2"/>
  <cols>
    <col min="1" max="1" width="10.85546875" style="19"/>
    <col min="2" max="2" width="19.42578125" style="745" bestFit="1" customWidth="1"/>
    <col min="3" max="3" width="56" style="709" customWidth="1"/>
    <col min="4" max="4" width="32" style="745" customWidth="1"/>
    <col min="5" max="5" width="11.42578125" style="745"/>
    <col min="6" max="6" width="15.140625" style="19" customWidth="1"/>
    <col min="7" max="7" width="14.42578125" style="19" customWidth="1"/>
    <col min="8" max="9" width="15" style="19" customWidth="1"/>
    <col min="10" max="10" width="15.42578125" style="19" customWidth="1"/>
    <col min="11" max="16384" width="10.85546875" style="19"/>
  </cols>
  <sheetData>
    <row r="1" spans="1:10" ht="12.95" x14ac:dyDescent="0.3">
      <c r="A1" s="65" t="s">
        <v>1036</v>
      </c>
    </row>
    <row r="2" spans="1:10" ht="12.95" x14ac:dyDescent="0.3">
      <c r="A2" s="65" t="s">
        <v>984</v>
      </c>
    </row>
    <row r="3" spans="1:10" ht="12.95" x14ac:dyDescent="0.3">
      <c r="A3" s="65" t="s">
        <v>985</v>
      </c>
    </row>
    <row r="4" spans="1:10" ht="12.95" x14ac:dyDescent="0.3">
      <c r="A4" s="19" t="s">
        <v>451</v>
      </c>
    </row>
    <row r="6" spans="1:10" x14ac:dyDescent="0.2">
      <c r="A6" s="652" t="s">
        <v>986</v>
      </c>
      <c r="B6" s="715" t="s">
        <v>987</v>
      </c>
      <c r="C6" s="715" t="s">
        <v>988</v>
      </c>
      <c r="D6" s="715" t="s">
        <v>786</v>
      </c>
      <c r="E6" s="715" t="s">
        <v>989</v>
      </c>
      <c r="F6" s="996" t="s">
        <v>990</v>
      </c>
      <c r="G6" s="996"/>
      <c r="H6" s="996"/>
      <c r="I6" s="996"/>
      <c r="J6" s="996"/>
    </row>
    <row r="7" spans="1:10" ht="12.95" x14ac:dyDescent="0.3">
      <c r="A7" s="716"/>
      <c r="B7" s="716"/>
      <c r="C7" s="748"/>
      <c r="D7" s="716"/>
      <c r="E7" s="716"/>
      <c r="F7" s="716">
        <v>2020</v>
      </c>
      <c r="G7" s="716">
        <v>2021</v>
      </c>
      <c r="H7" s="716">
        <v>2022</v>
      </c>
      <c r="I7" s="716">
        <v>2023</v>
      </c>
      <c r="J7" s="716">
        <v>2024</v>
      </c>
    </row>
    <row r="8" spans="1:10" s="750" customFormat="1" ht="25.5" x14ac:dyDescent="0.25">
      <c r="A8" s="746">
        <v>1</v>
      </c>
      <c r="B8" s="713" t="s">
        <v>991</v>
      </c>
      <c r="C8" s="710" t="s">
        <v>992</v>
      </c>
      <c r="D8" s="713" t="s">
        <v>550</v>
      </c>
      <c r="E8" s="713">
        <v>2020</v>
      </c>
      <c r="F8" s="743">
        <v>42.435000000000002</v>
      </c>
      <c r="G8" s="743"/>
      <c r="H8" s="743"/>
      <c r="I8" s="743"/>
      <c r="J8" s="743"/>
    </row>
    <row r="9" spans="1:10" s="750" customFormat="1" ht="26.1" x14ac:dyDescent="0.35">
      <c r="A9" s="746">
        <v>8</v>
      </c>
      <c r="B9" s="713" t="s">
        <v>993</v>
      </c>
      <c r="C9" s="710" t="s">
        <v>994</v>
      </c>
      <c r="D9" s="713" t="s">
        <v>267</v>
      </c>
      <c r="E9" s="713">
        <v>2020</v>
      </c>
      <c r="F9" s="743">
        <v>131150</v>
      </c>
      <c r="G9" s="743">
        <v>102023</v>
      </c>
      <c r="H9" s="743">
        <v>103527</v>
      </c>
      <c r="I9" s="743">
        <v>104987</v>
      </c>
      <c r="J9" s="743">
        <v>106446</v>
      </c>
    </row>
    <row r="10" spans="1:10" s="750" customFormat="1" x14ac:dyDescent="0.25">
      <c r="A10" s="746">
        <v>9</v>
      </c>
      <c r="B10" s="713" t="s">
        <v>995</v>
      </c>
      <c r="C10" s="710" t="s">
        <v>996</v>
      </c>
      <c r="D10" s="713" t="s">
        <v>997</v>
      </c>
      <c r="E10" s="713">
        <v>2020</v>
      </c>
      <c r="F10" s="743">
        <v>5764</v>
      </c>
      <c r="G10" s="743">
        <v>5764</v>
      </c>
      <c r="H10" s="743">
        <v>5764</v>
      </c>
      <c r="I10" s="743">
        <v>3414.2440000000001</v>
      </c>
      <c r="J10" s="743">
        <v>3414.2440000000001</v>
      </c>
    </row>
    <row r="11" spans="1:10" s="750" customFormat="1" x14ac:dyDescent="0.25">
      <c r="A11" s="746">
        <v>17</v>
      </c>
      <c r="B11" s="713" t="s">
        <v>998</v>
      </c>
      <c r="C11" s="710" t="s">
        <v>999</v>
      </c>
      <c r="D11" s="712" t="s">
        <v>1000</v>
      </c>
      <c r="E11" s="713">
        <v>2020</v>
      </c>
      <c r="F11" s="743">
        <v>18945</v>
      </c>
      <c r="G11" s="743"/>
      <c r="H11" s="743"/>
      <c r="I11" s="743"/>
      <c r="J11" s="743"/>
    </row>
    <row r="12" spans="1:10" s="750" customFormat="1" ht="38.25" x14ac:dyDescent="0.25">
      <c r="A12" s="746">
        <v>19</v>
      </c>
      <c r="B12" s="713" t="s">
        <v>1001</v>
      </c>
      <c r="C12" s="751" t="s">
        <v>1002</v>
      </c>
      <c r="D12" s="713" t="s">
        <v>550</v>
      </c>
      <c r="E12" s="713">
        <v>2020</v>
      </c>
      <c r="F12" s="743">
        <v>289500</v>
      </c>
      <c r="G12" s="743">
        <v>282162</v>
      </c>
      <c r="H12" s="743">
        <v>237370</v>
      </c>
      <c r="I12" s="743">
        <v>210497</v>
      </c>
      <c r="J12" s="743">
        <v>453155</v>
      </c>
    </row>
    <row r="13" spans="1:10" s="750" customFormat="1" ht="25.5" x14ac:dyDescent="0.25">
      <c r="A13" s="746">
        <v>20</v>
      </c>
      <c r="B13" s="713" t="s">
        <v>1003</v>
      </c>
      <c r="C13" s="710" t="s">
        <v>1004</v>
      </c>
      <c r="D13" s="712" t="s">
        <v>1000</v>
      </c>
      <c r="E13" s="713">
        <v>2020</v>
      </c>
      <c r="F13" s="743">
        <v>189450</v>
      </c>
      <c r="G13" s="743">
        <v>216587</v>
      </c>
      <c r="H13" s="743">
        <v>219204</v>
      </c>
      <c r="I13" s="743">
        <v>213523</v>
      </c>
      <c r="J13" s="743">
        <v>207230</v>
      </c>
    </row>
    <row r="14" spans="1:10" s="750" customFormat="1" ht="25.5" x14ac:dyDescent="0.25">
      <c r="A14" s="746">
        <v>21</v>
      </c>
      <c r="B14" s="713" t="s">
        <v>1005</v>
      </c>
      <c r="C14" s="710" t="s">
        <v>1006</v>
      </c>
      <c r="D14" s="713" t="s">
        <v>1007</v>
      </c>
      <c r="E14" s="713">
        <v>2020</v>
      </c>
      <c r="F14" s="743">
        <v>264.072</v>
      </c>
      <c r="G14" s="743">
        <v>384.09500000000003</v>
      </c>
      <c r="H14" s="743">
        <v>384.09500000000003</v>
      </c>
      <c r="I14" s="743">
        <v>384.09500000000003</v>
      </c>
      <c r="J14" s="743">
        <v>384.09500000000003</v>
      </c>
    </row>
    <row r="15" spans="1:10" s="750" customFormat="1" ht="25.5" x14ac:dyDescent="0.25">
      <c r="A15" s="746">
        <v>24</v>
      </c>
      <c r="B15" s="713" t="s">
        <v>1008</v>
      </c>
      <c r="C15" s="710" t="s">
        <v>1009</v>
      </c>
      <c r="D15" s="713" t="s">
        <v>267</v>
      </c>
      <c r="E15" s="713">
        <v>2020</v>
      </c>
      <c r="F15" s="743">
        <v>237.72800000000001</v>
      </c>
      <c r="G15" s="743">
        <v>55.673999999999999</v>
      </c>
      <c r="H15" s="743">
        <v>55.673999999999999</v>
      </c>
      <c r="I15" s="743">
        <v>55.673999999999999</v>
      </c>
      <c r="J15" s="743">
        <v>55.673999999999999</v>
      </c>
    </row>
    <row r="16" spans="1:10" s="750" customFormat="1" ht="51" x14ac:dyDescent="0.25">
      <c r="A16" s="746">
        <v>27</v>
      </c>
      <c r="B16" s="713" t="s">
        <v>1010</v>
      </c>
      <c r="C16" s="710" t="s">
        <v>1011</v>
      </c>
      <c r="D16" s="713" t="s">
        <v>550</v>
      </c>
      <c r="E16" s="713">
        <v>2020</v>
      </c>
      <c r="F16" s="743">
        <v>289500</v>
      </c>
      <c r="G16" s="743">
        <v>282162</v>
      </c>
      <c r="H16" s="743">
        <v>237370</v>
      </c>
      <c r="I16" s="743">
        <v>210497</v>
      </c>
      <c r="J16" s="743">
        <v>453155</v>
      </c>
    </row>
    <row r="17" spans="1:10" s="750" customFormat="1" ht="25.5" x14ac:dyDescent="0.25">
      <c r="A17" s="746">
        <v>30</v>
      </c>
      <c r="B17" s="713" t="s">
        <v>1012</v>
      </c>
      <c r="C17" s="710" t="s">
        <v>1013</v>
      </c>
      <c r="D17" s="713" t="s">
        <v>276</v>
      </c>
      <c r="E17" s="713">
        <v>2020</v>
      </c>
      <c r="F17" s="743"/>
      <c r="G17" s="743">
        <v>9540</v>
      </c>
      <c r="H17" s="743">
        <v>13592</v>
      </c>
      <c r="I17" s="743">
        <v>62120</v>
      </c>
      <c r="J17" s="743">
        <v>86145</v>
      </c>
    </row>
    <row r="18" spans="1:10" s="750" customFormat="1" x14ac:dyDescent="0.25">
      <c r="A18" s="746">
        <v>32</v>
      </c>
      <c r="B18" s="713" t="s">
        <v>1014</v>
      </c>
      <c r="C18" s="710" t="s">
        <v>1015</v>
      </c>
      <c r="D18" s="713" t="s">
        <v>1016</v>
      </c>
      <c r="E18" s="713">
        <v>2020</v>
      </c>
      <c r="F18" s="743">
        <v>89.929000000000002</v>
      </c>
      <c r="G18" s="743">
        <v>53.997999999999998</v>
      </c>
      <c r="H18" s="743">
        <v>94.438000000000002</v>
      </c>
      <c r="I18" s="743">
        <v>211.529</v>
      </c>
      <c r="J18" s="743">
        <v>198.84800000000001</v>
      </c>
    </row>
    <row r="19" spans="1:10" s="750" customFormat="1" ht="38.25" x14ac:dyDescent="0.25">
      <c r="A19" s="746">
        <v>33</v>
      </c>
      <c r="B19" s="713" t="s">
        <v>1017</v>
      </c>
      <c r="C19" s="710" t="s">
        <v>1018</v>
      </c>
      <c r="D19" s="713" t="s">
        <v>1016</v>
      </c>
      <c r="E19" s="713">
        <v>2020</v>
      </c>
      <c r="F19" s="743">
        <v>98.018000000000001</v>
      </c>
      <c r="G19" s="743">
        <v>92.888000000000005</v>
      </c>
      <c r="H19" s="743">
        <v>92.888000000000005</v>
      </c>
      <c r="I19" s="743">
        <v>92.888000000000005</v>
      </c>
      <c r="J19" s="743">
        <v>92.888000000000005</v>
      </c>
    </row>
    <row r="20" spans="1:10" s="750" customFormat="1" x14ac:dyDescent="0.25">
      <c r="A20" s="746">
        <v>34</v>
      </c>
      <c r="B20" s="713" t="s">
        <v>1019</v>
      </c>
      <c r="C20" s="710" t="s">
        <v>1020</v>
      </c>
      <c r="D20" s="713" t="s">
        <v>1021</v>
      </c>
      <c r="E20" s="713">
        <v>2020</v>
      </c>
      <c r="F20" s="743">
        <v>-169.57900000000001</v>
      </c>
      <c r="G20" s="743">
        <v>-169.57900000000001</v>
      </c>
      <c r="H20" s="743">
        <v>-169.57900000000001</v>
      </c>
      <c r="I20" s="743">
        <v>-169.57900000000001</v>
      </c>
      <c r="J20" s="743">
        <v>-169.57900000000001</v>
      </c>
    </row>
    <row r="21" spans="1:10" s="750" customFormat="1" ht="25.5" x14ac:dyDescent="0.25">
      <c r="A21" s="746">
        <v>35</v>
      </c>
      <c r="B21" s="713" t="s">
        <v>1022</v>
      </c>
      <c r="C21" s="710" t="s">
        <v>1023</v>
      </c>
      <c r="D21" s="713" t="s">
        <v>276</v>
      </c>
      <c r="E21" s="713">
        <v>2020</v>
      </c>
      <c r="F21" s="743">
        <v>2354.3420000000001</v>
      </c>
      <c r="G21" s="743">
        <v>12229.928</v>
      </c>
      <c r="H21" s="743">
        <v>29927.921999999999</v>
      </c>
      <c r="I21" s="743">
        <v>50541.815000000002</v>
      </c>
      <c r="J21" s="743">
        <v>71778.763999999996</v>
      </c>
    </row>
    <row r="22" spans="1:10" s="750" customFormat="1" ht="25.5" x14ac:dyDescent="0.25">
      <c r="A22" s="746">
        <v>37</v>
      </c>
      <c r="B22" s="713" t="s">
        <v>1024</v>
      </c>
      <c r="C22" s="710" t="s">
        <v>1025</v>
      </c>
      <c r="D22" s="713" t="s">
        <v>1007</v>
      </c>
      <c r="E22" s="713">
        <v>2020</v>
      </c>
      <c r="F22" s="743">
        <v>2121.9059999999999</v>
      </c>
      <c r="G22" s="743">
        <v>533.35</v>
      </c>
      <c r="H22" s="743"/>
      <c r="I22" s="743"/>
      <c r="J22" s="743">
        <v>2577.355</v>
      </c>
    </row>
    <row r="23" spans="1:10" s="750" customFormat="1" ht="25.5" x14ac:dyDescent="0.25">
      <c r="A23" s="746">
        <v>39</v>
      </c>
      <c r="B23" s="713" t="s">
        <v>1026</v>
      </c>
      <c r="C23" s="710" t="s">
        <v>1027</v>
      </c>
      <c r="D23" s="713" t="s">
        <v>1028</v>
      </c>
      <c r="E23" s="713">
        <v>2020</v>
      </c>
      <c r="F23" s="743">
        <v>145.15600000000001</v>
      </c>
      <c r="G23" s="743">
        <v>137.68799999999999</v>
      </c>
      <c r="H23" s="743">
        <v>137.68799999999999</v>
      </c>
      <c r="I23" s="743">
        <v>137.68799999999999</v>
      </c>
      <c r="J23" s="743">
        <v>137.68799999999999</v>
      </c>
    </row>
    <row r="24" spans="1:10" s="750" customFormat="1" ht="25.5" x14ac:dyDescent="0.25">
      <c r="A24" s="746">
        <v>43</v>
      </c>
      <c r="B24" s="713" t="s">
        <v>1029</v>
      </c>
      <c r="C24" s="710" t="s">
        <v>1030</v>
      </c>
      <c r="D24" s="713" t="s">
        <v>550</v>
      </c>
      <c r="E24" s="713">
        <v>2020</v>
      </c>
      <c r="F24" s="743">
        <v>42.435000000000002</v>
      </c>
      <c r="G24" s="743"/>
      <c r="H24" s="743"/>
      <c r="I24" s="743"/>
      <c r="J24" s="743"/>
    </row>
    <row r="25" spans="1:10" s="750" customFormat="1" ht="38.25" x14ac:dyDescent="0.25">
      <c r="A25" s="746">
        <v>47</v>
      </c>
      <c r="B25" s="713" t="s">
        <v>1031</v>
      </c>
      <c r="C25" s="710" t="s">
        <v>1032</v>
      </c>
      <c r="D25" s="713" t="s">
        <v>1033</v>
      </c>
      <c r="E25" s="713">
        <v>2020</v>
      </c>
      <c r="F25" s="743">
        <f>108433</f>
        <v>108433</v>
      </c>
      <c r="G25" s="743"/>
      <c r="H25" s="743"/>
      <c r="I25" s="743"/>
      <c r="J25" s="743"/>
    </row>
    <row r="26" spans="1:10" s="750" customFormat="1" ht="38.25" x14ac:dyDescent="0.25">
      <c r="A26" s="746">
        <v>51</v>
      </c>
      <c r="B26" s="713" t="s">
        <v>1034</v>
      </c>
      <c r="C26" s="710" t="s">
        <v>1032</v>
      </c>
      <c r="D26" s="713" t="s">
        <v>1033</v>
      </c>
      <c r="E26" s="713">
        <v>2020</v>
      </c>
      <c r="F26" s="743">
        <v>141624</v>
      </c>
      <c r="G26" s="743"/>
      <c r="H26" s="743"/>
      <c r="I26" s="743"/>
      <c r="J26" s="743"/>
    </row>
    <row r="27" spans="1:10" x14ac:dyDescent="0.2">
      <c r="A27" s="19" t="s">
        <v>1035</v>
      </c>
    </row>
    <row r="28" spans="1:10" x14ac:dyDescent="0.2">
      <c r="A28" s="19" t="s">
        <v>5</v>
      </c>
    </row>
  </sheetData>
  <mergeCells count="1">
    <mergeCell ref="F6:J6"/>
  </mergeCells>
  <pageMargins left="0.7" right="0.7" top="0.75" bottom="0.75" header="0.3" footer="0.3"/>
  <pageSetup paperSize="9" orientation="portrait" horizontalDpi="0" verticalDpi="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election activeCell="C20" sqref="C20"/>
    </sheetView>
  </sheetViews>
  <sheetFormatPr baseColWidth="10" defaultColWidth="10.85546875" defaultRowHeight="12.75" x14ac:dyDescent="0.2"/>
  <cols>
    <col min="1" max="1" width="10.85546875" style="19" customWidth="1"/>
    <col min="2" max="2" width="18.85546875" style="745" bestFit="1" customWidth="1"/>
    <col min="3" max="3" width="55.140625" style="709" bestFit="1" customWidth="1"/>
    <col min="4" max="4" width="21.42578125" style="745" customWidth="1"/>
    <col min="5" max="5" width="7.42578125" style="19" customWidth="1"/>
    <col min="6" max="6" width="9.42578125" style="19" bestFit="1" customWidth="1"/>
    <col min="7" max="7" width="7.42578125" style="19" customWidth="1"/>
    <col min="8" max="8" width="8.5703125" style="19" customWidth="1"/>
    <col min="9" max="9" width="7.85546875" style="19" customWidth="1"/>
    <col min="10" max="10" width="9" style="19" customWidth="1"/>
    <col min="11" max="16384" width="10.85546875" style="19"/>
  </cols>
  <sheetData>
    <row r="1" spans="1:10" ht="12.95" x14ac:dyDescent="0.3">
      <c r="A1" s="65" t="s">
        <v>1042</v>
      </c>
    </row>
    <row r="2" spans="1:10" ht="12.95" x14ac:dyDescent="0.3">
      <c r="A2" s="65" t="s">
        <v>984</v>
      </c>
    </row>
    <row r="3" spans="1:10" ht="12.95" x14ac:dyDescent="0.3">
      <c r="A3" s="65" t="s">
        <v>1037</v>
      </c>
    </row>
    <row r="4" spans="1:10" ht="12.95" x14ac:dyDescent="0.3">
      <c r="A4" s="19" t="s">
        <v>451</v>
      </c>
    </row>
    <row r="6" spans="1:10" x14ac:dyDescent="0.2">
      <c r="A6" s="652" t="s">
        <v>986</v>
      </c>
      <c r="B6" s="715" t="s">
        <v>1038</v>
      </c>
      <c r="C6" s="715" t="s">
        <v>988</v>
      </c>
      <c r="D6" s="715" t="s">
        <v>786</v>
      </c>
      <c r="E6" s="652" t="s">
        <v>989</v>
      </c>
      <c r="F6" s="997" t="s">
        <v>1039</v>
      </c>
      <c r="G6" s="998"/>
      <c r="H6" s="998"/>
      <c r="I6" s="998"/>
      <c r="J6" s="999"/>
    </row>
    <row r="7" spans="1:10" ht="12.95" x14ac:dyDescent="0.3">
      <c r="A7" s="652"/>
      <c r="B7" s="715"/>
      <c r="C7" s="747"/>
      <c r="D7" s="715"/>
      <c r="E7" s="652"/>
      <c r="F7" s="652">
        <v>2020</v>
      </c>
      <c r="G7" s="652">
        <v>2021</v>
      </c>
      <c r="H7" s="652">
        <v>2022</v>
      </c>
      <c r="I7" s="652">
        <v>2023</v>
      </c>
      <c r="J7" s="652">
        <v>2024</v>
      </c>
    </row>
    <row r="8" spans="1:10" s="744" customFormat="1" ht="38.25" x14ac:dyDescent="0.25">
      <c r="A8" s="712">
        <v>47</v>
      </c>
      <c r="B8" s="713" t="s">
        <v>1040</v>
      </c>
      <c r="C8" s="710" t="s">
        <v>1032</v>
      </c>
      <c r="D8" s="713" t="s">
        <v>1033</v>
      </c>
      <c r="E8" s="713">
        <v>2020</v>
      </c>
      <c r="F8" s="743">
        <v>-353518</v>
      </c>
      <c r="G8" s="743"/>
      <c r="H8" s="743"/>
      <c r="I8" s="743"/>
      <c r="J8" s="743"/>
    </row>
    <row r="9" spans="1:10" ht="12.95" x14ac:dyDescent="0.3">
      <c r="A9" s="19" t="s">
        <v>1041</v>
      </c>
    </row>
    <row r="10" spans="1:10" ht="12.95" x14ac:dyDescent="0.3">
      <c r="A10" s="19" t="s">
        <v>5</v>
      </c>
    </row>
  </sheetData>
  <mergeCells count="1">
    <mergeCell ref="F6:J6"/>
  </mergeCell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workbookViewId="0">
      <selection activeCell="G8" sqref="G8"/>
    </sheetView>
  </sheetViews>
  <sheetFormatPr baseColWidth="10" defaultColWidth="10.85546875" defaultRowHeight="12.75" x14ac:dyDescent="0.2"/>
  <cols>
    <col min="1" max="1" width="10.85546875" style="19"/>
    <col min="2" max="2" width="19.42578125" style="19" bestFit="1" customWidth="1"/>
    <col min="3" max="3" width="61.5703125" style="709" customWidth="1"/>
    <col min="4" max="4" width="28.7109375" style="745" customWidth="1"/>
    <col min="5" max="5" width="10.85546875" style="745"/>
    <col min="6" max="16384" width="10.85546875" style="19"/>
  </cols>
  <sheetData>
    <row r="1" spans="1:10" ht="12.95" x14ac:dyDescent="0.3">
      <c r="A1" s="65" t="s">
        <v>1043</v>
      </c>
    </row>
    <row r="2" spans="1:10" ht="12.95" x14ac:dyDescent="0.3">
      <c r="A2" s="65" t="s">
        <v>984</v>
      </c>
    </row>
    <row r="3" spans="1:10" ht="12.95" x14ac:dyDescent="0.3">
      <c r="A3" s="65" t="s">
        <v>1044</v>
      </c>
    </row>
    <row r="4" spans="1:10" ht="12.95" x14ac:dyDescent="0.3">
      <c r="A4" s="19" t="s">
        <v>451</v>
      </c>
    </row>
    <row r="6" spans="1:10" x14ac:dyDescent="0.2">
      <c r="A6" s="652" t="s">
        <v>986</v>
      </c>
      <c r="B6" s="652" t="s">
        <v>1038</v>
      </c>
      <c r="C6" s="715" t="s">
        <v>988</v>
      </c>
      <c r="D6" s="715" t="s">
        <v>786</v>
      </c>
      <c r="E6" s="715" t="s">
        <v>989</v>
      </c>
      <c r="F6" s="996" t="s">
        <v>1045</v>
      </c>
      <c r="G6" s="996"/>
      <c r="H6" s="996"/>
      <c r="I6" s="996"/>
      <c r="J6" s="996"/>
    </row>
    <row r="7" spans="1:10" ht="12.95" x14ac:dyDescent="0.3">
      <c r="A7" s="652"/>
      <c r="B7" s="652"/>
      <c r="C7" s="747"/>
      <c r="D7" s="715"/>
      <c r="E7" s="715"/>
      <c r="F7" s="652">
        <v>2020</v>
      </c>
      <c r="G7" s="652">
        <v>2021</v>
      </c>
      <c r="H7" s="652">
        <v>2022</v>
      </c>
      <c r="I7" s="652">
        <v>2023</v>
      </c>
      <c r="J7" s="652">
        <v>2024</v>
      </c>
    </row>
    <row r="8" spans="1:10" s="744" customFormat="1" ht="25.5" x14ac:dyDescent="0.25">
      <c r="A8" s="712">
        <v>2</v>
      </c>
      <c r="B8" s="712" t="s">
        <v>1046</v>
      </c>
      <c r="C8" s="749" t="s">
        <v>1047</v>
      </c>
      <c r="D8" s="713" t="s">
        <v>1048</v>
      </c>
      <c r="E8" s="713">
        <v>2020</v>
      </c>
      <c r="F8" s="717">
        <v>0</v>
      </c>
      <c r="G8" s="717">
        <v>0</v>
      </c>
      <c r="H8" s="717">
        <v>0</v>
      </c>
      <c r="I8" s="717">
        <v>0</v>
      </c>
      <c r="J8" s="717">
        <v>0</v>
      </c>
    </row>
    <row r="9" spans="1:10" s="744" customFormat="1" ht="25.5" x14ac:dyDescent="0.25">
      <c r="A9" s="712">
        <v>4</v>
      </c>
      <c r="B9" s="712" t="s">
        <v>1049</v>
      </c>
      <c r="C9" s="710" t="s">
        <v>1050</v>
      </c>
      <c r="D9" s="713" t="s">
        <v>1048</v>
      </c>
      <c r="E9" s="713">
        <v>2020</v>
      </c>
      <c r="F9" s="717">
        <v>0</v>
      </c>
      <c r="G9" s="717">
        <v>0</v>
      </c>
      <c r="H9" s="717">
        <v>0</v>
      </c>
      <c r="I9" s="717">
        <v>0</v>
      </c>
      <c r="J9" s="717">
        <v>0</v>
      </c>
    </row>
    <row r="10" spans="1:10" s="744" customFormat="1" ht="51" x14ac:dyDescent="0.25">
      <c r="A10" s="712">
        <v>5</v>
      </c>
      <c r="B10" s="712" t="s">
        <v>1051</v>
      </c>
      <c r="C10" s="710" t="s">
        <v>1052</v>
      </c>
      <c r="D10" s="713" t="s">
        <v>1048</v>
      </c>
      <c r="E10" s="713">
        <v>2020</v>
      </c>
      <c r="F10" s="717">
        <v>0</v>
      </c>
      <c r="G10" s="717">
        <v>0</v>
      </c>
      <c r="H10" s="717">
        <v>0</v>
      </c>
      <c r="I10" s="717">
        <v>0</v>
      </c>
      <c r="J10" s="717">
        <v>0</v>
      </c>
    </row>
    <row r="11" spans="1:10" s="744" customFormat="1" x14ac:dyDescent="0.25">
      <c r="A11" s="712">
        <v>6</v>
      </c>
      <c r="B11" s="712" t="s">
        <v>1053</v>
      </c>
      <c r="C11" s="710" t="s">
        <v>1054</v>
      </c>
      <c r="D11" s="713" t="s">
        <v>1055</v>
      </c>
      <c r="E11" s="713">
        <v>2020</v>
      </c>
      <c r="F11" s="717">
        <v>0</v>
      </c>
      <c r="G11" s="717">
        <v>0</v>
      </c>
      <c r="H11" s="717">
        <v>0</v>
      </c>
      <c r="I11" s="717">
        <v>0</v>
      </c>
      <c r="J11" s="717">
        <v>0</v>
      </c>
    </row>
    <row r="12" spans="1:10" s="744" customFormat="1" ht="38.25" x14ac:dyDescent="0.25">
      <c r="A12" s="712">
        <v>7</v>
      </c>
      <c r="B12" s="712" t="s">
        <v>1056</v>
      </c>
      <c r="C12" s="710" t="s">
        <v>1057</v>
      </c>
      <c r="D12" s="713" t="s">
        <v>1016</v>
      </c>
      <c r="E12" s="713">
        <v>2020</v>
      </c>
      <c r="F12" s="717">
        <v>0</v>
      </c>
      <c r="G12" s="717">
        <v>0</v>
      </c>
      <c r="H12" s="717">
        <v>0</v>
      </c>
      <c r="I12" s="717">
        <v>0</v>
      </c>
      <c r="J12" s="717">
        <v>0</v>
      </c>
    </row>
    <row r="13" spans="1:10" s="744" customFormat="1" ht="38.25" x14ac:dyDescent="0.25">
      <c r="A13" s="712">
        <v>10</v>
      </c>
      <c r="B13" s="712" t="s">
        <v>1058</v>
      </c>
      <c r="C13" s="710" t="s">
        <v>1059</v>
      </c>
      <c r="D13" s="713" t="s">
        <v>557</v>
      </c>
      <c r="E13" s="713">
        <v>2020</v>
      </c>
      <c r="F13" s="717">
        <v>0</v>
      </c>
      <c r="G13" s="717">
        <v>0</v>
      </c>
      <c r="H13" s="717">
        <v>0</v>
      </c>
      <c r="I13" s="717">
        <v>0</v>
      </c>
      <c r="J13" s="717">
        <v>0</v>
      </c>
    </row>
    <row r="14" spans="1:10" s="744" customFormat="1" x14ac:dyDescent="0.25">
      <c r="A14" s="712">
        <v>11</v>
      </c>
      <c r="B14" s="712" t="s">
        <v>1060</v>
      </c>
      <c r="C14" s="710" t="s">
        <v>1061</v>
      </c>
      <c r="D14" s="713" t="s">
        <v>1016</v>
      </c>
      <c r="E14" s="713">
        <v>2020</v>
      </c>
      <c r="F14" s="717">
        <v>0</v>
      </c>
      <c r="G14" s="717">
        <v>0</v>
      </c>
      <c r="H14" s="717">
        <v>0</v>
      </c>
      <c r="I14" s="717">
        <v>0</v>
      </c>
      <c r="J14" s="717">
        <v>0</v>
      </c>
    </row>
    <row r="15" spans="1:10" s="744" customFormat="1" ht="89.25" x14ac:dyDescent="0.25">
      <c r="A15" s="712">
        <v>12</v>
      </c>
      <c r="B15" s="712" t="s">
        <v>1062</v>
      </c>
      <c r="C15" s="710" t="s">
        <v>1063</v>
      </c>
      <c r="D15" s="713" t="s">
        <v>1055</v>
      </c>
      <c r="E15" s="713">
        <v>2020</v>
      </c>
      <c r="F15" s="717">
        <v>0</v>
      </c>
      <c r="G15" s="717">
        <v>0</v>
      </c>
      <c r="H15" s="717">
        <v>0</v>
      </c>
      <c r="I15" s="717">
        <v>0</v>
      </c>
      <c r="J15" s="717">
        <v>0</v>
      </c>
    </row>
    <row r="16" spans="1:10" s="744" customFormat="1" x14ac:dyDescent="0.25">
      <c r="A16" s="712">
        <v>13</v>
      </c>
      <c r="B16" s="712" t="s">
        <v>1064</v>
      </c>
      <c r="C16" s="710" t="s">
        <v>1065</v>
      </c>
      <c r="D16" s="713" t="s">
        <v>550</v>
      </c>
      <c r="E16" s="713">
        <v>2020</v>
      </c>
      <c r="F16" s="717">
        <v>0</v>
      </c>
      <c r="G16" s="717">
        <v>0</v>
      </c>
      <c r="H16" s="717">
        <v>0</v>
      </c>
      <c r="I16" s="717">
        <v>0</v>
      </c>
      <c r="J16" s="717">
        <v>0</v>
      </c>
    </row>
    <row r="17" spans="1:10" s="744" customFormat="1" ht="38.25" x14ac:dyDescent="0.25">
      <c r="A17" s="712">
        <v>15</v>
      </c>
      <c r="B17" s="712" t="s">
        <v>1066</v>
      </c>
      <c r="C17" s="710" t="s">
        <v>1067</v>
      </c>
      <c r="D17" s="713" t="s">
        <v>1068</v>
      </c>
      <c r="E17" s="713">
        <v>2020</v>
      </c>
      <c r="F17" s="717">
        <v>0</v>
      </c>
      <c r="G17" s="717">
        <v>0</v>
      </c>
      <c r="H17" s="717">
        <v>0</v>
      </c>
      <c r="I17" s="717">
        <v>0</v>
      </c>
      <c r="J17" s="717">
        <v>0</v>
      </c>
    </row>
    <row r="18" spans="1:10" s="744" customFormat="1" x14ac:dyDescent="0.25">
      <c r="A18" s="713">
        <v>16</v>
      </c>
      <c r="B18" s="714" t="s">
        <v>1069</v>
      </c>
      <c r="C18" s="710" t="s">
        <v>999</v>
      </c>
      <c r="D18" s="712" t="s">
        <v>1000</v>
      </c>
      <c r="E18" s="713">
        <v>2020</v>
      </c>
      <c r="F18" s="717">
        <v>0</v>
      </c>
      <c r="G18" s="717">
        <v>0</v>
      </c>
      <c r="H18" s="717">
        <v>0</v>
      </c>
      <c r="I18" s="717">
        <v>0</v>
      </c>
      <c r="J18" s="717">
        <v>0</v>
      </c>
    </row>
    <row r="19" spans="1:10" s="744" customFormat="1" ht="26.1" x14ac:dyDescent="0.35">
      <c r="A19" s="712">
        <v>18</v>
      </c>
      <c r="B19" s="712" t="s">
        <v>1070</v>
      </c>
      <c r="C19" s="710" t="s">
        <v>1071</v>
      </c>
      <c r="D19" s="713" t="s">
        <v>1072</v>
      </c>
      <c r="E19" s="713">
        <v>2020</v>
      </c>
      <c r="F19" s="717">
        <v>0</v>
      </c>
      <c r="G19" s="717">
        <v>0</v>
      </c>
      <c r="H19" s="717">
        <v>0</v>
      </c>
      <c r="I19" s="717">
        <v>0</v>
      </c>
      <c r="J19" s="717">
        <v>0</v>
      </c>
    </row>
    <row r="20" spans="1:10" s="744" customFormat="1" ht="25.5" x14ac:dyDescent="0.25">
      <c r="A20" s="712">
        <v>22</v>
      </c>
      <c r="B20" s="712" t="s">
        <v>1073</v>
      </c>
      <c r="C20" s="710" t="s">
        <v>1074</v>
      </c>
      <c r="D20" s="713" t="s">
        <v>1075</v>
      </c>
      <c r="E20" s="713">
        <v>2020</v>
      </c>
      <c r="F20" s="717">
        <v>0</v>
      </c>
      <c r="G20" s="717">
        <v>0</v>
      </c>
      <c r="H20" s="717">
        <v>0</v>
      </c>
      <c r="I20" s="717">
        <v>0</v>
      </c>
      <c r="J20" s="717">
        <v>0</v>
      </c>
    </row>
    <row r="21" spans="1:10" s="744" customFormat="1" ht="38.25" x14ac:dyDescent="0.25">
      <c r="A21" s="712">
        <v>23</v>
      </c>
      <c r="B21" s="712" t="s">
        <v>1076</v>
      </c>
      <c r="C21" s="710" t="s">
        <v>1077</v>
      </c>
      <c r="D21" s="713" t="s">
        <v>1033</v>
      </c>
      <c r="E21" s="713">
        <v>2020</v>
      </c>
      <c r="F21" s="717">
        <v>0</v>
      </c>
      <c r="G21" s="717">
        <v>0</v>
      </c>
      <c r="H21" s="717">
        <v>0</v>
      </c>
      <c r="I21" s="717">
        <v>0</v>
      </c>
      <c r="J21" s="717">
        <v>0</v>
      </c>
    </row>
    <row r="22" spans="1:10" s="744" customFormat="1" ht="25.5" x14ac:dyDescent="0.25">
      <c r="A22" s="712">
        <v>26</v>
      </c>
      <c r="B22" s="712" t="s">
        <v>1078</v>
      </c>
      <c r="C22" s="710" t="s">
        <v>1079</v>
      </c>
      <c r="D22" s="713" t="s">
        <v>1072</v>
      </c>
      <c r="E22" s="713">
        <v>2020</v>
      </c>
      <c r="F22" s="717">
        <v>0</v>
      </c>
      <c r="G22" s="717">
        <v>0</v>
      </c>
      <c r="H22" s="717">
        <v>0</v>
      </c>
      <c r="I22" s="717">
        <v>0</v>
      </c>
      <c r="J22" s="717">
        <v>0</v>
      </c>
    </row>
    <row r="23" spans="1:10" s="744" customFormat="1" ht="25.5" x14ac:dyDescent="0.25">
      <c r="A23" s="712">
        <v>28</v>
      </c>
      <c r="B23" s="712" t="s">
        <v>1080</v>
      </c>
      <c r="C23" s="710" t="s">
        <v>1081</v>
      </c>
      <c r="D23" s="713" t="s">
        <v>550</v>
      </c>
      <c r="E23" s="713">
        <v>2020</v>
      </c>
      <c r="F23" s="717">
        <v>0</v>
      </c>
      <c r="G23" s="717">
        <v>0</v>
      </c>
      <c r="H23" s="717">
        <v>0</v>
      </c>
      <c r="I23" s="717">
        <v>0</v>
      </c>
      <c r="J23" s="717">
        <v>0</v>
      </c>
    </row>
    <row r="24" spans="1:10" s="744" customFormat="1" ht="25.5" x14ac:dyDescent="0.25">
      <c r="A24" s="712">
        <v>29</v>
      </c>
      <c r="B24" s="712" t="s">
        <v>1082</v>
      </c>
      <c r="C24" s="710" t="s">
        <v>1083</v>
      </c>
      <c r="D24" s="713" t="s">
        <v>1068</v>
      </c>
      <c r="E24" s="713">
        <v>2020</v>
      </c>
      <c r="F24" s="717">
        <v>0</v>
      </c>
      <c r="G24" s="717">
        <v>0</v>
      </c>
      <c r="H24" s="717">
        <v>0</v>
      </c>
      <c r="I24" s="717">
        <v>0</v>
      </c>
      <c r="J24" s="717">
        <v>0</v>
      </c>
    </row>
    <row r="25" spans="1:10" s="744" customFormat="1" ht="25.5" x14ac:dyDescent="0.25">
      <c r="A25" s="712">
        <v>36</v>
      </c>
      <c r="B25" s="712" t="s">
        <v>1084</v>
      </c>
      <c r="C25" s="710" t="s">
        <v>1085</v>
      </c>
      <c r="D25" s="713" t="s">
        <v>550</v>
      </c>
      <c r="E25" s="713">
        <v>2020</v>
      </c>
      <c r="F25" s="717">
        <v>0</v>
      </c>
      <c r="G25" s="717">
        <v>0</v>
      </c>
      <c r="H25" s="717">
        <v>0</v>
      </c>
      <c r="I25" s="717">
        <v>0</v>
      </c>
      <c r="J25" s="717">
        <v>0</v>
      </c>
    </row>
    <row r="26" spans="1:10" s="744" customFormat="1" ht="25.5" x14ac:dyDescent="0.25">
      <c r="A26" s="712">
        <v>38</v>
      </c>
      <c r="B26" s="712" t="s">
        <v>1086</v>
      </c>
      <c r="C26" s="710" t="s">
        <v>1087</v>
      </c>
      <c r="D26" s="713" t="s">
        <v>1055</v>
      </c>
      <c r="E26" s="713">
        <v>2020</v>
      </c>
      <c r="F26" s="717">
        <v>0</v>
      </c>
      <c r="G26" s="717">
        <v>0</v>
      </c>
      <c r="H26" s="717">
        <v>0</v>
      </c>
      <c r="I26" s="717">
        <v>0</v>
      </c>
      <c r="J26" s="717">
        <v>0</v>
      </c>
    </row>
    <row r="27" spans="1:10" s="744" customFormat="1" ht="51" x14ac:dyDescent="0.25">
      <c r="A27" s="712">
        <v>40</v>
      </c>
      <c r="B27" s="712" t="s">
        <v>1088</v>
      </c>
      <c r="C27" s="710" t="s">
        <v>1089</v>
      </c>
      <c r="D27" s="712" t="s">
        <v>1000</v>
      </c>
      <c r="E27" s="713">
        <v>2020</v>
      </c>
      <c r="F27" s="717">
        <v>0</v>
      </c>
      <c r="G27" s="717">
        <v>0</v>
      </c>
      <c r="H27" s="717">
        <v>0</v>
      </c>
      <c r="I27" s="717">
        <v>0</v>
      </c>
      <c r="J27" s="717">
        <v>0</v>
      </c>
    </row>
    <row r="28" spans="1:10" s="744" customFormat="1" ht="25.5" x14ac:dyDescent="0.25">
      <c r="A28" s="712">
        <v>41</v>
      </c>
      <c r="B28" s="712" t="s">
        <v>1090</v>
      </c>
      <c r="C28" s="710" t="s">
        <v>1091</v>
      </c>
      <c r="D28" s="713" t="s">
        <v>550</v>
      </c>
      <c r="E28" s="713">
        <v>2020</v>
      </c>
      <c r="F28" s="717">
        <v>0</v>
      </c>
      <c r="G28" s="717">
        <v>0</v>
      </c>
      <c r="H28" s="717">
        <v>0</v>
      </c>
      <c r="I28" s="717">
        <v>0</v>
      </c>
      <c r="J28" s="717">
        <v>0</v>
      </c>
    </row>
    <row r="29" spans="1:10" s="744" customFormat="1" ht="38.25" x14ac:dyDescent="0.25">
      <c r="A29" s="712">
        <v>42</v>
      </c>
      <c r="B29" s="712" t="s">
        <v>1092</v>
      </c>
      <c r="C29" s="710" t="s">
        <v>1093</v>
      </c>
      <c r="D29" s="713" t="s">
        <v>1033</v>
      </c>
      <c r="E29" s="713">
        <v>2020</v>
      </c>
      <c r="F29" s="717">
        <v>0</v>
      </c>
      <c r="G29" s="717">
        <v>0</v>
      </c>
      <c r="H29" s="717">
        <v>0</v>
      </c>
      <c r="I29" s="717">
        <v>0</v>
      </c>
      <c r="J29" s="717">
        <v>0</v>
      </c>
    </row>
    <row r="30" spans="1:10" s="744" customFormat="1" ht="25.5" x14ac:dyDescent="0.25">
      <c r="A30" s="712">
        <v>45</v>
      </c>
      <c r="B30" s="712" t="s">
        <v>1094</v>
      </c>
      <c r="C30" s="710" t="s">
        <v>1095</v>
      </c>
      <c r="D30" s="713" t="s">
        <v>1096</v>
      </c>
      <c r="E30" s="713">
        <v>2020</v>
      </c>
      <c r="F30" s="717">
        <v>0</v>
      </c>
      <c r="G30" s="717">
        <v>0</v>
      </c>
      <c r="H30" s="717">
        <v>0</v>
      </c>
      <c r="I30" s="717">
        <v>0</v>
      </c>
      <c r="J30" s="717">
        <v>0</v>
      </c>
    </row>
    <row r="31" spans="1:10" s="744" customFormat="1" ht="89.25" x14ac:dyDescent="0.25">
      <c r="A31" s="712">
        <v>48</v>
      </c>
      <c r="B31" s="712" t="s">
        <v>1097</v>
      </c>
      <c r="C31" s="710" t="s">
        <v>1098</v>
      </c>
      <c r="D31" s="713" t="s">
        <v>1096</v>
      </c>
      <c r="E31" s="713">
        <v>2020</v>
      </c>
      <c r="F31" s="717">
        <v>0</v>
      </c>
      <c r="G31" s="717">
        <v>0</v>
      </c>
      <c r="H31" s="717">
        <v>0</v>
      </c>
      <c r="I31" s="717">
        <v>0</v>
      </c>
      <c r="J31" s="717">
        <v>0</v>
      </c>
    </row>
    <row r="32" spans="1:10" s="744" customFormat="1" ht="38.25" x14ac:dyDescent="0.25">
      <c r="A32" s="712">
        <v>49</v>
      </c>
      <c r="B32" s="712" t="s">
        <v>1099</v>
      </c>
      <c r="C32" s="710" t="s">
        <v>1032</v>
      </c>
      <c r="D32" s="713" t="s">
        <v>1033</v>
      </c>
      <c r="E32" s="713">
        <v>2020</v>
      </c>
      <c r="F32" s="717">
        <v>0</v>
      </c>
      <c r="G32" s="717">
        <v>0</v>
      </c>
      <c r="H32" s="717">
        <v>0</v>
      </c>
      <c r="I32" s="717">
        <v>0</v>
      </c>
      <c r="J32" s="717">
        <v>0</v>
      </c>
    </row>
    <row r="33" spans="1:10" s="744" customFormat="1" ht="25.5" x14ac:dyDescent="0.25">
      <c r="A33" s="712">
        <v>50</v>
      </c>
      <c r="B33" s="712" t="s">
        <v>1100</v>
      </c>
      <c r="C33" s="710" t="s">
        <v>1030</v>
      </c>
      <c r="D33" s="713" t="s">
        <v>550</v>
      </c>
      <c r="E33" s="713">
        <v>2020</v>
      </c>
      <c r="F33" s="717">
        <v>0</v>
      </c>
      <c r="G33" s="717">
        <v>0</v>
      </c>
      <c r="H33" s="717">
        <v>0</v>
      </c>
      <c r="I33" s="717">
        <v>0</v>
      </c>
      <c r="J33" s="717">
        <v>0</v>
      </c>
    </row>
    <row r="34" spans="1:10" s="744" customFormat="1" ht="51" x14ac:dyDescent="0.25">
      <c r="A34" s="712">
        <v>52</v>
      </c>
      <c r="B34" s="712" t="s">
        <v>1101</v>
      </c>
      <c r="C34" s="710" t="s">
        <v>1102</v>
      </c>
      <c r="D34" s="713" t="s">
        <v>550</v>
      </c>
      <c r="E34" s="713">
        <v>2020</v>
      </c>
      <c r="F34" s="717">
        <v>0</v>
      </c>
      <c r="G34" s="717">
        <v>0</v>
      </c>
      <c r="H34" s="717">
        <v>0</v>
      </c>
      <c r="I34" s="717">
        <v>0</v>
      </c>
      <c r="J34" s="717">
        <v>0</v>
      </c>
    </row>
    <row r="35" spans="1:10" x14ac:dyDescent="0.2">
      <c r="A35" s="19" t="s">
        <v>5</v>
      </c>
    </row>
  </sheetData>
  <mergeCells count="1">
    <mergeCell ref="F6:J6"/>
  </mergeCell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D16" sqref="D16"/>
    </sheetView>
  </sheetViews>
  <sheetFormatPr baseColWidth="10" defaultColWidth="10.85546875" defaultRowHeight="12.75" x14ac:dyDescent="0.2"/>
  <cols>
    <col min="1" max="1" width="44" style="19" customWidth="1"/>
    <col min="2" max="2" width="45.5703125" style="19" customWidth="1"/>
    <col min="3" max="16384" width="10.85546875" style="19"/>
  </cols>
  <sheetData>
    <row r="1" spans="1:3" ht="12.95" x14ac:dyDescent="0.3">
      <c r="A1" s="65" t="s">
        <v>737</v>
      </c>
    </row>
    <row r="2" spans="1:3" x14ac:dyDescent="0.2">
      <c r="A2" s="65" t="s">
        <v>882</v>
      </c>
    </row>
    <row r="3" spans="1:3" ht="12.95" x14ac:dyDescent="0.3">
      <c r="A3" s="19" t="s">
        <v>883</v>
      </c>
    </row>
    <row r="5" spans="1:3" ht="12.95" x14ac:dyDescent="0.3">
      <c r="A5" s="612" t="s">
        <v>884</v>
      </c>
      <c r="B5" s="448" t="s">
        <v>885</v>
      </c>
      <c r="C5" s="449" t="s">
        <v>886</v>
      </c>
    </row>
    <row r="6" spans="1:3" x14ac:dyDescent="0.2">
      <c r="A6" s="432" t="s">
        <v>887</v>
      </c>
      <c r="B6" s="432" t="s">
        <v>893</v>
      </c>
      <c r="C6" s="432"/>
    </row>
    <row r="7" spans="1:3" x14ac:dyDescent="0.2">
      <c r="A7" s="432" t="s">
        <v>888</v>
      </c>
      <c r="B7" s="1000" t="s">
        <v>894</v>
      </c>
      <c r="C7" s="1000" t="s">
        <v>896</v>
      </c>
    </row>
    <row r="8" spans="1:3" x14ac:dyDescent="0.2">
      <c r="A8" s="432" t="s">
        <v>889</v>
      </c>
      <c r="B8" s="1000"/>
      <c r="C8" s="1000"/>
    </row>
    <row r="9" spans="1:3" x14ac:dyDescent="0.2">
      <c r="A9" s="432" t="s">
        <v>890</v>
      </c>
      <c r="B9" s="1000"/>
      <c r="C9" s="1000"/>
    </row>
    <row r="10" spans="1:3" x14ac:dyDescent="0.2">
      <c r="A10" s="432" t="s">
        <v>891</v>
      </c>
      <c r="B10" s="1000"/>
      <c r="C10" s="1000"/>
    </row>
    <row r="11" spans="1:3" x14ac:dyDescent="0.2">
      <c r="A11" s="432" t="s">
        <v>892</v>
      </c>
      <c r="B11" s="432" t="s">
        <v>895</v>
      </c>
      <c r="C11" s="432" t="s">
        <v>897</v>
      </c>
    </row>
    <row r="12" spans="1:3" x14ac:dyDescent="0.2">
      <c r="A12" s="25" t="s">
        <v>898</v>
      </c>
    </row>
  </sheetData>
  <mergeCells count="2">
    <mergeCell ref="B7:B10"/>
    <mergeCell ref="C7:C10"/>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B25" sqref="B25"/>
    </sheetView>
  </sheetViews>
  <sheetFormatPr baseColWidth="10" defaultColWidth="10.85546875" defaultRowHeight="12.75" x14ac:dyDescent="0.2"/>
  <cols>
    <col min="1" max="1" width="52.85546875" style="19" customWidth="1"/>
    <col min="2" max="2" width="51.85546875" style="19" customWidth="1"/>
    <col min="3" max="16384" width="10.85546875" style="19"/>
  </cols>
  <sheetData>
    <row r="1" spans="1:2" ht="12.95" x14ac:dyDescent="0.3">
      <c r="A1" s="65" t="s">
        <v>912</v>
      </c>
    </row>
    <row r="2" spans="1:2" ht="12.95" x14ac:dyDescent="0.3">
      <c r="A2" s="65" t="s">
        <v>913</v>
      </c>
    </row>
    <row r="3" spans="1:2" ht="12.95" x14ac:dyDescent="0.3">
      <c r="A3" s="19" t="s">
        <v>883</v>
      </c>
    </row>
    <row r="5" spans="1:2" x14ac:dyDescent="0.2">
      <c r="A5" s="652" t="s">
        <v>884</v>
      </c>
      <c r="B5" s="652" t="s">
        <v>899</v>
      </c>
    </row>
    <row r="6" spans="1:2" x14ac:dyDescent="0.2">
      <c r="A6" s="653" t="s">
        <v>900</v>
      </c>
      <c r="B6" s="654" t="s">
        <v>901</v>
      </c>
    </row>
    <row r="7" spans="1:2" ht="25.5" x14ac:dyDescent="0.2">
      <c r="A7" s="655" t="s">
        <v>902</v>
      </c>
      <c r="B7" s="654" t="s">
        <v>903</v>
      </c>
    </row>
    <row r="8" spans="1:2" x14ac:dyDescent="0.2">
      <c r="A8" s="655" t="s">
        <v>914</v>
      </c>
      <c r="B8" s="1001" t="s">
        <v>905</v>
      </c>
    </row>
    <row r="9" spans="1:2" x14ac:dyDescent="0.2">
      <c r="A9" s="656" t="s">
        <v>904</v>
      </c>
      <c r="B9" s="1001"/>
    </row>
    <row r="10" spans="1:2" x14ac:dyDescent="0.2">
      <c r="A10" s="657" t="s">
        <v>906</v>
      </c>
      <c r="B10" s="654" t="s">
        <v>907</v>
      </c>
    </row>
    <row r="11" spans="1:2" x14ac:dyDescent="0.2">
      <c r="A11" s="653" t="s">
        <v>908</v>
      </c>
      <c r="B11" s="654" t="s">
        <v>909</v>
      </c>
    </row>
    <row r="12" spans="1:2" x14ac:dyDescent="0.2">
      <c r="A12" s="658" t="s">
        <v>910</v>
      </c>
      <c r="B12" s="654" t="s">
        <v>911</v>
      </c>
    </row>
    <row r="13" spans="1:2" x14ac:dyDescent="0.2">
      <c r="A13" s="1002" t="s">
        <v>898</v>
      </c>
      <c r="B13" s="1002"/>
    </row>
    <row r="14" spans="1:2" ht="12.95" x14ac:dyDescent="0.3">
      <c r="A14" s="318"/>
    </row>
  </sheetData>
  <mergeCells count="2">
    <mergeCell ref="B8:B9"/>
    <mergeCell ref="A13:B13"/>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election activeCell="A2" sqref="A2"/>
    </sheetView>
  </sheetViews>
  <sheetFormatPr baseColWidth="10" defaultColWidth="10.85546875" defaultRowHeight="12.75" x14ac:dyDescent="0.2"/>
  <cols>
    <col min="1" max="1" width="56.5703125" style="19" customWidth="1"/>
    <col min="2" max="2" width="54.7109375" style="19" customWidth="1"/>
    <col min="3" max="3" width="10.85546875" style="19"/>
    <col min="4" max="4" width="54.85546875" style="19" customWidth="1"/>
    <col min="5" max="16384" width="10.85546875" style="19"/>
  </cols>
  <sheetData>
    <row r="1" spans="1:4" ht="12.95" x14ac:dyDescent="0.3">
      <c r="A1" s="65" t="s">
        <v>915</v>
      </c>
    </row>
    <row r="2" spans="1:4" ht="12.95" x14ac:dyDescent="0.3">
      <c r="A2" s="65" t="s">
        <v>916</v>
      </c>
    </row>
    <row r="4" spans="1:4" ht="25.5" customHeight="1" x14ac:dyDescent="0.2">
      <c r="A4" s="1008" t="s">
        <v>917</v>
      </c>
      <c r="B4" s="841" t="s">
        <v>884</v>
      </c>
      <c r="C4" s="592" t="s">
        <v>918</v>
      </c>
      <c r="D4" s="841" t="s">
        <v>919</v>
      </c>
    </row>
    <row r="5" spans="1:4" x14ac:dyDescent="0.2">
      <c r="A5" s="1009"/>
      <c r="B5" s="945"/>
      <c r="C5" s="664" t="s">
        <v>1104</v>
      </c>
      <c r="D5" s="945"/>
    </row>
    <row r="6" spans="1:4" ht="12.95" x14ac:dyDescent="0.3">
      <c r="A6" s="1012" t="s">
        <v>1103</v>
      </c>
      <c r="B6" s="1013"/>
      <c r="C6" s="1013"/>
      <c r="D6" s="1014"/>
    </row>
    <row r="7" spans="1:4" x14ac:dyDescent="0.2">
      <c r="A7" s="1010" t="s">
        <v>920</v>
      </c>
      <c r="B7" s="414" t="s">
        <v>951</v>
      </c>
      <c r="C7" s="660" t="s">
        <v>921</v>
      </c>
      <c r="D7" s="414" t="s">
        <v>922</v>
      </c>
    </row>
    <row r="8" spans="1:4" x14ac:dyDescent="0.2">
      <c r="A8" s="1011"/>
      <c r="B8" s="662" t="s">
        <v>952</v>
      </c>
      <c r="C8" s="663" t="s">
        <v>967</v>
      </c>
      <c r="D8" s="662" t="s">
        <v>922</v>
      </c>
    </row>
    <row r="9" spans="1:4" ht="14.45" customHeight="1" x14ac:dyDescent="0.2">
      <c r="A9" s="1005" t="s">
        <v>923</v>
      </c>
      <c r="B9" s="667" t="s">
        <v>953</v>
      </c>
      <c r="C9" s="693" t="s">
        <v>924</v>
      </c>
      <c r="D9" s="667" t="s">
        <v>925</v>
      </c>
    </row>
    <row r="10" spans="1:4" x14ac:dyDescent="0.2">
      <c r="A10" s="1006"/>
      <c r="B10" s="694" t="s">
        <v>954</v>
      </c>
      <c r="C10" s="695" t="s">
        <v>963</v>
      </c>
      <c r="D10" s="414" t="s">
        <v>922</v>
      </c>
    </row>
    <row r="11" spans="1:4" x14ac:dyDescent="0.2">
      <c r="A11" s="1007"/>
      <c r="B11" s="694" t="s">
        <v>955</v>
      </c>
      <c r="C11" s="695" t="s">
        <v>964</v>
      </c>
      <c r="D11" s="414" t="s">
        <v>922</v>
      </c>
    </row>
    <row r="12" spans="1:4" x14ac:dyDescent="0.2">
      <c r="A12" s="116" t="s">
        <v>926</v>
      </c>
      <c r="B12" s="667" t="s">
        <v>956</v>
      </c>
      <c r="C12" s="666" t="s">
        <v>927</v>
      </c>
      <c r="D12" s="667" t="s">
        <v>976</v>
      </c>
    </row>
    <row r="13" spans="1:4" x14ac:dyDescent="0.2">
      <c r="A13" s="116"/>
      <c r="B13" s="667" t="s">
        <v>937</v>
      </c>
      <c r="C13" s="666" t="s">
        <v>928</v>
      </c>
      <c r="D13" s="667" t="s">
        <v>977</v>
      </c>
    </row>
    <row r="14" spans="1:4" x14ac:dyDescent="0.2">
      <c r="A14" s="116"/>
      <c r="B14" s="414" t="s">
        <v>957</v>
      </c>
      <c r="C14" s="660" t="s">
        <v>968</v>
      </c>
      <c r="D14" s="414" t="s">
        <v>929</v>
      </c>
    </row>
    <row r="15" spans="1:4" x14ac:dyDescent="0.2">
      <c r="A15" s="116"/>
      <c r="B15" s="662" t="s">
        <v>958</v>
      </c>
      <c r="C15" s="663" t="s">
        <v>969</v>
      </c>
      <c r="D15" s="662" t="s">
        <v>929</v>
      </c>
    </row>
    <row r="16" spans="1:4" x14ac:dyDescent="0.2">
      <c r="A16" s="116"/>
      <c r="B16" s="665" t="s">
        <v>959</v>
      </c>
      <c r="C16" s="661" t="s">
        <v>970</v>
      </c>
      <c r="D16" s="665" t="s">
        <v>930</v>
      </c>
    </row>
    <row r="17" spans="1:4" ht="25.5" x14ac:dyDescent="0.2">
      <c r="A17" s="116"/>
      <c r="B17" s="414" t="s">
        <v>965</v>
      </c>
      <c r="C17" s="660" t="s">
        <v>971</v>
      </c>
      <c r="D17" s="414" t="s">
        <v>932</v>
      </c>
    </row>
    <row r="18" spans="1:4" ht="25.5" x14ac:dyDescent="0.2">
      <c r="A18" s="116"/>
      <c r="B18" s="662" t="s">
        <v>966</v>
      </c>
      <c r="C18" s="663" t="s">
        <v>974</v>
      </c>
      <c r="D18" s="662" t="s">
        <v>978</v>
      </c>
    </row>
    <row r="19" spans="1:4" x14ac:dyDescent="0.2">
      <c r="A19" s="116"/>
      <c r="B19" s="665" t="s">
        <v>960</v>
      </c>
      <c r="C19" s="661" t="s">
        <v>975</v>
      </c>
      <c r="D19" s="665" t="s">
        <v>931</v>
      </c>
    </row>
    <row r="20" spans="1:4" x14ac:dyDescent="0.2">
      <c r="A20" s="116"/>
      <c r="B20" s="414" t="s">
        <v>961</v>
      </c>
      <c r="C20" s="660" t="s">
        <v>972</v>
      </c>
      <c r="D20" s="414" t="s">
        <v>932</v>
      </c>
    </row>
    <row r="21" spans="1:4" x14ac:dyDescent="0.2">
      <c r="A21" s="116"/>
      <c r="B21" s="414" t="s">
        <v>962</v>
      </c>
      <c r="C21" s="660" t="s">
        <v>973</v>
      </c>
      <c r="D21" s="414" t="s">
        <v>925</v>
      </c>
    </row>
    <row r="22" spans="1:4" ht="12.95" x14ac:dyDescent="0.3">
      <c r="A22" s="668" t="s">
        <v>319</v>
      </c>
      <c r="B22" s="669"/>
      <c r="C22" s="649" t="s">
        <v>1140</v>
      </c>
      <c r="D22" s="414"/>
    </row>
    <row r="23" spans="1:4" ht="12.95" x14ac:dyDescent="0.3">
      <c r="A23" s="720"/>
      <c r="B23" s="721"/>
      <c r="C23" s="722"/>
      <c r="D23" s="723"/>
    </row>
    <row r="25" spans="1:4" x14ac:dyDescent="0.2">
      <c r="A25" s="1008" t="s">
        <v>917</v>
      </c>
      <c r="B25" s="841" t="s">
        <v>884</v>
      </c>
      <c r="C25" s="697" t="s">
        <v>918</v>
      </c>
      <c r="D25" s="841" t="s">
        <v>919</v>
      </c>
    </row>
    <row r="26" spans="1:4" x14ac:dyDescent="0.2">
      <c r="A26" s="1009"/>
      <c r="B26" s="945"/>
      <c r="C26" s="664" t="s">
        <v>1104</v>
      </c>
      <c r="D26" s="945"/>
    </row>
    <row r="27" spans="1:4" ht="12.95" x14ac:dyDescent="0.3">
      <c r="A27" s="1012" t="s">
        <v>1105</v>
      </c>
      <c r="B27" s="1013"/>
      <c r="C27" s="1013"/>
      <c r="D27" s="1014"/>
    </row>
    <row r="28" spans="1:4" x14ac:dyDescent="0.2">
      <c r="A28" s="1015" t="s">
        <v>1106</v>
      </c>
      <c r="B28" s="1016"/>
      <c r="C28" s="660" t="s">
        <v>924</v>
      </c>
      <c r="D28" s="698" t="s">
        <v>1109</v>
      </c>
    </row>
    <row r="29" spans="1:4" x14ac:dyDescent="0.2">
      <c r="A29" s="1003" t="s">
        <v>1107</v>
      </c>
      <c r="B29" s="1004"/>
      <c r="C29" s="663" t="s">
        <v>1108</v>
      </c>
      <c r="D29" s="662" t="s">
        <v>925</v>
      </c>
    </row>
    <row r="30" spans="1:4" ht="14.45" customHeight="1" x14ac:dyDescent="0.3">
      <c r="A30" s="718" t="s">
        <v>319</v>
      </c>
      <c r="B30" s="432"/>
      <c r="C30" s="719" t="s">
        <v>1110</v>
      </c>
      <c r="D30" s="432"/>
    </row>
    <row r="31" spans="1:4" ht="12.95" x14ac:dyDescent="0.3">
      <c r="A31" s="19" t="s">
        <v>5</v>
      </c>
    </row>
    <row r="32" spans="1:4" ht="14.45" x14ac:dyDescent="0.35">
      <c r="A32"/>
    </row>
  </sheetData>
  <mergeCells count="12">
    <mergeCell ref="A29:B29"/>
    <mergeCell ref="A9:A11"/>
    <mergeCell ref="A4:A5"/>
    <mergeCell ref="B4:B5"/>
    <mergeCell ref="D4:D5"/>
    <mergeCell ref="A7:A8"/>
    <mergeCell ref="A6:D6"/>
    <mergeCell ref="A25:A26"/>
    <mergeCell ref="B25:B26"/>
    <mergeCell ref="D25:D26"/>
    <mergeCell ref="A27:D27"/>
    <mergeCell ref="A28:B28"/>
  </mergeCell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A3" sqref="A3"/>
    </sheetView>
  </sheetViews>
  <sheetFormatPr baseColWidth="10" defaultColWidth="10.85546875" defaultRowHeight="12.75" x14ac:dyDescent="0.2"/>
  <cols>
    <col min="1" max="1" width="48.42578125" style="19" bestFit="1" customWidth="1"/>
    <col min="2" max="2" width="9.5703125" style="19" bestFit="1" customWidth="1"/>
    <col min="3" max="3" width="8.42578125" style="19" bestFit="1" customWidth="1"/>
    <col min="4" max="16384" width="10.85546875" style="19"/>
  </cols>
  <sheetData>
    <row r="1" spans="1:3" ht="12.95" x14ac:dyDescent="0.3">
      <c r="A1" s="65" t="s">
        <v>933</v>
      </c>
    </row>
    <row r="2" spans="1:3" x14ac:dyDescent="0.2">
      <c r="A2" s="65" t="s">
        <v>1141</v>
      </c>
    </row>
    <row r="4" spans="1:3" ht="12.95" x14ac:dyDescent="0.3">
      <c r="A4" s="670"/>
      <c r="B4" s="60" t="s">
        <v>934</v>
      </c>
      <c r="C4" s="56" t="s">
        <v>168</v>
      </c>
    </row>
    <row r="5" spans="1:3" ht="13.5" thickBot="1" x14ac:dyDescent="0.35">
      <c r="A5" s="797" t="s">
        <v>935</v>
      </c>
      <c r="B5" s="792">
        <v>-353518</v>
      </c>
      <c r="C5" s="793">
        <v>-2E-3</v>
      </c>
    </row>
    <row r="6" spans="1:3" ht="13.5" thickBot="1" x14ac:dyDescent="0.25">
      <c r="A6" s="797" t="s">
        <v>936</v>
      </c>
      <c r="B6" s="792">
        <v>-1958721</v>
      </c>
      <c r="C6" s="793">
        <v>-0.01</v>
      </c>
    </row>
    <row r="7" spans="1:3" ht="13.5" thickBot="1" x14ac:dyDescent="0.25">
      <c r="A7" s="797" t="s">
        <v>937</v>
      </c>
      <c r="B7" s="792">
        <v>-635970</v>
      </c>
      <c r="C7" s="793">
        <v>-3.0000000000000001E-3</v>
      </c>
    </row>
    <row r="8" spans="1:3" x14ac:dyDescent="0.2">
      <c r="A8" s="204" t="s">
        <v>939</v>
      </c>
      <c r="B8" s="238">
        <v>-100656</v>
      </c>
      <c r="C8" s="794">
        <v>-5.0000000000000001E-4</v>
      </c>
    </row>
    <row r="9" spans="1:3" ht="12.95" x14ac:dyDescent="0.3">
      <c r="A9" s="770" t="s">
        <v>938</v>
      </c>
      <c r="B9" s="795">
        <v>-2948209</v>
      </c>
      <c r="C9" s="796">
        <v>-1.4999999999999999E-2</v>
      </c>
    </row>
    <row r="10" spans="1:3" ht="12.95" x14ac:dyDescent="0.3">
      <c r="A10" s="19" t="s">
        <v>5</v>
      </c>
    </row>
  </sheetData>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B21" sqref="B21"/>
    </sheetView>
  </sheetViews>
  <sheetFormatPr baseColWidth="10" defaultColWidth="10.85546875" defaultRowHeight="12.75" x14ac:dyDescent="0.2"/>
  <cols>
    <col min="1" max="1" width="62.140625" style="19" customWidth="1"/>
    <col min="2" max="16384" width="10.85546875" style="19"/>
  </cols>
  <sheetData>
    <row r="1" spans="1:2" ht="12.95" x14ac:dyDescent="0.3">
      <c r="A1" s="65" t="s">
        <v>940</v>
      </c>
    </row>
    <row r="2" spans="1:2" x14ac:dyDescent="0.2">
      <c r="A2" s="65" t="s">
        <v>941</v>
      </c>
    </row>
    <row r="3" spans="1:2" ht="12.95" x14ac:dyDescent="0.3">
      <c r="A3" s="65"/>
    </row>
    <row r="4" spans="1:2" ht="12.95" x14ac:dyDescent="0.3">
      <c r="A4" s="643" t="s">
        <v>439</v>
      </c>
      <c r="B4" s="460" t="s">
        <v>942</v>
      </c>
    </row>
    <row r="5" spans="1:2" ht="12.95" x14ac:dyDescent="0.3">
      <c r="A5" s="752" t="s">
        <v>947</v>
      </c>
      <c r="B5" s="671">
        <v>2500</v>
      </c>
    </row>
    <row r="6" spans="1:2" ht="12.95" x14ac:dyDescent="0.3">
      <c r="A6" s="116" t="s">
        <v>943</v>
      </c>
      <c r="B6" s="307">
        <v>1000</v>
      </c>
    </row>
    <row r="7" spans="1:2" ht="12.95" x14ac:dyDescent="0.3">
      <c r="A7" s="116" t="s">
        <v>944</v>
      </c>
      <c r="B7" s="307">
        <v>650</v>
      </c>
    </row>
    <row r="8" spans="1:2" x14ac:dyDescent="0.2">
      <c r="A8" s="116" t="s">
        <v>945</v>
      </c>
      <c r="B8" s="307">
        <v>4000</v>
      </c>
    </row>
    <row r="9" spans="1:2" ht="12.95" x14ac:dyDescent="0.3">
      <c r="A9" s="116" t="s">
        <v>946</v>
      </c>
      <c r="B9" s="307">
        <v>936</v>
      </c>
    </row>
    <row r="10" spans="1:2" x14ac:dyDescent="0.2">
      <c r="A10" s="116" t="s">
        <v>948</v>
      </c>
      <c r="B10" s="307">
        <v>1500</v>
      </c>
    </row>
    <row r="11" spans="1:2" x14ac:dyDescent="0.2">
      <c r="A11" s="711" t="s">
        <v>949</v>
      </c>
      <c r="B11" s="753">
        <v>1600</v>
      </c>
    </row>
    <row r="12" spans="1:2" ht="12.95" x14ac:dyDescent="0.3">
      <c r="A12" s="659" t="s">
        <v>319</v>
      </c>
      <c r="B12" s="672">
        <v>12186</v>
      </c>
    </row>
    <row r="13" spans="1:2" x14ac:dyDescent="0.2">
      <c r="A13" s="19" t="s">
        <v>950</v>
      </c>
      <c r="B13" s="267"/>
    </row>
    <row r="14" spans="1:2" ht="12.95" x14ac:dyDescent="0.3">
      <c r="A14" s="19" t="s">
        <v>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B14" sqref="B14"/>
    </sheetView>
  </sheetViews>
  <sheetFormatPr baseColWidth="10" defaultColWidth="11.42578125" defaultRowHeight="12.75" x14ac:dyDescent="0.2"/>
  <cols>
    <col min="1" max="1" width="37.28515625" style="19" bestFit="1" customWidth="1"/>
    <col min="2" max="2" width="13.85546875" style="19" customWidth="1"/>
    <col min="3" max="3" width="13.7109375" style="19" customWidth="1"/>
    <col min="4" max="16384" width="11.42578125" style="19"/>
  </cols>
  <sheetData>
    <row r="1" spans="1:3" x14ac:dyDescent="0.2">
      <c r="A1" s="837" t="s">
        <v>397</v>
      </c>
      <c r="B1" s="837"/>
      <c r="C1" s="837"/>
    </row>
    <row r="2" spans="1:3" x14ac:dyDescent="0.2">
      <c r="A2" s="837" t="s">
        <v>327</v>
      </c>
      <c r="B2" s="837"/>
      <c r="C2" s="837"/>
    </row>
    <row r="3" spans="1:3" ht="12.95" x14ac:dyDescent="0.3">
      <c r="A3" s="190"/>
      <c r="B3" s="190"/>
      <c r="C3" s="190"/>
    </row>
    <row r="4" spans="1:3" ht="25.5" x14ac:dyDescent="0.2">
      <c r="A4" s="225" t="s">
        <v>392</v>
      </c>
      <c r="B4" s="3" t="s">
        <v>300</v>
      </c>
      <c r="C4" s="170" t="s">
        <v>301</v>
      </c>
    </row>
    <row r="5" spans="1:3" x14ac:dyDescent="0.2">
      <c r="A5" s="226" t="s">
        <v>398</v>
      </c>
      <c r="B5" s="227"/>
      <c r="C5" s="228"/>
    </row>
    <row r="6" spans="1:3" x14ac:dyDescent="0.2">
      <c r="A6" s="204" t="s">
        <v>328</v>
      </c>
      <c r="B6" s="229">
        <v>2.7829787811234352E-2</v>
      </c>
      <c r="C6" s="229">
        <v>2.7829787811234352E-2</v>
      </c>
    </row>
    <row r="7" spans="1:3" x14ac:dyDescent="0.2">
      <c r="A7" s="230" t="s">
        <v>329</v>
      </c>
      <c r="B7" s="231">
        <v>4.1000000000000002E-2</v>
      </c>
      <c r="C7" s="232">
        <v>7.9099999999999948E-2</v>
      </c>
    </row>
    <row r="8" spans="1:3" x14ac:dyDescent="0.2">
      <c r="A8" s="233" t="s">
        <v>399</v>
      </c>
      <c r="B8" s="234"/>
      <c r="C8" s="235"/>
    </row>
    <row r="9" spans="1:3" x14ac:dyDescent="0.2">
      <c r="A9" s="236" t="s">
        <v>330</v>
      </c>
      <c r="B9" s="234">
        <v>286</v>
      </c>
      <c r="C9" s="237">
        <v>286</v>
      </c>
    </row>
    <row r="10" spans="1:3" x14ac:dyDescent="0.2">
      <c r="A10" s="236" t="s">
        <v>331</v>
      </c>
      <c r="B10" s="238">
        <v>1616.5170000000001</v>
      </c>
      <c r="C10" s="239">
        <v>1616.5170000000001</v>
      </c>
    </row>
    <row r="11" spans="1:3" x14ac:dyDescent="0.2">
      <c r="A11" s="240" t="s">
        <v>332</v>
      </c>
      <c r="B11" s="241">
        <v>3099</v>
      </c>
      <c r="C11" s="241">
        <v>3099</v>
      </c>
    </row>
    <row r="12" spans="1:3" ht="63" customHeight="1" x14ac:dyDescent="0.2">
      <c r="A12" s="854" t="s">
        <v>333</v>
      </c>
      <c r="B12" s="854"/>
      <c r="C12" s="854"/>
    </row>
    <row r="13" spans="1:3" x14ac:dyDescent="0.2">
      <c r="A13" s="213" t="s">
        <v>320</v>
      </c>
      <c r="B13" s="2"/>
      <c r="C13" s="2"/>
    </row>
    <row r="14" spans="1:3" ht="12.95" x14ac:dyDescent="0.3">
      <c r="A14" s="2"/>
      <c r="B14" s="2"/>
      <c r="C14" s="2"/>
    </row>
  </sheetData>
  <mergeCells count="3">
    <mergeCell ref="A1:C1"/>
    <mergeCell ref="A2:C2"/>
    <mergeCell ref="A12:C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D15" sqref="D15"/>
    </sheetView>
  </sheetViews>
  <sheetFormatPr baseColWidth="10" defaultColWidth="11.42578125" defaultRowHeight="12.75" x14ac:dyDescent="0.2"/>
  <cols>
    <col min="1" max="1" width="40.42578125" style="19" customWidth="1"/>
    <col min="2" max="2" width="12.7109375" style="19" bestFit="1" customWidth="1"/>
    <col min="3" max="3" width="11" style="19" customWidth="1"/>
    <col min="4" max="4" width="11.140625" style="19" bestFit="1" customWidth="1"/>
    <col min="5" max="16384" width="11.42578125" style="19"/>
  </cols>
  <sheetData>
    <row r="1" spans="1:6" ht="12.95" x14ac:dyDescent="0.3">
      <c r="A1" s="242" t="s">
        <v>334</v>
      </c>
      <c r="B1" s="243"/>
      <c r="C1" s="243"/>
      <c r="D1" s="243"/>
    </row>
    <row r="2" spans="1:6" x14ac:dyDescent="0.2">
      <c r="A2" s="242" t="s">
        <v>335</v>
      </c>
      <c r="B2" s="243"/>
      <c r="C2" s="243"/>
      <c r="D2" s="243"/>
    </row>
    <row r="3" spans="1:6" x14ac:dyDescent="0.2">
      <c r="A3" s="244" t="s">
        <v>336</v>
      </c>
      <c r="B3" s="243"/>
      <c r="C3" s="243"/>
      <c r="D3" s="243"/>
    </row>
    <row r="4" spans="1:6" ht="12.95" x14ac:dyDescent="0.3">
      <c r="A4" s="245"/>
      <c r="B4" s="243"/>
      <c r="C4" s="243"/>
      <c r="D4" s="243"/>
    </row>
    <row r="5" spans="1:6" ht="38.25" x14ac:dyDescent="0.2">
      <c r="A5" s="246"/>
      <c r="B5" s="247" t="s">
        <v>300</v>
      </c>
      <c r="C5" s="247" t="s">
        <v>301</v>
      </c>
      <c r="D5" s="247" t="s">
        <v>337</v>
      </c>
      <c r="E5" s="248" t="s">
        <v>338</v>
      </c>
    </row>
    <row r="6" spans="1:6" ht="12.95" x14ac:dyDescent="0.3">
      <c r="A6" s="249" t="s">
        <v>339</v>
      </c>
      <c r="B6" s="250">
        <v>46841499.2791164</v>
      </c>
      <c r="C6" s="250">
        <v>47549917.34653578</v>
      </c>
      <c r="D6" s="251">
        <v>708418.06741937995</v>
      </c>
      <c r="E6" s="252">
        <v>1.5123727428067557</v>
      </c>
      <c r="F6" s="253"/>
    </row>
    <row r="7" spans="1:6" ht="12.95" x14ac:dyDescent="0.3">
      <c r="A7" s="254" t="s">
        <v>340</v>
      </c>
      <c r="B7" s="255">
        <v>38280712.994928345</v>
      </c>
      <c r="C7" s="255">
        <v>38320555.404028572</v>
      </c>
      <c r="D7" s="256">
        <v>39842.409100227058</v>
      </c>
      <c r="E7" s="257">
        <v>0.10407958991125454</v>
      </c>
      <c r="F7" s="253"/>
    </row>
    <row r="8" spans="1:6" x14ac:dyDescent="0.2">
      <c r="A8" s="258" t="s">
        <v>341</v>
      </c>
      <c r="B8" s="259">
        <v>1668451.7466914612</v>
      </c>
      <c r="C8" s="259">
        <v>1895617.2613445136</v>
      </c>
      <c r="D8" s="260">
        <v>227165.51465305244</v>
      </c>
      <c r="E8" s="261">
        <v>13.615348187535027</v>
      </c>
      <c r="F8" s="253"/>
    </row>
    <row r="9" spans="1:6" x14ac:dyDescent="0.2">
      <c r="A9" s="258" t="s">
        <v>342</v>
      </c>
      <c r="B9" s="259">
        <v>36612261.248236887</v>
      </c>
      <c r="C9" s="259">
        <v>36424938.142684057</v>
      </c>
      <c r="D9" s="260">
        <v>-187323.1055528298</v>
      </c>
      <c r="E9" s="261">
        <v>-0.51164036081451369</v>
      </c>
      <c r="F9" s="253"/>
    </row>
    <row r="10" spans="1:6" ht="12.95" x14ac:dyDescent="0.3">
      <c r="A10" s="254" t="s">
        <v>196</v>
      </c>
      <c r="B10" s="255">
        <v>1520094.4388657096</v>
      </c>
      <c r="C10" s="255">
        <v>2485460.7670465838</v>
      </c>
      <c r="D10" s="256">
        <v>965366.32818087423</v>
      </c>
      <c r="E10" s="257">
        <v>63.506996900878598</v>
      </c>
      <c r="F10" s="253"/>
    </row>
    <row r="11" spans="1:6" ht="12.95" x14ac:dyDescent="0.3">
      <c r="A11" s="254" t="s">
        <v>343</v>
      </c>
      <c r="B11" s="255">
        <v>2555828.6563920807</v>
      </c>
      <c r="C11" s="255">
        <v>2537267.7252735393</v>
      </c>
      <c r="D11" s="256">
        <v>-18560.931118541397</v>
      </c>
      <c r="E11" s="257">
        <v>-0.7262196967750878</v>
      </c>
      <c r="F11" s="253"/>
    </row>
    <row r="12" spans="1:6" ht="14.45" x14ac:dyDescent="0.3">
      <c r="A12" s="262" t="s">
        <v>400</v>
      </c>
      <c r="B12" s="263">
        <v>4484863.1889302637</v>
      </c>
      <c r="C12" s="263">
        <v>4206633.4501870777</v>
      </c>
      <c r="D12" s="264">
        <v>-278229.738743186</v>
      </c>
      <c r="E12" s="265">
        <v>-6.2037508620090058</v>
      </c>
      <c r="F12" s="253"/>
    </row>
    <row r="13" spans="1:6" ht="39.950000000000003" customHeight="1" x14ac:dyDescent="0.2">
      <c r="A13" s="855" t="s">
        <v>344</v>
      </c>
      <c r="B13" s="855"/>
      <c r="C13" s="855"/>
      <c r="D13" s="855"/>
      <c r="E13" s="855"/>
    </row>
    <row r="14" spans="1:6" ht="12.95" x14ac:dyDescent="0.3">
      <c r="A14" s="266" t="s">
        <v>5</v>
      </c>
      <c r="B14" s="267"/>
    </row>
    <row r="15" spans="1:6" ht="12.95" x14ac:dyDescent="0.3">
      <c r="C15" s="267"/>
    </row>
  </sheetData>
  <mergeCells count="1">
    <mergeCell ref="A13:E13"/>
  </mergeCells>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Normal="100" workbookViewId="0">
      <selection activeCell="B24" sqref="B24"/>
    </sheetView>
  </sheetViews>
  <sheetFormatPr baseColWidth="10" defaultColWidth="10.85546875" defaultRowHeight="12.75" x14ac:dyDescent="0.2"/>
  <cols>
    <col min="1" max="1" width="4.28515625" style="19" customWidth="1"/>
    <col min="2" max="2" width="55.28515625" style="19" customWidth="1"/>
    <col min="3" max="5" width="13.85546875" style="19" customWidth="1"/>
    <col min="6" max="16384" width="10.85546875" style="19"/>
  </cols>
  <sheetData>
    <row r="1" spans="1:5" ht="12.95" x14ac:dyDescent="0.3">
      <c r="A1" s="856" t="s">
        <v>345</v>
      </c>
      <c r="B1" s="856"/>
      <c r="C1" s="856"/>
      <c r="D1" s="856"/>
      <c r="E1" s="856"/>
    </row>
    <row r="2" spans="1:5" ht="12.95" x14ac:dyDescent="0.3">
      <c r="A2" s="856" t="s">
        <v>346</v>
      </c>
      <c r="B2" s="856"/>
      <c r="C2" s="856"/>
      <c r="D2" s="856"/>
      <c r="E2" s="856"/>
    </row>
    <row r="3" spans="1:5" x14ac:dyDescent="0.2">
      <c r="A3" s="857" t="s">
        <v>347</v>
      </c>
      <c r="B3" s="857"/>
      <c r="C3" s="857"/>
      <c r="D3" s="857"/>
      <c r="E3" s="857"/>
    </row>
    <row r="5" spans="1:5" ht="50.25" customHeight="1" x14ac:dyDescent="0.2">
      <c r="A5" s="282"/>
      <c r="B5" s="279" t="s">
        <v>401</v>
      </c>
      <c r="C5" s="283" t="s">
        <v>348</v>
      </c>
      <c r="D5" s="287" t="s">
        <v>1125</v>
      </c>
      <c r="E5" s="283" t="s">
        <v>349</v>
      </c>
    </row>
    <row r="6" spans="1:5" ht="15" x14ac:dyDescent="0.2">
      <c r="A6" s="278" t="s">
        <v>303</v>
      </c>
      <c r="B6" s="279" t="s">
        <v>1128</v>
      </c>
      <c r="C6" s="284">
        <v>53527873.622000001</v>
      </c>
      <c r="D6" s="288">
        <v>8.4492858210856614</v>
      </c>
      <c r="E6" s="291">
        <v>4.5800792257960632</v>
      </c>
    </row>
    <row r="7" spans="1:5" ht="12.95" x14ac:dyDescent="0.3">
      <c r="A7" s="280"/>
      <c r="B7" s="281"/>
      <c r="C7" s="285"/>
      <c r="D7" s="289"/>
      <c r="E7" s="292"/>
    </row>
    <row r="8" spans="1:5" ht="12.95" x14ac:dyDescent="0.3">
      <c r="A8" s="273" t="s">
        <v>304</v>
      </c>
      <c r="B8" s="274" t="s">
        <v>350</v>
      </c>
      <c r="C8" s="286">
        <v>3112146.307</v>
      </c>
      <c r="D8" s="290"/>
      <c r="E8" s="293"/>
    </row>
    <row r="9" spans="1:5" ht="25.5" x14ac:dyDescent="0.2">
      <c r="A9" s="273"/>
      <c r="B9" s="274" t="s">
        <v>351</v>
      </c>
      <c r="C9" s="286">
        <v>1408224.41</v>
      </c>
      <c r="D9" s="290"/>
      <c r="E9" s="293"/>
    </row>
    <row r="10" spans="1:5" ht="12.95" x14ac:dyDescent="0.3">
      <c r="A10" s="273"/>
      <c r="B10" s="275" t="s">
        <v>352</v>
      </c>
      <c r="C10" s="286">
        <v>1185640.4099999999</v>
      </c>
      <c r="D10" s="290"/>
      <c r="E10" s="293"/>
    </row>
    <row r="11" spans="1:5" ht="12.95" x14ac:dyDescent="0.3">
      <c r="A11" s="273"/>
      <c r="B11" s="275" t="s">
        <v>353</v>
      </c>
      <c r="C11" s="286">
        <v>141624</v>
      </c>
      <c r="D11" s="290"/>
      <c r="E11" s="293"/>
    </row>
    <row r="12" spans="1:5" x14ac:dyDescent="0.2">
      <c r="A12" s="273"/>
      <c r="B12" s="275" t="s">
        <v>354</v>
      </c>
      <c r="C12" s="286">
        <v>80960</v>
      </c>
      <c r="D12" s="290"/>
      <c r="E12" s="293"/>
    </row>
    <row r="13" spans="1:5" ht="12.95" x14ac:dyDescent="0.3">
      <c r="A13" s="273"/>
      <c r="B13" s="274" t="s">
        <v>355</v>
      </c>
      <c r="C13" s="286">
        <v>1619200</v>
      </c>
      <c r="D13" s="290"/>
      <c r="E13" s="293"/>
    </row>
    <row r="14" spans="1:5" ht="14.45" x14ac:dyDescent="0.3">
      <c r="A14" s="273"/>
      <c r="B14" s="274" t="s">
        <v>1127</v>
      </c>
      <c r="C14" s="286">
        <v>84721.896999999997</v>
      </c>
      <c r="D14" s="290"/>
      <c r="E14" s="293"/>
    </row>
    <row r="15" spans="1:5" ht="12.95" x14ac:dyDescent="0.3">
      <c r="A15" s="273"/>
      <c r="B15" s="274"/>
      <c r="C15" s="286"/>
      <c r="D15" s="290"/>
      <c r="E15" s="293"/>
    </row>
    <row r="16" spans="1:5" ht="12.95" x14ac:dyDescent="0.3">
      <c r="A16" s="278" t="s">
        <v>356</v>
      </c>
      <c r="B16" s="279" t="s">
        <v>357</v>
      </c>
      <c r="C16" s="284">
        <v>-2059566.7151409402</v>
      </c>
      <c r="D16" s="288"/>
      <c r="E16" s="291"/>
    </row>
    <row r="17" spans="1:5" ht="12.95" x14ac:dyDescent="0.3">
      <c r="A17" s="273"/>
      <c r="B17" s="274" t="s">
        <v>358</v>
      </c>
      <c r="C17" s="286">
        <v>-374523.075878</v>
      </c>
      <c r="D17" s="290"/>
      <c r="E17" s="293"/>
    </row>
    <row r="18" spans="1:5" ht="12.95" x14ac:dyDescent="0.3">
      <c r="A18" s="273"/>
      <c r="B18" s="274" t="s">
        <v>359</v>
      </c>
      <c r="C18" s="286">
        <v>-1685043.63926294</v>
      </c>
      <c r="D18" s="290"/>
      <c r="E18" s="293"/>
    </row>
    <row r="19" spans="1:5" ht="12.95" x14ac:dyDescent="0.3">
      <c r="A19" s="280"/>
      <c r="B19" s="281"/>
      <c r="C19" s="285"/>
      <c r="D19" s="289"/>
      <c r="E19" s="292"/>
    </row>
    <row r="20" spans="1:5" ht="15" x14ac:dyDescent="0.2">
      <c r="A20" s="273" t="s">
        <v>1124</v>
      </c>
      <c r="B20" s="274" t="s">
        <v>1126</v>
      </c>
      <c r="C20" s="286">
        <v>54580453.213859066</v>
      </c>
      <c r="D20" s="290">
        <v>10.36774929550408</v>
      </c>
      <c r="E20" s="293">
        <v>6.6365565274244753</v>
      </c>
    </row>
    <row r="21" spans="1:5" ht="12.95" x14ac:dyDescent="0.3">
      <c r="A21" s="276"/>
      <c r="B21" s="277"/>
      <c r="C21" s="285"/>
      <c r="D21" s="289"/>
      <c r="E21" s="292"/>
    </row>
    <row r="22" spans="1:5" x14ac:dyDescent="0.2">
      <c r="A22" s="269" t="s">
        <v>360</v>
      </c>
    </row>
    <row r="23" spans="1:5" ht="12.95" x14ac:dyDescent="0.3">
      <c r="A23" s="269" t="s">
        <v>361</v>
      </c>
      <c r="B23" s="268"/>
      <c r="C23" s="270"/>
    </row>
    <row r="24" spans="1:5" x14ac:dyDescent="0.2">
      <c r="A24" s="269" t="s">
        <v>1123</v>
      </c>
    </row>
    <row r="25" spans="1:5" x14ac:dyDescent="0.2">
      <c r="A25" s="269" t="s">
        <v>1122</v>
      </c>
      <c r="C25" s="271"/>
    </row>
    <row r="26" spans="1:5" ht="12.95" x14ac:dyDescent="0.3">
      <c r="A26" s="19" t="s">
        <v>362</v>
      </c>
      <c r="C26" s="272"/>
    </row>
  </sheetData>
  <mergeCells count="3">
    <mergeCell ref="A1:E1"/>
    <mergeCell ref="A2:E2"/>
    <mergeCell ref="A3:E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69</vt:i4>
      </vt:variant>
      <vt:variant>
        <vt:lpstr>Rangos con nombre</vt:lpstr>
      </vt:variant>
      <vt:variant>
        <vt:i4>4</vt:i4>
      </vt:variant>
    </vt:vector>
  </HeadingPairs>
  <TitlesOfParts>
    <vt:vector size="73" baseType="lpstr">
      <vt:lpstr>C I.1.1</vt:lpstr>
      <vt:lpstr>C I.1.2</vt:lpstr>
      <vt:lpstr>C I.2.1</vt:lpstr>
      <vt:lpstr>C I.2.2</vt:lpstr>
      <vt:lpstr>C. I.3.1</vt:lpstr>
      <vt:lpstr>C I.3.2</vt:lpstr>
      <vt:lpstr>C I.4.1</vt:lpstr>
      <vt:lpstr>C I.4.2</vt:lpstr>
      <vt:lpstr>C I.5.1</vt:lpstr>
      <vt:lpstr>C I.5.2</vt:lpstr>
      <vt:lpstr>C I.6.1</vt:lpstr>
      <vt:lpstr>C II.1.1</vt:lpstr>
      <vt:lpstr>C II.1.2</vt:lpstr>
      <vt:lpstr>C II.2.1</vt:lpstr>
      <vt:lpstr>C II.2.2</vt:lpstr>
      <vt:lpstr>C II.2.3</vt:lpstr>
      <vt:lpstr>C II.4.1</vt:lpstr>
      <vt:lpstr>C II.4.2</vt:lpstr>
      <vt:lpstr>C II.5.1</vt:lpstr>
      <vt:lpstr>C II.5.2</vt:lpstr>
      <vt:lpstr>C II.5.3</vt:lpstr>
      <vt:lpstr>C II.5.4</vt:lpstr>
      <vt:lpstr>C II.5.5</vt:lpstr>
      <vt:lpstr>C II.5.6</vt:lpstr>
      <vt:lpstr>C II.6.1</vt:lpstr>
      <vt:lpstr>C II.7.1</vt:lpstr>
      <vt:lpstr>C II.7.2</vt:lpstr>
      <vt:lpstr>C II.7.3</vt:lpstr>
      <vt:lpstr>C II.8.1</vt:lpstr>
      <vt:lpstr>C II.8.2</vt:lpstr>
      <vt:lpstr>C II.9.1</vt:lpstr>
      <vt:lpstr>C II.9.2</vt:lpstr>
      <vt:lpstr>C II.9.3</vt:lpstr>
      <vt:lpstr>C II.10.1</vt:lpstr>
      <vt:lpstr>C II.11.1</vt:lpstr>
      <vt:lpstr>C II.11.2</vt:lpstr>
      <vt:lpstr>C II.11.3</vt:lpstr>
      <vt:lpstr>C II.11.4</vt:lpstr>
      <vt:lpstr>C II.11.5</vt:lpstr>
      <vt:lpstr>C II.11.6</vt:lpstr>
      <vt:lpstr>C II.11.7</vt:lpstr>
      <vt:lpstr>C II.11.8</vt:lpstr>
      <vt:lpstr>C II.11.9</vt:lpstr>
      <vt:lpstr>C A.I.1</vt:lpstr>
      <vt:lpstr>C A.I.2</vt:lpstr>
      <vt:lpstr>C A.I.3</vt:lpstr>
      <vt:lpstr>C A.I.4</vt:lpstr>
      <vt:lpstr>C A.II.1</vt:lpstr>
      <vt:lpstr>C A.II.2</vt:lpstr>
      <vt:lpstr>C A.II.3</vt:lpstr>
      <vt:lpstr>C A.II.4</vt:lpstr>
      <vt:lpstr>C A.II.5</vt:lpstr>
      <vt:lpstr>C A.II.6</vt:lpstr>
      <vt:lpstr>C A.II.7</vt:lpstr>
      <vt:lpstr>C A.II.8</vt:lpstr>
      <vt:lpstr>C A.II.9</vt:lpstr>
      <vt:lpstr>C A.II.10</vt:lpstr>
      <vt:lpstr>C A.II.11</vt:lpstr>
      <vt:lpstr>C A.II.12</vt:lpstr>
      <vt:lpstr>C A.II.13</vt:lpstr>
      <vt:lpstr>C A.II.14</vt:lpstr>
      <vt:lpstr>C A.III.1</vt:lpstr>
      <vt:lpstr>C A.III.2</vt:lpstr>
      <vt:lpstr>C A.III.3</vt:lpstr>
      <vt:lpstr>C R.1.1</vt:lpstr>
      <vt:lpstr>C R.1.2</vt:lpstr>
      <vt:lpstr>C R.2.1</vt:lpstr>
      <vt:lpstr>C R.2.2</vt:lpstr>
      <vt:lpstr>C R.2.3</vt:lpstr>
      <vt:lpstr>'C II.11.4'!_ftn1</vt:lpstr>
      <vt:lpstr>'C II.11.4'!_ftnref1</vt:lpstr>
      <vt:lpstr>'C II.11.1'!_Hlk35327908</vt:lpstr>
      <vt:lpstr>'C II.11.8'!_Hlk35609165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Javiera V.</dc:creator>
  <cp:lastModifiedBy>Jessica </cp:lastModifiedBy>
  <dcterms:created xsi:type="dcterms:W3CDTF">2020-04-02T15:32:28Z</dcterms:created>
  <dcterms:modified xsi:type="dcterms:W3CDTF">2020-04-17T17:13:50Z</dcterms:modified>
</cp:coreProperties>
</file>